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filterPrivacy="1" codeName="ThisWorkbook"/>
  <xr:revisionPtr revIDLastSave="0" documentId="8_{B3AE9C6F-CB70-4CC0-BD3B-A4E2993A8CA4}" xr6:coauthVersionLast="47" xr6:coauthVersionMax="47" xr10:uidLastSave="{00000000-0000-0000-0000-000000000000}"/>
  <bookViews>
    <workbookView xWindow="-120" yWindow="-120" windowWidth="25440" windowHeight="1539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I7" i="17" l="1"/>
  <c r="F27" i="18"/>
  <c r="F30" i="18" s="1"/>
  <c r="F31" i="18" s="1"/>
  <c r="F32" i="18" s="1"/>
  <c r="F22" i="18"/>
  <c r="I35" i="17" l="1"/>
  <c r="C6" i="18" a="1"/>
  <c r="C6" i="18" s="1"/>
  <c r="I7" i="18" s="1"/>
  <c r="I26" i="18" s="1"/>
  <c r="J7" i="17"/>
  <c r="J35" i="17" s="1"/>
  <c r="I9" i="17"/>
  <c r="I27" i="17"/>
  <c r="I13" i="17"/>
  <c r="I11" i="17"/>
  <c r="I24" i="17"/>
  <c r="I29" i="17"/>
  <c r="I25" i="17"/>
  <c r="I16" i="17"/>
  <c r="I26" i="17"/>
  <c r="I32" i="17"/>
  <c r="I31" i="17"/>
  <c r="I12" i="17"/>
  <c r="I17" i="17"/>
  <c r="I15" i="17"/>
  <c r="I19" i="17"/>
  <c r="I30" i="17"/>
  <c r="I33" i="17"/>
  <c r="I14" i="17"/>
  <c r="I6" i="17"/>
  <c r="I18" i="17"/>
  <c r="I34" i="17"/>
  <c r="I28" i="17"/>
  <c r="J15" i="17" l="1"/>
  <c r="J28" i="17"/>
  <c r="J14" i="17"/>
  <c r="J32" i="17"/>
  <c r="J16" i="17"/>
  <c r="J26" i="17"/>
  <c r="J24" i="17"/>
  <c r="J18" i="17"/>
  <c r="J33" i="17"/>
  <c r="K7" i="17"/>
  <c r="K33" i="17" s="1"/>
  <c r="J17" i="17"/>
  <c r="J29" i="17"/>
  <c r="J34" i="17"/>
  <c r="J9" i="17"/>
  <c r="J12" i="17"/>
  <c r="J19" i="17"/>
  <c r="J30" i="17"/>
  <c r="J11" i="17"/>
  <c r="J13" i="17"/>
  <c r="J25"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11" i="17"/>
  <c r="K34" i="17"/>
  <c r="K17" i="17"/>
  <c r="K30" i="17"/>
  <c r="K19" i="17"/>
  <c r="K25" i="17"/>
  <c r="K26" i="17"/>
  <c r="K32"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5" i="17" l="1"/>
  <c r="K35" i="18"/>
  <c r="K26" i="18"/>
  <c r="K11" i="18"/>
  <c r="K12" i="18"/>
  <c r="K30" i="18"/>
  <c r="L26" i="17"/>
  <c r="L15" i="17"/>
  <c r="L16" i="17"/>
  <c r="L32" i="17"/>
  <c r="L13" i="17"/>
  <c r="M7" i="17"/>
  <c r="M31" i="17" s="1"/>
  <c r="L17" i="17"/>
  <c r="L33" i="17"/>
  <c r="L19" i="17"/>
  <c r="L24" i="17"/>
  <c r="L29" i="17"/>
  <c r="L18" i="17"/>
  <c r="L9" i="17"/>
  <c r="L12" i="17"/>
  <c r="L25" i="17"/>
  <c r="L30" i="17"/>
  <c r="L34" i="17"/>
  <c r="L14" i="17"/>
  <c r="L11"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7" i="17"/>
  <c r="M18" i="17"/>
  <c r="M19" i="17"/>
  <c r="M34" i="17"/>
  <c r="M14" i="17"/>
  <c r="M24" i="17"/>
  <c r="M28" i="17"/>
  <c r="M17" i="17"/>
  <c r="M15" i="17"/>
  <c r="M26" i="17"/>
  <c r="M33" i="17"/>
  <c r="M16" i="17"/>
  <c r="M29" i="17"/>
  <c r="M9" i="17"/>
  <c r="M30" i="17"/>
  <c r="N7" i="17"/>
  <c r="N35" i="17" s="1"/>
  <c r="M13" i="17"/>
  <c r="M11"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9" i="17"/>
  <c r="N15" i="17"/>
  <c r="N32" i="17"/>
  <c r="N25" i="17"/>
  <c r="O7" i="17"/>
  <c r="N26" i="17"/>
  <c r="N19" i="17"/>
  <c r="N33" i="17"/>
  <c r="N12" i="17"/>
  <c r="N14" i="17"/>
  <c r="N28" i="17"/>
  <c r="M33" i="18"/>
  <c r="N9" i="17"/>
  <c r="N16" i="17"/>
  <c r="N13" i="17"/>
  <c r="N18" i="17"/>
  <c r="N24" i="17"/>
  <c r="N30" i="17"/>
  <c r="N34"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3" i="17" l="1"/>
  <c r="O12" i="17"/>
  <c r="O30" i="17"/>
  <c r="O34" i="17"/>
  <c r="O16" i="17"/>
  <c r="O9" i="17"/>
  <c r="O11" i="17"/>
  <c r="O19" i="17"/>
  <c r="O25" i="17"/>
  <c r="O17" i="17"/>
  <c r="O31" i="17"/>
  <c r="O35" i="17"/>
  <c r="O15" i="17"/>
  <c r="O24" i="17"/>
  <c r="O26" i="17"/>
  <c r="O29" i="17"/>
  <c r="O32" i="17"/>
  <c r="O14" i="17"/>
  <c r="P7" i="17"/>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3" i="17" l="1"/>
  <c r="P21" i="17"/>
  <c r="P15" i="17"/>
  <c r="P30" i="17"/>
  <c r="P12" i="17"/>
  <c r="P34" i="17"/>
  <c r="P25" i="17"/>
  <c r="P27" i="17"/>
  <c r="P14" i="17"/>
  <c r="P18" i="17"/>
  <c r="P19" i="17"/>
  <c r="P16" i="17"/>
  <c r="P28" i="17"/>
  <c r="P31" i="17"/>
  <c r="P35" i="17"/>
  <c r="P6" i="17"/>
  <c r="P9" i="17"/>
  <c r="P24" i="17"/>
  <c r="P17" i="17"/>
  <c r="P29" i="17"/>
  <c r="P32" i="17"/>
  <c r="P13" i="17"/>
  <c r="P11" i="17"/>
  <c r="Q7" i="17"/>
  <c r="Q32" i="17" s="1"/>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17" i="17"/>
  <c r="Q28" i="17"/>
  <c r="Q9" i="17"/>
  <c r="Q24" i="17"/>
  <c r="Q25" i="17"/>
  <c r="Q29" i="17"/>
  <c r="Q14" i="17"/>
  <c r="Q11"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S7" i="17"/>
  <c r="S32" i="17" s="1"/>
  <c r="R28" i="17"/>
  <c r="R13" i="17"/>
  <c r="R34" i="17"/>
  <c r="R11" i="17"/>
  <c r="R12" i="17"/>
  <c r="R14" i="17"/>
  <c r="R18" i="17"/>
  <c r="R24" i="17"/>
  <c r="R30" i="17"/>
  <c r="R35" i="17"/>
  <c r="R9" i="17"/>
  <c r="R25" i="17"/>
  <c r="R16" i="17"/>
  <c r="R26" i="17"/>
  <c r="R31" i="17"/>
  <c r="R15" i="17"/>
  <c r="R17"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30" i="17"/>
  <c r="S25" i="17"/>
  <c r="S15" i="17"/>
  <c r="S27" i="17"/>
  <c r="T7" i="17"/>
  <c r="T32" i="17" s="1"/>
  <c r="S14" i="17"/>
  <c r="S28" i="17"/>
  <c r="S33" i="17"/>
  <c r="S19" i="17"/>
  <c r="S12" i="17"/>
  <c r="S18" i="17"/>
  <c r="S34" i="17"/>
  <c r="S9" i="17"/>
  <c r="S17" i="17"/>
  <c r="S26" i="17"/>
  <c r="S13" i="17"/>
  <c r="S31" i="17"/>
  <c r="S35" i="17"/>
  <c r="S11" i="17"/>
  <c r="S29" i="17"/>
  <c r="S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6" i="17"/>
  <c r="T24" i="17"/>
  <c r="T27" i="17"/>
  <c r="T30" i="17"/>
  <c r="T34" i="17"/>
  <c r="T13" i="17"/>
  <c r="U7" i="17"/>
  <c r="U30" i="17" s="1"/>
  <c r="T14" i="17"/>
  <c r="T9" i="17"/>
  <c r="T12" i="17"/>
  <c r="T25" i="17"/>
  <c r="T28" i="17"/>
  <c r="T31" i="17"/>
  <c r="T35" i="17"/>
  <c r="T19" i="17"/>
  <c r="T11"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35" i="17"/>
  <c r="U32" i="17"/>
  <c r="U17" i="17"/>
  <c r="U15" i="17"/>
  <c r="U31" i="17"/>
  <c r="U18" i="17"/>
  <c r="U24" i="17"/>
  <c r="U34" i="17"/>
  <c r="V7" i="17"/>
  <c r="V33" i="17" s="1"/>
  <c r="U25" i="17"/>
  <c r="U28" i="17"/>
  <c r="U16" i="17"/>
  <c r="U14" i="17"/>
  <c r="U26" i="17"/>
  <c r="U27" i="17"/>
  <c r="U29" i="17"/>
  <c r="U12" i="17"/>
  <c r="U13" i="17"/>
  <c r="U9"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24" i="17"/>
  <c r="V11" i="17"/>
  <c r="V30" i="17"/>
  <c r="V25" i="17"/>
  <c r="V34" i="17"/>
  <c r="V14" i="17"/>
  <c r="W7" i="17"/>
  <c r="V28" i="17"/>
  <c r="V15" i="17"/>
  <c r="V17" i="17"/>
  <c r="V27" i="17"/>
  <c r="V31" i="17"/>
  <c r="V35" i="17"/>
  <c r="V13" i="17"/>
  <c r="V26" i="17"/>
  <c r="V32" i="17"/>
  <c r="V9" i="17"/>
  <c r="V12" i="17"/>
  <c r="V18"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14" i="17"/>
  <c r="W9" i="17"/>
  <c r="W6" i="17"/>
  <c r="W17" i="17"/>
  <c r="W28" i="17"/>
  <c r="W15" i="17"/>
  <c r="W12" i="17"/>
  <c r="W27" i="17"/>
  <c r="W13" i="17"/>
  <c r="W31" i="17"/>
  <c r="W33" i="17"/>
  <c r="W16" i="17"/>
  <c r="W24" i="17"/>
  <c r="W25" i="17"/>
  <c r="W30" i="17"/>
  <c r="W34" i="17"/>
  <c r="X7" i="17"/>
  <c r="X32" i="17" s="1"/>
  <c r="W35" i="17"/>
  <c r="W11" i="17"/>
  <c r="W29" i="17"/>
  <c r="W26" i="17"/>
  <c r="W19" i="17"/>
  <c r="W1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9" i="17" l="1"/>
  <c r="X15" i="17"/>
  <c r="X12" i="17"/>
  <c r="Y7" i="17"/>
  <c r="Y32" i="17" s="1"/>
  <c r="X28" i="17"/>
  <c r="X19" i="17"/>
  <c r="X24" i="17"/>
  <c r="X26" i="17"/>
  <c r="X27" i="17"/>
  <c r="X33" i="17"/>
  <c r="X13" i="17"/>
  <c r="X34" i="17"/>
  <c r="X14" i="17"/>
  <c r="X30" i="17"/>
  <c r="X9" i="17"/>
  <c r="X11" i="17"/>
  <c r="X17" i="17"/>
  <c r="X35" i="17"/>
  <c r="X18" i="17"/>
  <c r="X25" i="17"/>
  <c r="X31"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17" i="17"/>
  <c r="Y24" i="17"/>
  <c r="Z7" i="17"/>
  <c r="Z32" i="17" s="1"/>
  <c r="Y27" i="17"/>
  <c r="Y13" i="17"/>
  <c r="Y29" i="17"/>
  <c r="Y18" i="17"/>
  <c r="Y14" i="17"/>
  <c r="Y19" i="17"/>
  <c r="Y33" i="17"/>
  <c r="Y9" i="17"/>
  <c r="Y25" i="17"/>
  <c r="Y15" i="17"/>
  <c r="Y26" i="17"/>
  <c r="Y30" i="17"/>
  <c r="Y28" i="17"/>
  <c r="Y12" i="17"/>
  <c r="Y11" i="17"/>
  <c r="Y34" i="17"/>
  <c r="Y31" i="17"/>
  <c r="Y1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2" i="17" l="1"/>
  <c r="Z11" i="17"/>
  <c r="Z29" i="17"/>
  <c r="Z33" i="17"/>
  <c r="Z24" i="17"/>
  <c r="Z15" i="17"/>
  <c r="Z28" i="17"/>
  <c r="Z34" i="17"/>
  <c r="Z13" i="17"/>
  <c r="Z25" i="17"/>
  <c r="Z16" i="17"/>
  <c r="Z26" i="17"/>
  <c r="Z35" i="17"/>
  <c r="Z9" i="17"/>
  <c r="Z17" i="17"/>
  <c r="Z27" i="17"/>
  <c r="Z18" i="17"/>
  <c r="Z30" i="17"/>
  <c r="AA7" i="17"/>
  <c r="AA33" i="17" s="1"/>
  <c r="Z31" i="17"/>
  <c r="Z14"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0" i="17" l="1"/>
  <c r="AA34" i="17"/>
  <c r="AA9" i="17"/>
  <c r="AA28" i="17"/>
  <c r="AA13" i="17"/>
  <c r="AA17" i="17"/>
  <c r="AA11" i="17"/>
  <c r="AA35" i="17"/>
  <c r="AA15" i="17"/>
  <c r="AA25" i="17"/>
  <c r="AA26" i="17"/>
  <c r="AA24" i="17"/>
  <c r="AA16" i="17"/>
  <c r="AA27" i="17"/>
  <c r="AA19" i="17"/>
  <c r="AA31" i="17"/>
  <c r="AB7" i="17"/>
  <c r="AB32" i="17" s="1"/>
  <c r="AA29" i="17"/>
  <c r="AA32" i="17"/>
  <c r="AA14" i="17"/>
  <c r="AA12"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1" i="17" l="1"/>
  <c r="AB11" i="17"/>
  <c r="AB27" i="17"/>
  <c r="AB28" i="17"/>
  <c r="AB14" i="17"/>
  <c r="AB15" i="17"/>
  <c r="AB16" i="17"/>
  <c r="AB13" i="17"/>
  <c r="AB33" i="17"/>
  <c r="AC7" i="17"/>
  <c r="AC34" i="17" s="1"/>
  <c r="AB17" i="17"/>
  <c r="AB18" i="17"/>
  <c r="AB12" i="17"/>
  <c r="AB34" i="17"/>
  <c r="AB19" i="17"/>
  <c r="AB24" i="17"/>
  <c r="AB26" i="17"/>
  <c r="AB29" i="17"/>
  <c r="AB9" i="17"/>
  <c r="AB25"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12" i="17"/>
  <c r="AC26" i="17"/>
  <c r="AC30" i="17"/>
  <c r="AC28" i="17"/>
  <c r="AC29" i="17"/>
  <c r="AC15" i="17"/>
  <c r="AC35" i="17"/>
  <c r="AC24" i="17"/>
  <c r="AC19" i="17"/>
  <c r="AC16" i="17"/>
  <c r="AC27" i="17"/>
  <c r="AC31" i="17"/>
  <c r="AD7" i="17"/>
  <c r="AD32" i="17" s="1"/>
  <c r="AC9" i="17"/>
  <c r="AC17" i="17"/>
  <c r="AC11" i="17"/>
  <c r="AC25" i="17"/>
  <c r="AC33" i="17"/>
  <c r="AC13" i="17"/>
  <c r="AC32" i="17"/>
  <c r="AC18"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6" i="17" l="1"/>
  <c r="AD24" i="17"/>
  <c r="AD33" i="17"/>
  <c r="AD18" i="17"/>
  <c r="AD9" i="17"/>
  <c r="AD29" i="17"/>
  <c r="AD16" i="17"/>
  <c r="AD15" i="17"/>
  <c r="AD26" i="17"/>
  <c r="AD34" i="17"/>
  <c r="AD27" i="17"/>
  <c r="AD13" i="17"/>
  <c r="AE7" i="17"/>
  <c r="AE35" i="17" s="1"/>
  <c r="AD14" i="17"/>
  <c r="AD35" i="17"/>
  <c r="AD12" i="17"/>
  <c r="AD28" i="17"/>
  <c r="AD30" i="17"/>
  <c r="AD17" i="17"/>
  <c r="AD31" i="17"/>
  <c r="AD11" i="17"/>
  <c r="AD25" i="17"/>
  <c r="AD19"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26" i="17"/>
  <c r="AE15" i="17"/>
  <c r="AE27" i="17"/>
  <c r="AE30" i="17"/>
  <c r="AE16" i="17"/>
  <c r="AE31" i="17"/>
  <c r="AF7" i="17"/>
  <c r="AE24" i="17"/>
  <c r="AE18" i="17"/>
  <c r="AE32" i="17"/>
  <c r="AE12" i="17"/>
  <c r="AE17" i="17"/>
  <c r="AE33" i="17"/>
  <c r="AE14" i="17"/>
  <c r="AE9" i="17"/>
  <c r="AE34" i="17"/>
  <c r="AE19" i="17"/>
  <c r="AE13"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0" i="17" l="1"/>
  <c r="AF17" i="17"/>
  <c r="AF11" i="17"/>
  <c r="AF31" i="17"/>
  <c r="AF13" i="17"/>
  <c r="AF32" i="17"/>
  <c r="AF35" i="17"/>
  <c r="AF15" i="17"/>
  <c r="AF9" i="17"/>
  <c r="AF16" i="17"/>
  <c r="AF33" i="17"/>
  <c r="AG7" i="17"/>
  <c r="AF28" i="17"/>
  <c r="AF12" i="17"/>
  <c r="AF29" i="17"/>
  <c r="AF24" i="17"/>
  <c r="AF26" i="17"/>
  <c r="AF14" i="17"/>
  <c r="AF19" i="17"/>
  <c r="AF27" i="17"/>
  <c r="AF34"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l="1"/>
  <c r="AG17" i="17"/>
  <c r="AG16" i="17"/>
  <c r="AG9" i="17"/>
  <c r="AG35" i="17"/>
  <c r="AG33" i="17"/>
  <c r="AG12" i="17"/>
  <c r="AG28" i="17"/>
  <c r="AG13" i="17"/>
  <c r="AG30" i="17"/>
  <c r="AG19" i="17"/>
  <c r="AG24" i="17"/>
  <c r="AG29" i="17"/>
  <c r="AH7" i="17"/>
  <c r="AH18" i="17" s="1"/>
  <c r="AG11" i="17"/>
  <c r="AG15" i="17"/>
  <c r="AG32" i="17"/>
  <c r="AG18" i="17"/>
  <c r="AG34" i="17"/>
  <c r="AG31" i="17"/>
  <c r="AG25" i="17"/>
  <c r="AG14"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8" i="17" l="1"/>
  <c r="AH17" i="17"/>
  <c r="AH31" i="17"/>
  <c r="AH13" i="17"/>
  <c r="AH32" i="17"/>
  <c r="AH26" i="17"/>
  <c r="AH9" i="17"/>
  <c r="AH29" i="17"/>
  <c r="AH15" i="17"/>
  <c r="AH16" i="17"/>
  <c r="AH30" i="17"/>
  <c r="AH34" i="17"/>
  <c r="AH25" i="17"/>
  <c r="AH19" i="17"/>
  <c r="AH11" i="17"/>
  <c r="AH14" i="17"/>
  <c r="AH24" i="17"/>
  <c r="AH33" i="17"/>
  <c r="AH35" i="17"/>
  <c r="AI7" i="17"/>
  <c r="AI18" i="17" s="1"/>
  <c r="AH27" i="17"/>
  <c r="AH1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1" i="17" l="1"/>
  <c r="AI15" i="17"/>
  <c r="AI14" i="17"/>
  <c r="AI29" i="17"/>
  <c r="AI33" i="17"/>
  <c r="AI16" i="17"/>
  <c r="AI27" i="17"/>
  <c r="AI13" i="17"/>
  <c r="AI28" i="17"/>
  <c r="AI32" i="17"/>
  <c r="AI19" i="17"/>
  <c r="AI24" i="17"/>
  <c r="AI34" i="17"/>
  <c r="AI9" i="17"/>
  <c r="AI35" i="17"/>
  <c r="AI11" i="17"/>
  <c r="AI25" i="17"/>
  <c r="AI26" i="17"/>
  <c r="AI30" i="17"/>
  <c r="AJ7" i="17"/>
  <c r="AI17" i="17"/>
  <c r="AI1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8" i="17" l="1"/>
  <c r="AJ30" i="17"/>
  <c r="AJ24" i="17"/>
  <c r="AJ26" i="17"/>
  <c r="AK7" i="17"/>
  <c r="AK29" i="17" s="1"/>
  <c r="AJ32" i="17"/>
  <c r="AJ31" i="17"/>
  <c r="AJ14" i="17"/>
  <c r="AJ15" i="17"/>
  <c r="AJ33" i="17"/>
  <c r="AJ35" i="17"/>
  <c r="AJ19" i="17"/>
  <c r="AJ16" i="17"/>
  <c r="AJ25" i="17"/>
  <c r="AJ11" i="17"/>
  <c r="AJ17" i="17"/>
  <c r="AJ27" i="17"/>
  <c r="AJ28" i="17"/>
  <c r="AJ29" i="17"/>
  <c r="AJ13" i="17"/>
  <c r="AJ12" i="17"/>
  <c r="AJ34" i="17"/>
  <c r="AJ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2" i="17" l="1"/>
  <c r="AK15" i="17"/>
  <c r="AK33" i="17"/>
  <c r="AK17" i="17"/>
  <c r="AK28" i="17"/>
  <c r="AK13" i="17"/>
  <c r="AK25" i="17"/>
  <c r="AK6" i="17"/>
  <c r="AK9" i="17"/>
  <c r="AK24" i="17"/>
  <c r="AK30" i="17"/>
  <c r="AL7" i="17"/>
  <c r="AL18" i="17" s="1"/>
  <c r="AK11" i="17"/>
  <c r="AK27" i="17"/>
  <c r="AK32" i="17"/>
  <c r="AK16" i="17"/>
  <c r="AK31" i="17"/>
  <c r="AK34" i="17"/>
  <c r="AK18" i="17"/>
  <c r="AK19" i="17"/>
  <c r="AK35" i="17"/>
  <c r="AK14" i="17"/>
  <c r="AK26"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9" i="17"/>
  <c r="AL32" i="17"/>
  <c r="AL11" i="17"/>
  <c r="AM7" i="17"/>
  <c r="AM27" i="17" s="1"/>
  <c r="AL12" i="17"/>
  <c r="AL25" i="17"/>
  <c r="AL33" i="17"/>
  <c r="AL17" i="17"/>
  <c r="AL26" i="17"/>
  <c r="AL13" i="17"/>
  <c r="AL28" i="17"/>
  <c r="AL14" i="17"/>
  <c r="AL29" i="17"/>
  <c r="AL30" i="17"/>
  <c r="AL16" i="17"/>
  <c r="AL24" i="17"/>
  <c r="AL34" i="17"/>
  <c r="AL19" i="17"/>
  <c r="AL31" i="17"/>
  <c r="AL15" i="17"/>
  <c r="AL27" i="17"/>
  <c r="AK6" i="18"/>
  <c r="AK9" i="18"/>
  <c r="AK22" i="18"/>
  <c r="AK15" i="18"/>
  <c r="AK16" i="18"/>
  <c r="AK19" i="18"/>
  <c r="AK35" i="18"/>
  <c r="AK24" i="18"/>
  <c r="AK29" i="18"/>
  <c r="AK30" i="18"/>
  <c r="AK11" i="18"/>
  <c r="AK21" i="18"/>
  <c r="AK14" i="18"/>
  <c r="AK31" i="18"/>
  <c r="AK12" i="18"/>
  <c r="AK20" i="18"/>
  <c r="AK23" i="18"/>
  <c r="AK28" i="18"/>
  <c r="AK26" i="18"/>
  <c r="AL7" i="18"/>
  <c r="AL30" i="18" s="1"/>
  <c r="AK13" i="18"/>
  <c r="AK17" i="18"/>
  <c r="AK18" i="18"/>
  <c r="AK27" i="18"/>
  <c r="AK33" i="18"/>
  <c r="AK32" i="18"/>
  <c r="AK25" i="18"/>
  <c r="AM15" i="17" l="1"/>
  <c r="AN7" i="17"/>
  <c r="AM29" i="17"/>
  <c r="AM18" i="17"/>
  <c r="AM14" i="17"/>
  <c r="AM30" i="17"/>
  <c r="AM12" i="17"/>
  <c r="AM25" i="17"/>
  <c r="AM26" i="17"/>
  <c r="AM13" i="17"/>
  <c r="AM34" i="17"/>
  <c r="AM9" i="17"/>
  <c r="AM17" i="17"/>
  <c r="AM31" i="17"/>
  <c r="AM32" i="17"/>
  <c r="AM33" i="17"/>
  <c r="AM11" i="17"/>
  <c r="AM28" i="17"/>
  <c r="AM35" i="17"/>
  <c r="AM24" i="17"/>
  <c r="AM16" i="17"/>
  <c r="AL34" i="18"/>
  <c r="AM7" i="18"/>
  <c r="AM35" i="18" s="1"/>
  <c r="AL16" i="18"/>
  <c r="AL26" i="18"/>
  <c r="AL17" i="18"/>
  <c r="AL13" i="18"/>
  <c r="AL24" i="18"/>
  <c r="AL28" i="18"/>
  <c r="AL11" i="18"/>
  <c r="AL31" i="18"/>
  <c r="AL15" i="18"/>
  <c r="AL18" i="18"/>
  <c r="AL32" i="18"/>
  <c r="AL9" i="18"/>
  <c r="AL20" i="18"/>
  <c r="AL27" i="18"/>
  <c r="AL33" i="18"/>
  <c r="AL35" i="18"/>
  <c r="AL12" i="18"/>
  <c r="AL21" i="18"/>
  <c r="AL29" i="18"/>
  <c r="AL14" i="18"/>
  <c r="AL22" i="18"/>
  <c r="AL25" i="18"/>
  <c r="AL19" i="18"/>
  <c r="AL23" i="18"/>
  <c r="AN29" i="17" l="1"/>
  <c r="AN12" i="17"/>
  <c r="AN16" i="17"/>
  <c r="AN30" i="17"/>
  <c r="AN11" i="17"/>
  <c r="AN18" i="17"/>
  <c r="AN17" i="17"/>
  <c r="AO7" i="17"/>
  <c r="AO35" i="17" s="1"/>
  <c r="AN26" i="17"/>
  <c r="AN32" i="17"/>
  <c r="AN27" i="17"/>
  <c r="AN33" i="17"/>
  <c r="AN13" i="17"/>
  <c r="AN15" i="17"/>
  <c r="AN31" i="17"/>
  <c r="AN34" i="17"/>
  <c r="AN14" i="17"/>
  <c r="AN24" i="17"/>
  <c r="AN28" i="17"/>
  <c r="AN35" i="17"/>
  <c r="AN9" i="17"/>
  <c r="AN25" i="17"/>
  <c r="AN7" i="18"/>
  <c r="AN23" i="18" s="1"/>
  <c r="AM17" i="18"/>
  <c r="AM28" i="18"/>
  <c r="AM12" i="18"/>
  <c r="AM13" i="18"/>
  <c r="AM25" i="18"/>
  <c r="AM30" i="18"/>
  <c r="AM15" i="18"/>
  <c r="AM26" i="18"/>
  <c r="AM31" i="18"/>
  <c r="AM21" i="18"/>
  <c r="AM29" i="18"/>
  <c r="AM22" i="18"/>
  <c r="AM9" i="18"/>
  <c r="AM19" i="18"/>
  <c r="AM23" i="18"/>
  <c r="AM33" i="18"/>
  <c r="AM11" i="18"/>
  <c r="AM20" i="18"/>
  <c r="AM27" i="18"/>
  <c r="AM34" i="18"/>
  <c r="AM14" i="18"/>
  <c r="AM32" i="18"/>
  <c r="AM18" i="18"/>
  <c r="AM16" i="18"/>
  <c r="AM24" i="18"/>
  <c r="AO25" i="17" l="1"/>
  <c r="AO18" i="17"/>
  <c r="AO14" i="17"/>
  <c r="AO16" i="17"/>
  <c r="AO19" i="17"/>
  <c r="AO24" i="17"/>
  <c r="AO27" i="17"/>
  <c r="AO17" i="17"/>
  <c r="AO26" i="17"/>
  <c r="AO34" i="17"/>
  <c r="AP7" i="17"/>
  <c r="AP30" i="17" s="1"/>
  <c r="AO28" i="17"/>
  <c r="AO29" i="17"/>
  <c r="AO13" i="17"/>
  <c r="AO32" i="17"/>
  <c r="AO30" i="17"/>
  <c r="AO31" i="17"/>
  <c r="AO12" i="17"/>
  <c r="AO9" i="17"/>
  <c r="AO15" i="17"/>
  <c r="AO33" i="17"/>
  <c r="AO11" i="17"/>
  <c r="AN13" i="18"/>
  <c r="AN16" i="18"/>
  <c r="AN28" i="18"/>
  <c r="AN27" i="18"/>
  <c r="AN15" i="18"/>
  <c r="AN30" i="18"/>
  <c r="AN17" i="18"/>
  <c r="AN20" i="18"/>
  <c r="AN31" i="18"/>
  <c r="AN9" i="18"/>
  <c r="AN24" i="18"/>
  <c r="AN32" i="18"/>
  <c r="AN21" i="18"/>
  <c r="AN11" i="18"/>
  <c r="AN25" i="18"/>
  <c r="AN33" i="18"/>
  <c r="AN14" i="18"/>
  <c r="AO7" i="18"/>
  <c r="AO29" i="18" s="1"/>
  <c r="AN18" i="18"/>
  <c r="AN22" i="18"/>
  <c r="AN35" i="18"/>
  <c r="AN29" i="18"/>
  <c r="AN26" i="18"/>
  <c r="AN34" i="18"/>
  <c r="AN12" i="18"/>
  <c r="AN19" i="18"/>
  <c r="AP11" i="17" l="1"/>
  <c r="AP26" i="17"/>
  <c r="AP28" i="17"/>
  <c r="AP25" i="17"/>
  <c r="AP32" i="17"/>
  <c r="AP12" i="17"/>
  <c r="AP14" i="17"/>
  <c r="AP15" i="17"/>
  <c r="AP27" i="17"/>
  <c r="AP17" i="17"/>
  <c r="AP31" i="17"/>
  <c r="AP18" i="17"/>
  <c r="AP34" i="17"/>
  <c r="AQ7" i="17"/>
  <c r="AQ33" i="17" s="1"/>
  <c r="AP19" i="17"/>
  <c r="AP9" i="17"/>
  <c r="AP16" i="17"/>
  <c r="AP24" i="17"/>
  <c r="AP33" i="17"/>
  <c r="AP35" i="17"/>
  <c r="AP29" i="17"/>
  <c r="AP13" i="17"/>
  <c r="AO18" i="18"/>
  <c r="AO32" i="18"/>
  <c r="AO9" i="18"/>
  <c r="AO34" i="18"/>
  <c r="AO22" i="18"/>
  <c r="AO11" i="18"/>
  <c r="AO28" i="18"/>
  <c r="AO27" i="18"/>
  <c r="AO20" i="18"/>
  <c r="AO25" i="18"/>
  <c r="AP7" i="18"/>
  <c r="AP29" i="18" s="1"/>
  <c r="AO17" i="18"/>
  <c r="AO31" i="18"/>
  <c r="AO12" i="18"/>
  <c r="AO21" i="18"/>
  <c r="AO33" i="18"/>
  <c r="AO15" i="18"/>
  <c r="AO19" i="18"/>
  <c r="AO14" i="18"/>
  <c r="AO35" i="18"/>
  <c r="AO13" i="18"/>
  <c r="AO16" i="18"/>
  <c r="AO23" i="18"/>
  <c r="AO26" i="18"/>
  <c r="AO24" i="18"/>
  <c r="AO30" i="18"/>
  <c r="AP35" i="18"/>
  <c r="AQ24" i="17" l="1"/>
  <c r="AQ26" i="17"/>
  <c r="AQ32" i="17"/>
  <c r="AQ28" i="17"/>
  <c r="AQ16" i="17"/>
  <c r="AQ18" i="17"/>
  <c r="AQ15" i="17"/>
  <c r="AQ34" i="17"/>
  <c r="AQ9" i="17"/>
  <c r="AR7" i="17"/>
  <c r="AR19" i="17" s="1"/>
  <c r="AQ30" i="17"/>
  <c r="AQ11" i="17"/>
  <c r="AQ25" i="17"/>
  <c r="AQ35" i="17"/>
  <c r="AQ19" i="17"/>
  <c r="AQ17" i="17"/>
  <c r="AQ27" i="17"/>
  <c r="AQ12" i="17"/>
  <c r="AQ29" i="17"/>
  <c r="AQ31" i="17"/>
  <c r="AQ14" i="17"/>
  <c r="AQ13" i="17"/>
  <c r="AP16" i="18"/>
  <c r="AP23" i="18"/>
  <c r="AP12" i="18"/>
  <c r="AP26" i="18"/>
  <c r="AP18" i="18"/>
  <c r="AP25" i="18"/>
  <c r="AP9" i="18"/>
  <c r="AP30" i="18"/>
  <c r="AQ7" i="18"/>
  <c r="AQ31" i="18" s="1"/>
  <c r="AP31" i="18"/>
  <c r="AP14" i="18"/>
  <c r="AP20" i="18"/>
  <c r="AP21" i="18"/>
  <c r="AP32" i="18"/>
  <c r="AP13" i="18"/>
  <c r="AP33" i="18"/>
  <c r="AP27" i="18"/>
  <c r="AP22" i="18"/>
  <c r="AP28" i="18"/>
  <c r="AP11" i="18"/>
  <c r="AP15" i="18"/>
  <c r="AP24" i="18"/>
  <c r="AP34" i="18"/>
  <c r="AP19" i="18"/>
  <c r="AP17" i="18"/>
  <c r="AR29" i="17" l="1"/>
  <c r="AR9" i="17"/>
  <c r="AR15" i="17"/>
  <c r="AR35" i="17"/>
  <c r="AR27" i="17"/>
  <c r="AR14" i="17"/>
  <c r="AR28" i="17"/>
  <c r="AR26" i="17"/>
  <c r="AR11" i="17"/>
  <c r="AR25" i="17"/>
  <c r="AR30" i="17"/>
  <c r="AR32" i="17"/>
  <c r="AR31" i="17"/>
  <c r="AR13" i="17"/>
  <c r="AS7" i="17"/>
  <c r="AS34" i="17" s="1"/>
  <c r="AR16" i="17"/>
  <c r="AR18" i="17"/>
  <c r="AR17" i="17"/>
  <c r="AR33" i="17"/>
  <c r="AR12" i="17"/>
  <c r="AR6" i="17"/>
  <c r="AR34" i="17"/>
  <c r="AR24" i="17"/>
  <c r="AQ15" i="18"/>
  <c r="AQ13" i="18"/>
  <c r="AQ25" i="18"/>
  <c r="AQ16" i="18"/>
  <c r="AQ33" i="18"/>
  <c r="AQ14" i="18"/>
  <c r="AQ22" i="18"/>
  <c r="AQ32" i="18"/>
  <c r="AQ28" i="18"/>
  <c r="AQ23" i="18"/>
  <c r="AQ9" i="18"/>
  <c r="AQ19" i="18"/>
  <c r="AQ27" i="18"/>
  <c r="AQ34" i="18"/>
  <c r="AQ11" i="18"/>
  <c r="AQ20" i="18"/>
  <c r="AQ24" i="18"/>
  <c r="AQ35" i="18"/>
  <c r="AR7" i="18"/>
  <c r="AR34" i="18" s="1"/>
  <c r="AQ17" i="18"/>
  <c r="AQ29" i="18"/>
  <c r="AQ12" i="18"/>
  <c r="AQ21" i="18"/>
  <c r="AQ30" i="18"/>
  <c r="AQ18" i="18"/>
  <c r="AQ26" i="18"/>
  <c r="AR35" i="18" l="1"/>
  <c r="AS28" i="17"/>
  <c r="AS29" i="17"/>
  <c r="AS18" i="17"/>
  <c r="AS27" i="17"/>
  <c r="AS19" i="17"/>
  <c r="AS17" i="17"/>
  <c r="AS33" i="17"/>
  <c r="AS14" i="17"/>
  <c r="AS24" i="17"/>
  <c r="AS15" i="17"/>
  <c r="AS9" i="17"/>
  <c r="AS25" i="17"/>
  <c r="AT7" i="17"/>
  <c r="AT30" i="17" s="1"/>
  <c r="AS11" i="17"/>
  <c r="AS31" i="17"/>
  <c r="AS12" i="17"/>
  <c r="AS26" i="17"/>
  <c r="AS30" i="17"/>
  <c r="AS35" i="17"/>
  <c r="AS16" i="17"/>
  <c r="AS32" i="17"/>
  <c r="AS13" i="17"/>
  <c r="AR16" i="18"/>
  <c r="AR24" i="18"/>
  <c r="AR22" i="18"/>
  <c r="AR21" i="18"/>
  <c r="AR29" i="18"/>
  <c r="AS7" i="18"/>
  <c r="AS35" i="18" s="1"/>
  <c r="AR19" i="18"/>
  <c r="AR27" i="18"/>
  <c r="AR12" i="18"/>
  <c r="AR15" i="18"/>
  <c r="AR30" i="18"/>
  <c r="AR6" i="18"/>
  <c r="AR11" i="18"/>
  <c r="AR28" i="18"/>
  <c r="AR32" i="18"/>
  <c r="AR20" i="18"/>
  <c r="AR31" i="18"/>
  <c r="AR14" i="18"/>
  <c r="AR13" i="18"/>
  <c r="AR25" i="18"/>
  <c r="AR33" i="18"/>
  <c r="AR23" i="18"/>
  <c r="AR9" i="18"/>
  <c r="AR17" i="18"/>
  <c r="AR18" i="18"/>
  <c r="AR26" i="18"/>
  <c r="AT11" i="17" l="1"/>
  <c r="AT14" i="17"/>
  <c r="AT26" i="17"/>
  <c r="AT15" i="17"/>
  <c r="AT12" i="17"/>
  <c r="AT25" i="17"/>
  <c r="AT18" i="17"/>
  <c r="AU7" i="17"/>
  <c r="AU33" i="17" s="1"/>
  <c r="AT31" i="17"/>
  <c r="AT13" i="17"/>
  <c r="AT34" i="17"/>
  <c r="AT17" i="17"/>
  <c r="AT29" i="17"/>
  <c r="AT19" i="17"/>
  <c r="AT32" i="17"/>
  <c r="AT24" i="17"/>
  <c r="AT33" i="17"/>
  <c r="AT9" i="17"/>
  <c r="AT27" i="17"/>
  <c r="AT35" i="17"/>
  <c r="AT28" i="17"/>
  <c r="AT16" i="17"/>
  <c r="AS9" i="18"/>
  <c r="AS18" i="18"/>
  <c r="AS28" i="18"/>
  <c r="AS20" i="18"/>
  <c r="AS14" i="18"/>
  <c r="AS25" i="18"/>
  <c r="AT7" i="18"/>
  <c r="AT35" i="18" s="1"/>
  <c r="AS32" i="18"/>
  <c r="AS11" i="18"/>
  <c r="AS31" i="18"/>
  <c r="AS17" i="18"/>
  <c r="AS23" i="18"/>
  <c r="AS27" i="18"/>
  <c r="AS34" i="18"/>
  <c r="AS15" i="18"/>
  <c r="AS24" i="18"/>
  <c r="AS26" i="18"/>
  <c r="AS16" i="18"/>
  <c r="AS19" i="18"/>
  <c r="AS33" i="18"/>
  <c r="AS13" i="18"/>
  <c r="AS21" i="18"/>
  <c r="AS30" i="18"/>
  <c r="AS12" i="18"/>
  <c r="AS22" i="18"/>
  <c r="AS29" i="18"/>
  <c r="AV7" i="17" l="1"/>
  <c r="AV30" i="17" s="1"/>
  <c r="AU28" i="17"/>
  <c r="AU25" i="17"/>
  <c r="AU35" i="17"/>
  <c r="AU34" i="17"/>
  <c r="AU15" i="17"/>
  <c r="AU29" i="17"/>
  <c r="AU12" i="17"/>
  <c r="AU26" i="17"/>
  <c r="AU19" i="17"/>
  <c r="AU27" i="17"/>
  <c r="AU16" i="17"/>
  <c r="AU9" i="17"/>
  <c r="AU30" i="17"/>
  <c r="AU11" i="17"/>
  <c r="AU17" i="17"/>
  <c r="AU31" i="17"/>
  <c r="AU24" i="17"/>
  <c r="AU18" i="17"/>
  <c r="AU32" i="17"/>
  <c r="AU14" i="17"/>
  <c r="AU13" i="17"/>
  <c r="AT11" i="18"/>
  <c r="AT12" i="18"/>
  <c r="AT17" i="18"/>
  <c r="AT23" i="18"/>
  <c r="AT29" i="18"/>
  <c r="AT30" i="18"/>
  <c r="AU7" i="18"/>
  <c r="AU32" i="18" s="1"/>
  <c r="AT22" i="18"/>
  <c r="AT25" i="18"/>
  <c r="AT14" i="18"/>
  <c r="AT13" i="18"/>
  <c r="AT31" i="18"/>
  <c r="AT19" i="18"/>
  <c r="AT18" i="18"/>
  <c r="AT32" i="18"/>
  <c r="AT16" i="18"/>
  <c r="AT26" i="18"/>
  <c r="AT33" i="18"/>
  <c r="AT15" i="18"/>
  <c r="AT27" i="18"/>
  <c r="AT34" i="18"/>
  <c r="AT9" i="18"/>
  <c r="AT20" i="18"/>
  <c r="AT24" i="18"/>
  <c r="AT21" i="18"/>
  <c r="AT28" i="18"/>
  <c r="AV19" i="17" l="1"/>
  <c r="AV28" i="17"/>
  <c r="AV27" i="17"/>
  <c r="AV34" i="17"/>
  <c r="AV32" i="17"/>
  <c r="AV14" i="17"/>
  <c r="AW7" i="17"/>
  <c r="AW29" i="17" s="1"/>
  <c r="AV35" i="17"/>
  <c r="AV24" i="17"/>
  <c r="AV31" i="17"/>
  <c r="AV17" i="17"/>
  <c r="AV13" i="17"/>
  <c r="AV12" i="17"/>
  <c r="AV25" i="17"/>
  <c r="AV33" i="17"/>
  <c r="AV9" i="17"/>
  <c r="AV29" i="17"/>
  <c r="AV11" i="17"/>
  <c r="AV26" i="17"/>
  <c r="AV15" i="17"/>
  <c r="AV18" i="17"/>
  <c r="AV16" i="17"/>
  <c r="AU15" i="18"/>
  <c r="AU26" i="18"/>
  <c r="AU31" i="18"/>
  <c r="AU13" i="18"/>
  <c r="AU19" i="18"/>
  <c r="AU23" i="18"/>
  <c r="AU33" i="18"/>
  <c r="AU9" i="18"/>
  <c r="AU25" i="18"/>
  <c r="AU27" i="18"/>
  <c r="AU34" i="18"/>
  <c r="AU20" i="18"/>
  <c r="AU35" i="18"/>
  <c r="AU18" i="18"/>
  <c r="AU16" i="18"/>
  <c r="AU28" i="18"/>
  <c r="AU11" i="18"/>
  <c r="AU24" i="18"/>
  <c r="AV7" i="18"/>
  <c r="AV32" i="18" s="1"/>
  <c r="AU17" i="18"/>
  <c r="AU29" i="18"/>
  <c r="AU12" i="18"/>
  <c r="AU21" i="18"/>
  <c r="AU30" i="18"/>
  <c r="AU14" i="18"/>
  <c r="AU22" i="18"/>
  <c r="AW19" i="17" l="1"/>
  <c r="AW15" i="17"/>
  <c r="AW34" i="17"/>
  <c r="AW28" i="17"/>
  <c r="AX7" i="17"/>
  <c r="AX31" i="17" s="1"/>
  <c r="AW16" i="17"/>
  <c r="AW11" i="17"/>
  <c r="AW26" i="17"/>
  <c r="AW33" i="17"/>
  <c r="AW30" i="17"/>
  <c r="AW18" i="17"/>
  <c r="AW25" i="17"/>
  <c r="AW13" i="17"/>
  <c r="AW12" i="17"/>
  <c r="AW9" i="17"/>
  <c r="AW24" i="17"/>
  <c r="AW32" i="17"/>
  <c r="AW35" i="17"/>
  <c r="AW14" i="17"/>
  <c r="AW27" i="17"/>
  <c r="AW17" i="17"/>
  <c r="AW31" i="17"/>
  <c r="AV25" i="18"/>
  <c r="AV11" i="18"/>
  <c r="AV12" i="18"/>
  <c r="AV14" i="18"/>
  <c r="AV26" i="18"/>
  <c r="AV16" i="18"/>
  <c r="AV21" i="18"/>
  <c r="AV22" i="18"/>
  <c r="AV35" i="18"/>
  <c r="AV13" i="18"/>
  <c r="AV18" i="18"/>
  <c r="AV23" i="18"/>
  <c r="AV17" i="18"/>
  <c r="AV19" i="18"/>
  <c r="AV27" i="18"/>
  <c r="AV28" i="18"/>
  <c r="AV29" i="18"/>
  <c r="AV30" i="18"/>
  <c r="AW7" i="18"/>
  <c r="AW35" i="18" s="1"/>
  <c r="AV15" i="18"/>
  <c r="AV33" i="18"/>
  <c r="AV9" i="18"/>
  <c r="AV24" i="18"/>
  <c r="AV34" i="18"/>
  <c r="AV20" i="18"/>
  <c r="AV31" i="18"/>
  <c r="AX35" i="17"/>
  <c r="AX13" i="17"/>
  <c r="AX25" i="17"/>
  <c r="AX34" i="17" l="1"/>
  <c r="AX19" i="17"/>
  <c r="AX27" i="17"/>
  <c r="AX9" i="17"/>
  <c r="AX30" i="17"/>
  <c r="AX15" i="17"/>
  <c r="AX16" i="17"/>
  <c r="AX17" i="17"/>
  <c r="AX32" i="17"/>
  <c r="AX26" i="17"/>
  <c r="AX11" i="17"/>
  <c r="AX14" i="17"/>
  <c r="AX24" i="17"/>
  <c r="AX33" i="17"/>
  <c r="AY7" i="17"/>
  <c r="AX28" i="17"/>
  <c r="AX12" i="17"/>
  <c r="AX18" i="17"/>
  <c r="AX29" i="17"/>
  <c r="AW26" i="18"/>
  <c r="AW27" i="18"/>
  <c r="AW14" i="18"/>
  <c r="AW15" i="18"/>
  <c r="AW23" i="18"/>
  <c r="AW13" i="18"/>
  <c r="AW28" i="18"/>
  <c r="AW9" i="18"/>
  <c r="AW33" i="18"/>
  <c r="AW17" i="18"/>
  <c r="AW29" i="18"/>
  <c r="AW20" i="18"/>
  <c r="AW31" i="18"/>
  <c r="AW30" i="18"/>
  <c r="AW12" i="18"/>
  <c r="AW21" i="18"/>
  <c r="AW25" i="18"/>
  <c r="AW24" i="18"/>
  <c r="AW18" i="18"/>
  <c r="AW32" i="18"/>
  <c r="AW11" i="18"/>
  <c r="AW19" i="18"/>
  <c r="AX7" i="18"/>
  <c r="AX33" i="18" s="1"/>
  <c r="AW16" i="18"/>
  <c r="AW22" i="18"/>
  <c r="AW34" i="18"/>
  <c r="AY33" i="17"/>
  <c r="AY26" i="17" l="1"/>
  <c r="AY6" i="17"/>
  <c r="AZ7" i="17"/>
  <c r="AZ26" i="17" s="1"/>
  <c r="AY12" i="17"/>
  <c r="AY35" i="17"/>
  <c r="AY13" i="17"/>
  <c r="AY28" i="17"/>
  <c r="AY27" i="17"/>
  <c r="AY18" i="17"/>
  <c r="AY15" i="17"/>
  <c r="AY14" i="17"/>
  <c r="AY30" i="17"/>
  <c r="AY19" i="17"/>
  <c r="AY16" i="17"/>
  <c r="AY31" i="17"/>
  <c r="AY29" i="17"/>
  <c r="AY9" i="17"/>
  <c r="AY17" i="17"/>
  <c r="AY32" i="17"/>
  <c r="AY24" i="17"/>
  <c r="AY34" i="17"/>
  <c r="AY11" i="17"/>
  <c r="AY25" i="17"/>
  <c r="AX12" i="18"/>
  <c r="AX23" i="18"/>
  <c r="AX15" i="18"/>
  <c r="AX21" i="18"/>
  <c r="AX13" i="18"/>
  <c r="AX24" i="18"/>
  <c r="AX11" i="18"/>
  <c r="AX30" i="18"/>
  <c r="AX16" i="18"/>
  <c r="AX28" i="18"/>
  <c r="AX31" i="18"/>
  <c r="AX26" i="18"/>
  <c r="AX34" i="18"/>
  <c r="AX35" i="18"/>
  <c r="AX14" i="18"/>
  <c r="AX20" i="18"/>
  <c r="AX29" i="18"/>
  <c r="AY7" i="18"/>
  <c r="AY31" i="18" s="1"/>
  <c r="AX17" i="18"/>
  <c r="AX25" i="18"/>
  <c r="AX19" i="18"/>
  <c r="AX18" i="18"/>
  <c r="AX32" i="18"/>
  <c r="AX9" i="18"/>
  <c r="AX22" i="18"/>
  <c r="AX27" i="18"/>
  <c r="AZ35" i="17"/>
  <c r="AZ34" i="17"/>
  <c r="AZ30" i="17"/>
  <c r="AZ29" i="17"/>
  <c r="AZ17" i="17"/>
  <c r="AZ16" i="17"/>
  <c r="AZ27" i="17"/>
  <c r="AZ11" i="17"/>
  <c r="AZ9" i="17"/>
  <c r="AZ18" i="17"/>
  <c r="AZ32" i="17" l="1"/>
  <c r="AZ13" i="17"/>
  <c r="AZ24" i="17"/>
  <c r="AZ14" i="17"/>
  <c r="AZ25" i="17"/>
  <c r="AZ33" i="17"/>
  <c r="BA7" i="17"/>
  <c r="BA35" i="17" s="1"/>
  <c r="AZ12" i="17"/>
  <c r="AZ28" i="17"/>
  <c r="AZ19" i="17"/>
  <c r="AZ31" i="17"/>
  <c r="AZ15" i="17"/>
  <c r="AY16" i="18"/>
  <c r="AY15" i="18"/>
  <c r="AY9" i="18"/>
  <c r="AY32" i="18"/>
  <c r="AY14" i="18"/>
  <c r="AY22" i="18"/>
  <c r="AY28" i="18"/>
  <c r="AY18" i="18"/>
  <c r="AY19" i="18"/>
  <c r="AY23" i="18"/>
  <c r="AY33" i="18"/>
  <c r="AY13" i="18"/>
  <c r="AY20" i="18"/>
  <c r="AY27" i="18"/>
  <c r="AY34" i="18"/>
  <c r="AY6" i="18"/>
  <c r="AY25" i="18"/>
  <c r="AY24" i="18"/>
  <c r="AY35" i="18"/>
  <c r="AY11" i="18"/>
  <c r="AY17" i="18"/>
  <c r="AY29" i="18"/>
  <c r="AZ7" i="18"/>
  <c r="AZ27" i="18" s="1"/>
  <c r="AY21" i="18"/>
  <c r="AY30" i="18"/>
  <c r="AY12" i="18"/>
  <c r="AY26" i="18"/>
  <c r="BA18" i="17" l="1"/>
  <c r="BB7" i="17"/>
  <c r="BB28" i="17" s="1"/>
  <c r="BA24" i="17"/>
  <c r="BA31" i="17"/>
  <c r="BA34" i="17"/>
  <c r="BA26" i="17"/>
  <c r="BA17" i="17"/>
  <c r="BA28" i="17"/>
  <c r="BA29" i="17"/>
  <c r="BA15" i="17"/>
  <c r="BA25" i="17"/>
  <c r="BA16" i="17"/>
  <c r="BA9" i="17"/>
  <c r="BA30" i="17"/>
  <c r="BA14" i="17"/>
  <c r="BA12" i="17"/>
  <c r="BA11" i="17"/>
  <c r="BA27" i="17"/>
  <c r="BA32" i="17"/>
  <c r="BA33" i="17"/>
  <c r="BA13" i="17"/>
  <c r="BA19" i="17"/>
  <c r="AZ32" i="18"/>
  <c r="AZ9" i="18"/>
  <c r="AZ29" i="18"/>
  <c r="AZ11" i="18"/>
  <c r="AZ25" i="18"/>
  <c r="AZ33" i="18"/>
  <c r="AZ34" i="18"/>
  <c r="AZ21" i="18"/>
  <c r="AZ13" i="18"/>
  <c r="AZ18" i="18"/>
  <c r="AZ26" i="18"/>
  <c r="AZ35" i="18"/>
  <c r="AZ14" i="18"/>
  <c r="AZ24" i="18"/>
  <c r="AZ22" i="18"/>
  <c r="BA7" i="18"/>
  <c r="BA34" i="18" s="1"/>
  <c r="AZ28" i="18"/>
  <c r="AZ23" i="18"/>
  <c r="AZ17" i="18"/>
  <c r="AZ12" i="18"/>
  <c r="AZ19" i="18"/>
  <c r="AZ30" i="18"/>
  <c r="AZ16" i="18"/>
  <c r="AZ20" i="18"/>
  <c r="AZ31" i="18"/>
  <c r="AZ15" i="18"/>
  <c r="BB12" i="17"/>
  <c r="BB29" i="17" l="1"/>
  <c r="BB17" i="17"/>
  <c r="BB19" i="17"/>
  <c r="BB31" i="17"/>
  <c r="BB13" i="17"/>
  <c r="BB24" i="17"/>
  <c r="BB32" i="17"/>
  <c r="BB9" i="17"/>
  <c r="BB33" i="17"/>
  <c r="BB15" i="17"/>
  <c r="BB26" i="17"/>
  <c r="BB34" i="17"/>
  <c r="BB30" i="17"/>
  <c r="BB14" i="17"/>
  <c r="BB11" i="17"/>
  <c r="BB27" i="17"/>
  <c r="BB35" i="17"/>
  <c r="BB16" i="17"/>
  <c r="BB25" i="17"/>
  <c r="BC7" i="17"/>
  <c r="BC35" i="17" s="1"/>
  <c r="BB18" i="17"/>
  <c r="BA13" i="18"/>
  <c r="BA15" i="18"/>
  <c r="BA23" i="18"/>
  <c r="BA24" i="18"/>
  <c r="BA14" i="18"/>
  <c r="BA19" i="18"/>
  <c r="BA31" i="18"/>
  <c r="BA20" i="18"/>
  <c r="BA33" i="18"/>
  <c r="BA35" i="18"/>
  <c r="BA9" i="18"/>
  <c r="BA21" i="18"/>
  <c r="BA25" i="18"/>
  <c r="BA18" i="18"/>
  <c r="BA26" i="18"/>
  <c r="BB7" i="18"/>
  <c r="BB31" i="18" s="1"/>
  <c r="BA16" i="18"/>
  <c r="BA27" i="18"/>
  <c r="BA30" i="18"/>
  <c r="BA12" i="18"/>
  <c r="BA17" i="18"/>
  <c r="BA28" i="18"/>
  <c r="BA32" i="18"/>
  <c r="BA11" i="18"/>
  <c r="BA22" i="18"/>
  <c r="BA29" i="18"/>
  <c r="BC19" i="17" l="1"/>
  <c r="BC26" i="17"/>
  <c r="BC27" i="17"/>
  <c r="BC32" i="17"/>
  <c r="BC33" i="17"/>
  <c r="BC14" i="17"/>
  <c r="BC31" i="17"/>
  <c r="BC16" i="17"/>
  <c r="BC15" i="17"/>
  <c r="BC18" i="17"/>
  <c r="BC29" i="17"/>
  <c r="BC9" i="17"/>
  <c r="BC11" i="17"/>
  <c r="BD7" i="17"/>
  <c r="BD30" i="17" s="1"/>
  <c r="BC12" i="17"/>
  <c r="BC28" i="17"/>
  <c r="BC25" i="17"/>
  <c r="BC17" i="17"/>
  <c r="BC30" i="17"/>
  <c r="BC24" i="17"/>
  <c r="BC13" i="17"/>
  <c r="BC34" i="17"/>
  <c r="BB11" i="18"/>
  <c r="BB21" i="18"/>
  <c r="BB19" i="18"/>
  <c r="BB26" i="18"/>
  <c r="BB25" i="18"/>
  <c r="BC7" i="18"/>
  <c r="BC28" i="18" s="1"/>
  <c r="BB17" i="18"/>
  <c r="BB30" i="18"/>
  <c r="BB12" i="18"/>
  <c r="BB22" i="18"/>
  <c r="BB32" i="18"/>
  <c r="BB28" i="18"/>
  <c r="BB14" i="18"/>
  <c r="BB23" i="18"/>
  <c r="BB34" i="18"/>
  <c r="BB16" i="18"/>
  <c r="BB18" i="18"/>
  <c r="BB35" i="18"/>
  <c r="BB15" i="18"/>
  <c r="BB27" i="18"/>
  <c r="BB9" i="18"/>
  <c r="BB20" i="18"/>
  <c r="BB24" i="18"/>
  <c r="BB13" i="18"/>
  <c r="BB33" i="18"/>
  <c r="BB29" i="18"/>
  <c r="BD31" i="17"/>
  <c r="BD16" i="17" l="1"/>
  <c r="BD13" i="17"/>
  <c r="BD12" i="17"/>
  <c r="BD17" i="17"/>
  <c r="BD33" i="17"/>
  <c r="BD14" i="17"/>
  <c r="BD34" i="17"/>
  <c r="BD32" i="17"/>
  <c r="BD29" i="17"/>
  <c r="BD24" i="17"/>
  <c r="BD35" i="17"/>
  <c r="BD9" i="17"/>
  <c r="BD27" i="17"/>
  <c r="BD26" i="17"/>
  <c r="BE7" i="17"/>
  <c r="BD19" i="17"/>
  <c r="BD28" i="17"/>
  <c r="BD25" i="17"/>
  <c r="BD11" i="17"/>
  <c r="BD18" i="17"/>
  <c r="BD15" i="17"/>
  <c r="BC19" i="18"/>
  <c r="BC23" i="18"/>
  <c r="BC21" i="18"/>
  <c r="BC25" i="18"/>
  <c r="BC12" i="18"/>
  <c r="BC30" i="18"/>
  <c r="BC13" i="18"/>
  <c r="BC35" i="18"/>
  <c r="BD7" i="18"/>
  <c r="BD23" i="18" s="1"/>
  <c r="BC29" i="18"/>
  <c r="BC15" i="18"/>
  <c r="BC14" i="18"/>
  <c r="BC31" i="18"/>
  <c r="BC9" i="18"/>
  <c r="BC17" i="18"/>
  <c r="BC18" i="18"/>
  <c r="BC16" i="18"/>
  <c r="BC32" i="18"/>
  <c r="BC26" i="18"/>
  <c r="BC22" i="18"/>
  <c r="BC33" i="18"/>
  <c r="BC24" i="18"/>
  <c r="BC11" i="18"/>
  <c r="BC20" i="18"/>
  <c r="BC27" i="18"/>
  <c r="BC34" i="18"/>
  <c r="BE25" i="17"/>
  <c r="BE35" i="17"/>
  <c r="BE33" i="17"/>
  <c r="BE31" i="17"/>
  <c r="BE29" i="17"/>
  <c r="BE28" i="17"/>
  <c r="BE27" i="17"/>
  <c r="BE26" i="17"/>
  <c r="BE15" i="17"/>
  <c r="BE30" i="17"/>
  <c r="BE24" i="17"/>
  <c r="BE19" i="17"/>
  <c r="BE32" i="17"/>
  <c r="BE34" i="17"/>
  <c r="BE18" i="17"/>
  <c r="BE11" i="17"/>
  <c r="BE9" i="17"/>
  <c r="BE17" i="17"/>
  <c r="BE16" i="17"/>
  <c r="BE14" i="17"/>
  <c r="BE13" i="17"/>
  <c r="BF7" i="17"/>
  <c r="BE12" i="17"/>
  <c r="BD19" i="18" l="1"/>
  <c r="BD22" i="18"/>
  <c r="BD17" i="18"/>
  <c r="BD29" i="18"/>
  <c r="BD28" i="18"/>
  <c r="BD27" i="18"/>
  <c r="BD12" i="18"/>
  <c r="BD15" i="18"/>
  <c r="BD30" i="18"/>
  <c r="BD13" i="18"/>
  <c r="BD20" i="18"/>
  <c r="BD31" i="18"/>
  <c r="BD11" i="18"/>
  <c r="BD25" i="18"/>
  <c r="BD34" i="18"/>
  <c r="BE7" i="18"/>
  <c r="BE35" i="18" s="1"/>
  <c r="BD14" i="18"/>
  <c r="BD21" i="18"/>
  <c r="BD35" i="18"/>
  <c r="BD9" i="18"/>
  <c r="BD24" i="18"/>
  <c r="BD32" i="18"/>
  <c r="BD16" i="18"/>
  <c r="BD18" i="18"/>
  <c r="BD26" i="18"/>
  <c r="BD33" i="18"/>
  <c r="BF35" i="17"/>
  <c r="BF34" i="17"/>
  <c r="BF33" i="17"/>
  <c r="BF32" i="17"/>
  <c r="BF31" i="17"/>
  <c r="BF30" i="17"/>
  <c r="BF29" i="17"/>
  <c r="BF28" i="17"/>
  <c r="BF27" i="17"/>
  <c r="BF26" i="17"/>
  <c r="BF24" i="17"/>
  <c r="BF19" i="17"/>
  <c r="BF25" i="17"/>
  <c r="BF18" i="17"/>
  <c r="BF17" i="17"/>
  <c r="BF16" i="17"/>
  <c r="BF14" i="17"/>
  <c r="BF15" i="17"/>
  <c r="BF13" i="17"/>
  <c r="BF6" i="17"/>
  <c r="BF12" i="17"/>
  <c r="BG7" i="17"/>
  <c r="BF11" i="17"/>
  <c r="BF9" i="17"/>
  <c r="BF7" i="18" l="1"/>
  <c r="BF29" i="18" s="1"/>
  <c r="BE24" i="18"/>
  <c r="BE21" i="18"/>
  <c r="BE34" i="18"/>
  <c r="BE18" i="18"/>
  <c r="BE22" i="18"/>
  <c r="BE25" i="18"/>
  <c r="BE12" i="18"/>
  <c r="BE16" i="18"/>
  <c r="BE23" i="18"/>
  <c r="BE26" i="18"/>
  <c r="BE13" i="18"/>
  <c r="BE17" i="18"/>
  <c r="BE28" i="18"/>
  <c r="BE9" i="18"/>
  <c r="BE32" i="18"/>
  <c r="BE29" i="18"/>
  <c r="BE11" i="18"/>
  <c r="BE30" i="18"/>
  <c r="BE31" i="18"/>
  <c r="BE20" i="18"/>
  <c r="BE14" i="18"/>
  <c r="BE33" i="18"/>
  <c r="BE15" i="18"/>
  <c r="BE27" i="18"/>
  <c r="BE19" i="18"/>
  <c r="BG35" i="17"/>
  <c r="BG34" i="17"/>
  <c r="BG33" i="17"/>
  <c r="BG32" i="17"/>
  <c r="BG31" i="17"/>
  <c r="BG30" i="17"/>
  <c r="BG27" i="17"/>
  <c r="BG26" i="17"/>
  <c r="BG25" i="17"/>
  <c r="BG18" i="17"/>
  <c r="BG29" i="17"/>
  <c r="BG17" i="17"/>
  <c r="BG16" i="17"/>
  <c r="BG28" i="17"/>
  <c r="BG15" i="17"/>
  <c r="BG13" i="17"/>
  <c r="BG12" i="17"/>
  <c r="BH7" i="17"/>
  <c r="BG19" i="17"/>
  <c r="BG24" i="17"/>
  <c r="BG11" i="17"/>
  <c r="BG9" i="17"/>
  <c r="BG14" i="17"/>
  <c r="BG7" i="18" l="1"/>
  <c r="BG28" i="18" s="1"/>
  <c r="BF26" i="18"/>
  <c r="BF12" i="18"/>
  <c r="BF13" i="18"/>
  <c r="BF30" i="18"/>
  <c r="BF22" i="18"/>
  <c r="BF18" i="18"/>
  <c r="BF31" i="18"/>
  <c r="BF14" i="18"/>
  <c r="BF6" i="18"/>
  <c r="BF21" i="18"/>
  <c r="BF32" i="18"/>
  <c r="BF25" i="18"/>
  <c r="BF9" i="18"/>
  <c r="BF27" i="18"/>
  <c r="BF33" i="18"/>
  <c r="BF11" i="18"/>
  <c r="BF15" i="18"/>
  <c r="BF24" i="18"/>
  <c r="BF34" i="18"/>
  <c r="BF23" i="18"/>
  <c r="BF16" i="18"/>
  <c r="BF20" i="18"/>
  <c r="BF28" i="18"/>
  <c r="BF35" i="18"/>
  <c r="BF19" i="18"/>
  <c r="BF17" i="18"/>
  <c r="BH35" i="17"/>
  <c r="BH34" i="17"/>
  <c r="BH33" i="17"/>
  <c r="BH32" i="17"/>
  <c r="BH31" i="17"/>
  <c r="BH30" i="17"/>
  <c r="BH26" i="17"/>
  <c r="BH29" i="17"/>
  <c r="BH28" i="17"/>
  <c r="BH17" i="17"/>
  <c r="BH16" i="17"/>
  <c r="BH27" i="17"/>
  <c r="BH15" i="17"/>
  <c r="BH24" i="17"/>
  <c r="BH12" i="17"/>
  <c r="BI7" i="17"/>
  <c r="BH25" i="17"/>
  <c r="BH11" i="17"/>
  <c r="BH9" i="17"/>
  <c r="BH19" i="17"/>
  <c r="BH14" i="17"/>
  <c r="BH18" i="17"/>
  <c r="BH13" i="17"/>
  <c r="BG11" i="18" l="1"/>
  <c r="BG14" i="18"/>
  <c r="BG15" i="18"/>
  <c r="BG30" i="18"/>
  <c r="BG17" i="18"/>
  <c r="BG23" i="18"/>
  <c r="BG27" i="18"/>
  <c r="BG21" i="18"/>
  <c r="BG34" i="18"/>
  <c r="BG13" i="18"/>
  <c r="BG29" i="18"/>
  <c r="BG18" i="18"/>
  <c r="BG33" i="18"/>
  <c r="BG16" i="18"/>
  <c r="BH7" i="18"/>
  <c r="BH34" i="18" s="1"/>
  <c r="BG26" i="18"/>
  <c r="BG31" i="18"/>
  <c r="BG12" i="18"/>
  <c r="BG22" i="18"/>
  <c r="BG32" i="18"/>
  <c r="BG25" i="18"/>
  <c r="BG19" i="18"/>
  <c r="BG24" i="18"/>
  <c r="BG35" i="18"/>
  <c r="BG9" i="18"/>
  <c r="BG20" i="18"/>
  <c r="BI35" i="17"/>
  <c r="BI33" i="17"/>
  <c r="BI31" i="17"/>
  <c r="BI25" i="17"/>
  <c r="BI29" i="17"/>
  <c r="BI28" i="17"/>
  <c r="BI34" i="17"/>
  <c r="BI32" i="17"/>
  <c r="BI30" i="17"/>
  <c r="BI27" i="17"/>
  <c r="BI15" i="17"/>
  <c r="BI24" i="17"/>
  <c r="BI19" i="17"/>
  <c r="BI11" i="17"/>
  <c r="BI9" i="17"/>
  <c r="BI14" i="17"/>
  <c r="BI18" i="17"/>
  <c r="BI13" i="17"/>
  <c r="BI26" i="17"/>
  <c r="BI12" i="17"/>
  <c r="BI17" i="17"/>
  <c r="BI16" i="17"/>
  <c r="BJ7" i="17"/>
  <c r="BH17" i="18" l="1"/>
  <c r="BH29" i="18"/>
  <c r="BH19" i="18"/>
  <c r="BH16" i="18"/>
  <c r="BH11" i="18"/>
  <c r="BH28" i="18"/>
  <c r="BH22" i="18"/>
  <c r="BH23" i="18"/>
  <c r="BH31" i="18"/>
  <c r="BH35" i="18"/>
  <c r="BI7" i="18"/>
  <c r="BI33" i="18" s="1"/>
  <c r="BH15" i="18"/>
  <c r="BH27" i="18"/>
  <c r="BH9" i="18"/>
  <c r="BH20" i="18"/>
  <c r="BH30" i="18"/>
  <c r="BH13" i="18"/>
  <c r="BH25" i="18"/>
  <c r="BH32" i="18"/>
  <c r="BH12" i="18"/>
  <c r="BH18" i="18"/>
  <c r="BH21" i="18"/>
  <c r="BH33" i="18"/>
  <c r="BH14" i="18"/>
  <c r="BH24" i="18"/>
  <c r="BH26" i="18"/>
  <c r="BJ35" i="17"/>
  <c r="BJ34" i="17"/>
  <c r="BJ33" i="17"/>
  <c r="BJ32" i="17"/>
  <c r="BJ31" i="17"/>
  <c r="BJ30" i="17"/>
  <c r="BJ29" i="17"/>
  <c r="BJ28" i="17"/>
  <c r="BJ27" i="17"/>
  <c r="BJ26" i="17"/>
  <c r="BJ24" i="17"/>
  <c r="BJ19" i="17"/>
  <c r="BJ18" i="17"/>
  <c r="BJ25" i="17"/>
  <c r="BJ14" i="17"/>
  <c r="BJ13" i="17"/>
  <c r="BJ17" i="17"/>
  <c r="BJ16" i="17"/>
  <c r="BJ12" i="17"/>
  <c r="BK7" i="17"/>
  <c r="BJ15" i="17"/>
  <c r="BJ9" i="17"/>
  <c r="BJ11" i="17"/>
  <c r="BI35" i="18" l="1"/>
  <c r="BI22" i="18"/>
  <c r="BI12" i="18"/>
  <c r="BI29" i="18"/>
  <c r="BI11" i="18"/>
  <c r="BI23" i="18"/>
  <c r="BI30" i="18"/>
  <c r="BI20" i="18"/>
  <c r="BI27" i="18"/>
  <c r="BI32" i="18"/>
  <c r="BI15" i="18"/>
  <c r="BI18" i="18"/>
  <c r="BI34" i="18"/>
  <c r="BI24" i="18"/>
  <c r="BI25" i="18"/>
  <c r="BI13" i="18"/>
  <c r="BI14" i="18"/>
  <c r="BI21" i="18"/>
  <c r="BI16" i="18"/>
  <c r="BI19" i="18"/>
  <c r="BI26" i="18"/>
  <c r="BI9" i="18"/>
  <c r="BJ7" i="18"/>
  <c r="BJ33" i="18" s="1"/>
  <c r="BI17" i="18"/>
  <c r="BI28" i="18"/>
  <c r="BI31" i="18"/>
  <c r="BK35" i="17"/>
  <c r="BK34" i="17"/>
  <c r="BK33" i="17"/>
  <c r="BK32" i="17"/>
  <c r="BK31" i="17"/>
  <c r="BK30" i="17"/>
  <c r="BK29" i="17"/>
  <c r="BK27" i="17"/>
  <c r="BK26" i="17"/>
  <c r="BK18" i="17"/>
  <c r="BK25" i="17"/>
  <c r="BK17" i="17"/>
  <c r="BK16" i="17"/>
  <c r="BK28" i="17"/>
  <c r="BK13" i="17"/>
  <c r="BK24" i="17"/>
  <c r="BK19" i="17"/>
  <c r="BK12" i="17"/>
  <c r="BL7" i="17"/>
  <c r="BM7" i="17" s="1"/>
  <c r="BM9" i="17" s="1"/>
  <c r="BK15" i="17"/>
  <c r="BK11" i="17"/>
  <c r="BK9" i="17"/>
  <c r="BK14" i="17"/>
  <c r="BN7" i="17" l="1"/>
  <c r="BM35" i="17"/>
  <c r="BM34" i="17"/>
  <c r="BM33" i="17"/>
  <c r="BM31" i="17"/>
  <c r="BM30" i="17"/>
  <c r="BM29" i="17"/>
  <c r="BM28" i="17"/>
  <c r="BM25" i="17"/>
  <c r="BM24" i="17"/>
  <c r="BM19" i="17"/>
  <c r="BM18" i="17"/>
  <c r="BM17" i="17"/>
  <c r="BM16" i="17"/>
  <c r="BM15" i="17"/>
  <c r="BM14" i="17"/>
  <c r="BM13" i="17"/>
  <c r="BM12" i="17"/>
  <c r="BM11" i="17"/>
  <c r="BJ19" i="18"/>
  <c r="BJ9" i="18"/>
  <c r="BJ20" i="18"/>
  <c r="BJ27" i="18"/>
  <c r="BJ34" i="18"/>
  <c r="BJ21" i="18"/>
  <c r="BJ11" i="18"/>
  <c r="BJ24" i="18"/>
  <c r="BK7" i="18"/>
  <c r="BK35" i="18" s="1"/>
  <c r="BJ17" i="18"/>
  <c r="BJ28" i="18"/>
  <c r="BJ12" i="18"/>
  <c r="BJ22" i="18"/>
  <c r="BJ29" i="18"/>
  <c r="BJ35" i="18"/>
  <c r="BJ14" i="18"/>
  <c r="BJ23" i="18"/>
  <c r="BJ25" i="18"/>
  <c r="BJ13" i="18"/>
  <c r="BJ30" i="18"/>
  <c r="BJ16" i="18"/>
  <c r="BJ18" i="18"/>
  <c r="BJ31" i="18"/>
  <c r="BJ15" i="18"/>
  <c r="BJ26" i="18"/>
  <c r="BJ32" i="18"/>
  <c r="BL35" i="17"/>
  <c r="BL34" i="17"/>
  <c r="BL33" i="17"/>
  <c r="BL32" i="17"/>
  <c r="BL31" i="17"/>
  <c r="BL30" i="17"/>
  <c r="BL29" i="17"/>
  <c r="BL26" i="17"/>
  <c r="BL28" i="17"/>
  <c r="BL27" i="17"/>
  <c r="BL25" i="17"/>
  <c r="BL17" i="17"/>
  <c r="BL16" i="17"/>
  <c r="BL15" i="17"/>
  <c r="BL24" i="17"/>
  <c r="BL19" i="17"/>
  <c r="BL12" i="17"/>
  <c r="BL18" i="17"/>
  <c r="BL11" i="17"/>
  <c r="BL9" i="17"/>
  <c r="BL14" i="17"/>
  <c r="BL13" i="17"/>
  <c r="BO7" i="17" l="1"/>
  <c r="BN9" i="17"/>
  <c r="BK18" i="18"/>
  <c r="BK24" i="18"/>
  <c r="BK25" i="18"/>
  <c r="BK9" i="18"/>
  <c r="BK20" i="18"/>
  <c r="BK28" i="18"/>
  <c r="BK11" i="18"/>
  <c r="BK21" i="18"/>
  <c r="BK29" i="18"/>
  <c r="BL7" i="18"/>
  <c r="BL34" i="18" s="1"/>
  <c r="BK16" i="18"/>
  <c r="BK30" i="18"/>
  <c r="BK12" i="18"/>
  <c r="BK17" i="18"/>
  <c r="BK31" i="18"/>
  <c r="BK15" i="18"/>
  <c r="BK26" i="18"/>
  <c r="BK32" i="18"/>
  <c r="BK14" i="18"/>
  <c r="BK22" i="18"/>
  <c r="BK33" i="18"/>
  <c r="BK13" i="18"/>
  <c r="BK19" i="18"/>
  <c r="BK23" i="18"/>
  <c r="BK27" i="18"/>
  <c r="BK34" i="18"/>
  <c r="BP7" i="17" l="1"/>
  <c r="BO9" i="17"/>
  <c r="BL29" i="18"/>
  <c r="BL13" i="18"/>
  <c r="BL17" i="18"/>
  <c r="BL15" i="18"/>
  <c r="BL11" i="18"/>
  <c r="BL14" i="18"/>
  <c r="BL19" i="18"/>
  <c r="BL21" i="18"/>
  <c r="BL26" i="18"/>
  <c r="BL35" i="18"/>
  <c r="BL28" i="18"/>
  <c r="BL22" i="18"/>
  <c r="BL12" i="18"/>
  <c r="BL18" i="18"/>
  <c r="BL23" i="18"/>
  <c r="BL27" i="18"/>
  <c r="BL16" i="18"/>
  <c r="BL20" i="18"/>
  <c r="BL30" i="18"/>
  <c r="BL9" i="18"/>
  <c r="BL24" i="18"/>
  <c r="BL32" i="18"/>
  <c r="BL25" i="18"/>
  <c r="BL31" i="18"/>
  <c r="BL33" i="18"/>
  <c r="F13" i="16"/>
  <c r="BQ7" i="17" l="1"/>
  <c r="BP9" i="17"/>
  <c r="F24" i="16"/>
  <c r="F25" i="16" s="1"/>
  <c r="F26" i="16" s="1"/>
  <c r="F16" i="16"/>
  <c r="F28" i="16" s="1"/>
  <c r="F18" i="16"/>
  <c r="F19" i="16" s="1"/>
  <c r="F20" i="16" s="1"/>
  <c r="F21" i="16" s="1"/>
  <c r="F14" i="16"/>
  <c r="F15" i="16"/>
  <c r="BR7" i="17" l="1"/>
  <c r="BQ9" i="17"/>
  <c r="F27" i="16"/>
  <c r="F30" i="16" s="1"/>
  <c r="F31" i="16" s="1"/>
  <c r="F32" i="16" s="1"/>
  <c r="F22" i="16"/>
  <c r="BS7" i="17" l="1"/>
  <c r="BR9" i="17"/>
  <c r="C6" i="16" a="1"/>
  <c r="C6" i="16" s="1"/>
  <c r="I7" i="16" s="1"/>
  <c r="I26" i="16" s="1"/>
  <c r="BT7" i="17" l="1"/>
  <c r="BS9"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U7" i="17" l="1"/>
  <c r="BT9"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V7" i="17" l="1"/>
  <c r="BU9"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W7" i="17" l="1"/>
  <c r="BV9"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X7" i="17" l="1"/>
  <c r="BW9"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Y7" i="17" l="1"/>
  <c r="BX9"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Z7" i="17" l="1"/>
  <c r="BY9"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CA7" i="17" l="1"/>
  <c r="BZ9"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B7" i="17" l="1"/>
  <c r="CA9"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B9" i="17" l="1"/>
  <c r="CC7"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D7" i="17" l="1"/>
  <c r="CC9"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E7" i="17" l="1"/>
  <c r="CD9"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F7" i="17" l="1"/>
  <c r="CE9"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G7" i="17" l="1"/>
  <c r="CF9"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H7" i="17" l="1"/>
  <c r="CG9"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I7" i="17" l="1"/>
  <c r="CH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J7" i="17" l="1"/>
  <c r="CI9"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K7" i="17" l="1"/>
  <c r="CJ9"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L7" i="17" l="1"/>
  <c r="CK9"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M7" i="17" l="1"/>
  <c r="CL9"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N7" i="17" l="1"/>
  <c r="CM9"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O7" i="17" l="1"/>
  <c r="CN9"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P7" i="17" l="1"/>
  <c r="CO9"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Q7" i="17" l="1"/>
  <c r="CP9"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R7" i="17" l="1"/>
  <c r="CQ9"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S7" i="17" l="1"/>
  <c r="CR9"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T7" i="17" l="1"/>
  <c r="CS9"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U7" i="17" l="1"/>
  <c r="CT9"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V7" i="17" l="1"/>
  <c r="CU9"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W7" i="17" l="1"/>
  <c r="CV9"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X7" i="17" l="1"/>
  <c r="CW9"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CY7" i="17" l="1"/>
  <c r="CX9" i="17"/>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Z7" i="17" l="1"/>
  <c r="CY9"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DA7" i="17" l="1"/>
  <c r="CZ9"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DB7" i="17" l="1"/>
  <c r="DA9"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DC7" i="17" l="1"/>
  <c r="DB9"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DD7" i="17" l="1"/>
  <c r="DC9" i="17"/>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DE7" i="17" l="1"/>
  <c r="DD9" i="17"/>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DF7" i="17" l="1"/>
  <c r="DE9" i="17"/>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DG7" i="17" l="1"/>
  <c r="DG9" i="17" s="1"/>
  <c r="DF9" i="17"/>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22" i="16"/>
  <c r="BC24" i="16"/>
  <c r="BC21" i="16"/>
  <c r="BC27" i="16"/>
  <c r="BC29" i="16"/>
  <c r="BC13" i="16"/>
  <c r="BD7" i="16"/>
  <c r="BD27" i="16" s="1"/>
  <c r="BC18" i="16"/>
  <c r="BC28" i="16"/>
  <c r="BC31" i="16"/>
  <c r="BC9" i="16"/>
  <c r="BC23" i="16"/>
  <c r="BC32" i="16"/>
  <c r="BC16" i="16"/>
  <c r="BC11" i="16"/>
  <c r="BC33" i="16"/>
  <c r="BC15" i="16"/>
  <c r="BC17" i="16"/>
  <c r="BC35" i="16"/>
  <c r="BC14" i="16"/>
  <c r="BC25" i="16"/>
  <c r="BC19" i="16"/>
  <c r="BC20" i="16"/>
  <c r="BC26" i="16"/>
  <c r="BC30" i="16"/>
  <c r="BD17" i="16" l="1"/>
  <c r="BD9" i="16"/>
  <c r="BD15" i="16"/>
  <c r="BD30" i="16"/>
  <c r="BD23" i="16"/>
  <c r="BD12" i="16"/>
  <c r="BD18" i="16"/>
  <c r="BD31" i="16"/>
  <c r="BD16" i="16"/>
  <c r="BE7" i="16"/>
  <c r="BE26" i="16" s="1"/>
  <c r="BD11" i="16"/>
  <c r="BD32" i="16"/>
  <c r="BD29" i="16"/>
  <c r="BD19" i="16"/>
  <c r="BD28" i="16"/>
  <c r="BD34" i="16"/>
  <c r="BD14" i="16"/>
  <c r="BD20" i="16"/>
  <c r="BD33" i="16"/>
  <c r="BD25" i="16"/>
  <c r="BD35" i="16"/>
  <c r="BD22" i="16"/>
  <c r="BD13" i="16"/>
  <c r="BD21" i="16"/>
  <c r="BD26" i="16"/>
  <c r="BD24" i="16"/>
  <c r="BE24" i="16"/>
  <c r="BE25" i="16"/>
  <c r="BE13" i="16"/>
  <c r="BE16" i="16" l="1"/>
  <c r="BE32" i="16"/>
  <c r="BE22" i="16"/>
  <c r="BE18" i="16"/>
  <c r="BE29" i="16"/>
  <c r="BE23" i="16"/>
  <c r="BE30" i="16"/>
  <c r="BE9" i="16"/>
  <c r="BE31" i="16"/>
  <c r="BE21" i="16"/>
  <c r="BE27" i="16"/>
  <c r="BE20" i="16"/>
  <c r="BE28" i="16"/>
  <c r="BE17" i="16"/>
  <c r="BE11" i="16"/>
  <c r="BE33" i="16"/>
  <c r="BF7" i="16"/>
  <c r="BE14" i="16"/>
  <c r="BE34" i="16"/>
  <c r="BE35" i="16"/>
  <c r="BE12" i="16"/>
  <c r="BE15" i="16"/>
  <c r="BE19" i="16"/>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<sst xmlns="http://schemas.openxmlformats.org/spreadsheetml/2006/main" count="218" uniqueCount="83">
  <si>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</si>
  <si>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</si>
  <si>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</si>
  <si>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Charter - Goku Black</t>
  </si>
  <si>
    <t>Goku Black</t>
  </si>
  <si>
    <t>Legend:</t>
  </si>
  <si>
    <t>On track</t>
  </si>
  <si>
    <t>Low risk</t>
  </si>
  <si>
    <t>Med risk</t>
  </si>
  <si>
    <t>High risk</t>
  </si>
  <si>
    <t>Unassigned</t>
  </si>
  <si>
    <t>Brenden</t>
  </si>
  <si>
    <t>Project Start Date:</t>
  </si>
  <si>
    <t>May</t>
  </si>
  <si>
    <t>Scrolling Increment:</t>
  </si>
  <si>
    <t>Milestone description</t>
  </si>
  <si>
    <t>Category</t>
  </si>
  <si>
    <t>Assigned to</t>
  </si>
  <si>
    <t>Progress</t>
  </si>
  <si>
    <t>Start</t>
  </si>
  <si>
    <t>Days</t>
  </si>
  <si>
    <t>Column1</t>
  </si>
  <si>
    <t>Iteration 1</t>
  </si>
  <si>
    <t>Improve collaboration and communication</t>
  </si>
  <si>
    <t>Goal</t>
  </si>
  <si>
    <t>Group</t>
  </si>
  <si>
    <t>Building persona</t>
  </si>
  <si>
    <t>Low Risk</t>
  </si>
  <si>
    <t>James, Noah</t>
  </si>
  <si>
    <t>Testing the personas</t>
  </si>
  <si>
    <t>Submit personas</t>
  </si>
  <si>
    <t>Milestone</t>
  </si>
  <si>
    <t>Noah,Brenden, James</t>
  </si>
  <si>
    <t>Review and recap</t>
  </si>
  <si>
    <t>On Track</t>
  </si>
  <si>
    <t>Complete stakeholder register</t>
  </si>
  <si>
    <t>Brenden, James</t>
  </si>
  <si>
    <t>Test the stakeholder register</t>
  </si>
  <si>
    <t>Med Risk</t>
  </si>
  <si>
    <t>Noah,James</t>
  </si>
  <si>
    <t>Hand everything in and submit.</t>
  </si>
  <si>
    <t>Iteration 2</t>
  </si>
  <si>
    <t>Planning meeting report</t>
  </si>
  <si>
    <t> 🚩 </t>
  </si>
  <si>
    <t>Complete resource needs</t>
  </si>
  <si>
    <t>Improve communication goal</t>
  </si>
  <si>
    <t>15/4/2024</t>
  </si>
  <si>
    <t>Update github board (Completed issues ect)</t>
  </si>
  <si>
    <t>Noah</t>
  </si>
  <si>
    <t>20/4/2024</t>
  </si>
  <si>
    <t>Record any issues in github issues</t>
  </si>
  <si>
    <t xml:space="preserve">Brenden </t>
  </si>
  <si>
    <t>21/4/2024</t>
  </si>
  <si>
    <t>Readme.md documentation GitHub</t>
  </si>
  <si>
    <t>25/4/2024</t>
  </si>
  <si>
    <t>Complete Iteration 2 and hand in.</t>
  </si>
  <si>
    <t>Iteration 3</t>
  </si>
  <si>
    <t>Complete risk register</t>
  </si>
  <si>
    <t>James</t>
  </si>
  <si>
    <t>Update the github board</t>
  </si>
  <si>
    <t>Record any issues we come across in github issues.</t>
  </si>
  <si>
    <t>Improve work ethics</t>
  </si>
  <si>
    <t>Further update github readme.md</t>
  </si>
  <si>
    <t>Complete Iteration 3 and hand in.</t>
  </si>
  <si>
    <t xml:space="preserve"> 🚩 </t>
  </si>
  <si>
    <t>To add more data, Insert new rows ABOVE this one</t>
  </si>
  <si>
    <t>PROJECT TITLE</t>
  </si>
  <si>
    <t>Company name</t>
  </si>
  <si>
    <t>Project lead</t>
  </si>
  <si>
    <t>Impreove collaboration and communication</t>
  </si>
  <si>
    <t>Name</t>
  </si>
  <si>
    <t>James, Noah,Brenden</t>
  </si>
  <si>
    <t>Testing persona</t>
  </si>
  <si>
    <t>Task 4</t>
  </si>
  <si>
    <t>Task 5</t>
  </si>
  <si>
    <t>TITLE 2</t>
  </si>
  <si>
    <t>Task 1</t>
  </si>
  <si>
    <t>High Risk</t>
  </si>
  <si>
    <t>Task 2</t>
  </si>
  <si>
    <t>Task 3</t>
  </si>
  <si>
    <t>TITLE 3</t>
  </si>
  <si>
    <t>TITLE 4</t>
  </si>
  <si>
    <t>TITLE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</si>
</sst>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9">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2"/>
      <name val="Calibri"/>
      <family val="2"/>
      <scheme val="minor"/>
    </font>
    <font>
      <sz val="11"/>
      <color rgb="FF000000"/>
      <name val="Calibri"/>
      <scheme val="minor"/>
    </font>
    <font>
      <b/>
      <sz val="11"/>
      <color rgb="FF000000"/>
      <name val="Calibri"/>
      <scheme val="minor"/>
    </font>
    <font>
      <sz val="12"/>
      <color rgb="FFBFBFBF"/>
      <name val="Google Sans"/>
      <charset val="1"/>
    </font>
    <font>
      <sz val="11"/>
      <color rgb="FF000000"/>
      <name val="Aptos Narrow"/>
      <charset val="1"/>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3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theme="0" tint="-0.14999847407452621"/>
      </left>
      <right/>
      <top style="thin">
        <color theme="0" tint="-0.14999847407452621"/>
      </top>
      <bottom style="thin">
        <color theme="0" tint="-0.14999847407452621"/>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diagonal/>
    </border>
    <border>
      <left style="dotted">
        <color rgb="FF000000"/>
      </left>
      <right/>
      <top/>
      <bottom style="dotted">
        <color rgb="FF000000"/>
      </bottom>
      <diagonal/>
    </border>
    <border>
      <left/>
      <right style="dotted">
        <color rgb="FF000000"/>
      </right>
      <top style="dotted">
        <color rgb="FF000000"/>
      </top>
      <bottom/>
      <diagonal/>
    </border>
    <border>
      <left/>
      <right style="dotted">
        <color rgb="FF000000"/>
      </right>
      <top/>
      <bottom style="dotted">
        <color rgb="FF000000"/>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dotted">
        <color rgb="FF000000"/>
      </left>
      <right style="dotted">
        <color rgb="FF000000"/>
      </right>
      <top/>
      <bottom style="thin">
        <color rgb="FF00000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center" vertical="center" wrapText="1"/>
    </xf>
    <xf numFmtId="0" fontId="34" fillId="0" borderId="0" xfId="0" applyFont="1" applyAlignment="1">
      <alignment horizontal="center" vertical="center" wrapText="1"/>
    </xf>
    <xf numFmtId="0" fontId="0" fillId="15" borderId="4" xfId="0" applyFill="1" applyBorder="1" applyAlignment="1">
      <alignment horizontal="center" vertical="center"/>
    </xf>
    <xf numFmtId="0" fontId="35" fillId="0" borderId="0" xfId="0" applyFont="1" applyAlignment="1">
      <alignment horizontal="left" vertical="center" wrapText="1" indent="1"/>
    </xf>
    <xf numFmtId="0" fontId="36" fillId="0" borderId="0" xfId="0" applyFont="1" applyAlignment="1">
      <alignment horizontal="left" vertical="center" wrapText="1" indent="2"/>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21" xfId="0" applyBorder="1" applyAlignment="1">
      <alignment horizontal="center" vertical="center"/>
    </xf>
    <xf numFmtId="0" fontId="0" fillId="0" borderId="0" xfId="0" applyBorder="1"/>
    <xf numFmtId="0" fontId="0" fillId="0" borderId="22" xfId="0" applyFont="1" applyBorder="1" applyAlignment="1">
      <alignment vertical="center"/>
    </xf>
    <xf numFmtId="0" fontId="0" fillId="0" borderId="24" xfId="0" applyFont="1" applyBorder="1" applyAlignment="1">
      <alignment vertical="center"/>
    </xf>
    <xf numFmtId="0" fontId="0" fillId="0" borderId="25" xfId="0" applyFont="1" applyBorder="1" applyAlignment="1">
      <alignment vertical="center"/>
    </xf>
    <xf numFmtId="0" fontId="0" fillId="0" borderId="26" xfId="0" applyFont="1" applyBorder="1" applyAlignment="1">
      <alignment vertical="center"/>
    </xf>
    <xf numFmtId="0" fontId="0" fillId="0" borderId="23" xfId="0" applyFont="1" applyBorder="1" applyAlignment="1">
      <alignment vertical="center"/>
    </xf>
    <xf numFmtId="0" fontId="0" fillId="0" borderId="27" xfId="0"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0" fontId="0" fillId="0" borderId="30" xfId="0" applyFont="1" applyBorder="1" applyAlignment="1">
      <alignment vertical="center"/>
    </xf>
    <xf numFmtId="0" fontId="37" fillId="0" borderId="0" xfId="0" applyFont="1"/>
    <xf numFmtId="0" fontId="37" fillId="16" borderId="0" xfId="0" applyFont="1" applyFill="1"/>
    <xf numFmtId="0" fontId="0" fillId="7" borderId="0" xfId="0"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0" xfId="0" applyFont="1"/>
    <xf numFmtId="0" fontId="0" fillId="0" borderId="0" xfId="0" applyFont="1" applyAlignment="1">
      <alignment horizontal="right" vertical="center"/>
    </xf>
    <xf numFmtId="0" fontId="21" fillId="9" borderId="3" xfId="0" applyFont="1" applyFill="1" applyBorder="1" applyAlignment="1">
      <alignment horizontal="center" vertical="center" wrapText="1"/>
    </xf>
    <xf numFmtId="0" fontId="0" fillId="0" borderId="0" xfId="0" applyFont="1" applyAlignment="1">
      <alignment horizontal="left" wrapText="1" indent="1"/>
    </xf>
    <xf numFmtId="0" fontId="0" fillId="0" borderId="0" xfId="0" applyFont="1" applyAlignment="1">
      <alignment horizontal="center" vertical="center"/>
    </xf>
    <xf numFmtId="0" fontId="7" fillId="0" borderId="0" xfId="0" applyFont="1" applyAlignment="1">
      <alignment horizontal="center" vertical="center"/>
    </xf>
    <xf numFmtId="14" fontId="0" fillId="0" borderId="0" xfId="9" applyFont="1">
      <alignment horizontal="center" vertical="center"/>
    </xf>
    <xf numFmtId="37" fontId="10" fillId="0" borderId="0" xfId="10" applyFont="1">
      <alignment horizontal="center" vertical="center"/>
    </xf>
    <xf numFmtId="0" fontId="0" fillId="7" borderId="0" xfId="0" applyFont="1" applyFill="1" applyBorder="1" applyAlignment="1">
      <alignment vertical="center"/>
    </xf>
    <xf numFmtId="0" fontId="0" fillId="0" borderId="34" xfId="0" applyFont="1" applyBorder="1" applyAlignment="1">
      <alignment vertical="center"/>
    </xf>
    <xf numFmtId="0" fontId="0" fillId="0" borderId="35" xfId="0" applyFont="1" applyBorder="1" applyAlignment="1">
      <alignment vertical="center"/>
    </xf>
    <xf numFmtId="0" fontId="0" fillId="5" borderId="0" xfId="0" applyFont="1" applyFill="1" applyBorder="1" applyAlignment="1">
      <alignment vertical="center"/>
    </xf>
    <xf numFmtId="0" fontId="38" fillId="0" borderId="0" xfId="0" applyFont="1"/>
    <xf numFmtId="0" fontId="0" fillId="0" borderId="36" xfId="0" applyFont="1" applyBorder="1" applyAlignment="1">
      <alignmen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22">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21"/>
      <tableStyleElement type="headerRow" dxfId="120"/>
      <tableStyleElement type="firstRowStripe" dxfId="119"/>
      <tableStyleElement type="secondRowStripe" dxfId="118"/>
    </tableStyle>
    <tableStyle name="ToDoList" pivot="0" count="9" xr9:uid="{00000000-0011-0000-FFFF-FFFF00000000}">
      <tableStyleElement type="wholeTable" dxfId="117"/>
      <tableStyleElement type="headerRow" dxfId="116"/>
      <tableStyleElement type="totalRow" dxfId="115"/>
      <tableStyleElement type="firstColumn" dxfId="114"/>
      <tableStyleElement type="lastColumn" dxfId="113"/>
      <tableStyleElement type="firstRowStripe" dxfId="112"/>
      <tableStyleElement type="secondRowStripe" dxfId="111"/>
      <tableStyleElement type="firstColumnStripe" dxfId="110"/>
      <tableStyleElement type="secondColumnStripe" dxfId="10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40" totalsRowShown="0" headerRowDxfId="44" dataDxfId="43">
  <autoFilter ref="B9:H40"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42"/>
    <tableColumn id="2" xr3:uid="{39BD914E-FB02-4352-846C-6D59624DC0B0}" name="Category" dataDxfId="41"/>
    <tableColumn id="3" xr3:uid="{D274194F-BCA0-44F3-84B2-217254EE241C}" name="Assigned to" dataDxfId="40"/>
    <tableColumn id="4" xr3:uid="{8385BC6F-56EE-4363-A106-8DB0A1E4EF5A}" name="Progress" dataDxfId="39"/>
    <tableColumn id="5" xr3:uid="{02926609-7B93-4B6F-BE96-92EC7A949E4B}" name="Start" dataDxfId="38" dataCellStyle="Date"/>
    <tableColumn id="6" xr3:uid="{8FF9BE8E-04B7-4B39-AC27-D2E534204BC3}" name="Days" dataDxfId="37" dataCellStyle="Comma [0]"/>
    <tableColumn id="7" xr3:uid="{920844E1-FF9B-4F97-AF93-0EB2FEB4D5AA}" name="Column1"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9" t="s">
        <v>0</v>
      </c>
      <c r="D2" s="129"/>
      <c r="E2" s="129"/>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30" t="s">
        <v>1</v>
      </c>
      <c r="D4" s="130"/>
      <c r="E4" s="130"/>
      <c r="F4" s="108"/>
      <c r="G4" s="7"/>
      <c r="H4" s="7"/>
      <c r="I4" s="7"/>
      <c r="J4" s="7"/>
      <c r="K4" s="7"/>
      <c r="L4" s="7"/>
      <c r="M4" s="7"/>
    </row>
    <row r="5" spans="1:13" s="8" customFormat="1" ht="67.150000000000006" customHeight="1">
      <c r="A5" s="7"/>
      <c r="B5" s="108"/>
      <c r="C5" s="130" t="s">
        <v>2</v>
      </c>
      <c r="D5" s="130"/>
      <c r="E5" s="130"/>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I41"/>
  <sheetViews>
    <sheetView showGridLines="0" tabSelected="1" showRuler="0" topLeftCell="BH26" zoomScaleNormal="100" zoomScalePageLayoutView="70" workbookViewId="0">
      <selection activeCell="CV34" sqref="CV3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 min="66" max="66" width="3.7109375" customWidth="1"/>
    <col min="67" max="67" width="4" customWidth="1"/>
    <col min="68" max="68" width="3.85546875" customWidth="1"/>
    <col min="69" max="69" width="3.7109375" customWidth="1"/>
    <col min="70" max="70" width="4.42578125" customWidth="1"/>
    <col min="71" max="71" width="3.42578125" customWidth="1"/>
    <col min="72" max="72" width="3.5703125" customWidth="1"/>
    <col min="73" max="73" width="3.85546875" customWidth="1"/>
    <col min="74" max="74" width="3.140625" customWidth="1"/>
    <col min="75" max="75" width="3.85546875" customWidth="1"/>
    <col min="76" max="76" width="4.140625" customWidth="1"/>
    <col min="77" max="78" width="3.42578125" customWidth="1"/>
    <col min="79" max="79" width="3.7109375" customWidth="1"/>
    <col min="80" max="80" width="3.42578125" customWidth="1"/>
    <col min="81" max="81" width="3.85546875" customWidth="1"/>
    <col min="82" max="82" width="4.140625" customWidth="1"/>
    <col min="83" max="83" width="3.5703125" customWidth="1"/>
    <col min="84" max="84" width="4.5703125" customWidth="1"/>
    <col min="85" max="85" width="3.5703125" customWidth="1"/>
    <col min="86" max="87" width="3.85546875" customWidth="1"/>
    <col min="88" max="88" width="3.7109375" customWidth="1"/>
    <col min="89" max="89" width="4.140625" customWidth="1"/>
    <col min="90" max="90" width="3.85546875" customWidth="1"/>
    <col min="91" max="91" width="4.5703125" customWidth="1"/>
    <col min="92" max="92" width="4.7109375" customWidth="1"/>
    <col min="93" max="93" width="4.140625" customWidth="1"/>
    <col min="94" max="95" width="3.85546875" customWidth="1"/>
    <col min="96" max="96" width="4" customWidth="1"/>
    <col min="97" max="97" width="3.85546875" customWidth="1"/>
    <col min="98" max="98" width="4" customWidth="1"/>
    <col min="99" max="99" width="3.5703125" customWidth="1"/>
    <col min="100" max="100" width="4" customWidth="1"/>
    <col min="101" max="101" width="4.140625" customWidth="1"/>
    <col min="102" max="102" width="3.85546875" customWidth="1"/>
    <col min="103" max="103" width="3.42578125" customWidth="1"/>
    <col min="104" max="104" width="3.85546875" customWidth="1"/>
    <col min="105" max="105" width="3.7109375" customWidth="1"/>
    <col min="106" max="106" width="4.42578125" customWidth="1"/>
    <col min="107" max="107" width="3.42578125" customWidth="1"/>
    <col min="108" max="108" width="3.85546875" customWidth="1"/>
    <col min="109" max="109" width="4" customWidth="1"/>
    <col min="110" max="110" width="3.42578125" customWidth="1"/>
    <col min="111" max="111" width="3.85546875" customWidth="1"/>
    <col min="112" max="112" width="3.42578125" customWidth="1"/>
    <col min="113" max="113" width="2.7109375" customWidth="1"/>
    <col min="114" max="114" width="3.28515625" customWidth="1"/>
    <col min="115" max="115" width="3.42578125" customWidth="1"/>
    <col min="116" max="116" width="3.140625" customWidth="1"/>
    <col min="117" max="117" width="4" customWidth="1"/>
    <col min="118" max="118" width="3.42578125" customWidth="1"/>
    <col min="119" max="119" width="3.7109375" customWidth="1"/>
    <col min="120" max="120" width="3.28515625" customWidth="1"/>
    <col min="121" max="121" width="3.7109375" customWidth="1"/>
    <col min="122" max="122" width="3.28515625" customWidth="1"/>
    <col min="123" max="123" width="3.42578125" customWidth="1"/>
    <col min="124" max="124" width="3.140625" customWidth="1"/>
    <col min="125" max="125" width="3.42578125" customWidth="1"/>
    <col min="126" max="126" width="4" customWidth="1"/>
    <col min="127" max="127" width="3.7109375" customWidth="1"/>
    <col min="128" max="128" width="4.42578125" customWidth="1"/>
    <col min="129" max="129" width="3.85546875" customWidth="1"/>
    <col min="130" max="130" width="4" customWidth="1"/>
  </cols>
  <sheetData>
    <row r="1" spans="1:113" ht="25.15" customHeight="1"/>
    <row r="2" spans="1:113" ht="49.9" customHeight="1">
      <c r="A2" s="10"/>
      <c r="B2" s="133" t="s">
        <v>3</v>
      </c>
      <c r="C2" s="133"/>
      <c r="D2" s="133"/>
      <c r="E2" s="133"/>
      <c r="F2" s="133"/>
      <c r="G2" s="133"/>
      <c r="H2" s="133"/>
      <c r="I2" s="134"/>
      <c r="J2" s="134"/>
      <c r="K2" s="134"/>
      <c r="L2" s="134"/>
      <c r="M2" s="134"/>
      <c r="N2" s="134"/>
      <c r="O2" s="135"/>
      <c r="P2" s="135"/>
      <c r="Q2" s="135"/>
      <c r="R2" s="135"/>
      <c r="S2" s="135"/>
      <c r="T2" s="135"/>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113" ht="19.899999999999999" customHeight="1">
      <c r="A3" s="10"/>
      <c r="B3" s="68"/>
      <c r="C3" s="69"/>
      <c r="D3" s="70"/>
      <c r="E3" s="70"/>
      <c r="F3" s="71"/>
      <c r="G3" s="70"/>
      <c r="H3" s="70"/>
      <c r="I3" s="84"/>
      <c r="J3" s="1"/>
      <c r="K3" s="1"/>
      <c r="L3" s="1"/>
    </row>
    <row r="4" spans="1:113" ht="30" customHeight="1">
      <c r="A4" s="10"/>
      <c r="B4" s="72" t="s">
        <v>4</v>
      </c>
      <c r="C4" s="73"/>
      <c r="D4" s="74"/>
      <c r="E4" s="75"/>
      <c r="F4" s="76"/>
      <c r="G4" s="77" t="s">
        <v>5</v>
      </c>
      <c r="H4" s="75"/>
      <c r="I4" s="136" t="s">
        <v>6</v>
      </c>
      <c r="J4" s="136"/>
      <c r="K4" s="136"/>
      <c r="L4" s="136"/>
      <c r="N4" s="137" t="s">
        <v>7</v>
      </c>
      <c r="O4" s="137"/>
      <c r="P4" s="137"/>
      <c r="Q4" s="137"/>
      <c r="S4" s="138" t="s">
        <v>8</v>
      </c>
      <c r="T4" s="138"/>
      <c r="U4" s="138"/>
      <c r="V4" s="138"/>
      <c r="X4" s="131" t="s">
        <v>9</v>
      </c>
      <c r="Y4" s="131"/>
      <c r="Z4" s="131"/>
      <c r="AA4" s="131"/>
      <c r="AC4" s="132" t="s">
        <v>10</v>
      </c>
      <c r="AD4" s="132"/>
      <c r="AE4" s="132"/>
      <c r="AF4" s="132"/>
    </row>
    <row r="5" spans="1:113" ht="30" customHeight="1">
      <c r="A5" s="10"/>
      <c r="B5" s="78" t="s">
        <v>11</v>
      </c>
      <c r="C5" s="74"/>
      <c r="D5" s="74"/>
      <c r="E5" s="75"/>
      <c r="F5" s="76"/>
      <c r="G5" s="75"/>
      <c r="H5" s="75"/>
    </row>
    <row r="6" spans="1:113" ht="30" customHeight="1">
      <c r="A6" s="10"/>
      <c r="B6" s="79" t="s">
        <v>12</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c r="BV6" s="147"/>
      <c r="CC6" t="s">
        <v>13</v>
      </c>
    </row>
    <row r="7" spans="1:113" ht="30" customHeight="1">
      <c r="A7" s="10"/>
      <c r="B7" s="79" t="s">
        <v>14</v>
      </c>
      <c r="C7" s="82">
        <v>0</v>
      </c>
      <c r="D7" s="74"/>
      <c r="E7" s="75"/>
      <c r="F7" s="75"/>
      <c r="G7" s="75"/>
      <c r="H7" s="83"/>
      <c r="I7" s="98">
        <f ca="1">IFERROR(Project_Start+Scrolling_Increment,TODAY())</f>
        <v>45341</v>
      </c>
      <c r="J7" s="99">
        <f ca="1">I7+1</f>
        <v>45342</v>
      </c>
      <c r="K7" s="99">
        <f t="shared" ref="K7:AX7" ca="1" si="0">J7+1</f>
        <v>45343</v>
      </c>
      <c r="L7" s="99">
        <f t="shared" ca="1" si="0"/>
        <v>45344</v>
      </c>
      <c r="M7" s="99">
        <f t="shared" ca="1" si="0"/>
        <v>45345</v>
      </c>
      <c r="N7" s="99">
        <f t="shared" ca="1" si="0"/>
        <v>45346</v>
      </c>
      <c r="O7" s="100">
        <f t="shared" ca="1" si="0"/>
        <v>45347</v>
      </c>
      <c r="P7" s="99">
        <f ca="1">O7+1</f>
        <v>45348</v>
      </c>
      <c r="Q7" s="99">
        <f ca="1">P7+1</f>
        <v>45349</v>
      </c>
      <c r="R7" s="99">
        <f t="shared" ca="1" si="0"/>
        <v>45350</v>
      </c>
      <c r="S7" s="99">
        <f t="shared" ca="1" si="0"/>
        <v>45351</v>
      </c>
      <c r="T7" s="99">
        <f t="shared" ca="1" si="0"/>
        <v>45352</v>
      </c>
      <c r="U7" s="99">
        <f t="shared" ca="1" si="0"/>
        <v>45353</v>
      </c>
      <c r="V7" s="100">
        <f t="shared" ca="1" si="0"/>
        <v>45354</v>
      </c>
      <c r="W7" s="99">
        <f ca="1">V7+1</f>
        <v>45355</v>
      </c>
      <c r="X7" s="99">
        <f ca="1">W7+1</f>
        <v>45356</v>
      </c>
      <c r="Y7" s="99">
        <f t="shared" ca="1" si="0"/>
        <v>45357</v>
      </c>
      <c r="Z7" s="99">
        <f t="shared" ca="1" si="0"/>
        <v>45358</v>
      </c>
      <c r="AA7" s="99">
        <f t="shared" ca="1" si="0"/>
        <v>45359</v>
      </c>
      <c r="AB7" s="99">
        <f t="shared" ca="1" si="0"/>
        <v>45360</v>
      </c>
      <c r="AC7" s="100">
        <f t="shared" ca="1" si="0"/>
        <v>45361</v>
      </c>
      <c r="AD7" s="99">
        <f ca="1">AC7+1</f>
        <v>45362</v>
      </c>
      <c r="AE7" s="99">
        <f ca="1">AD7+1</f>
        <v>45363</v>
      </c>
      <c r="AF7" s="99">
        <f t="shared" ca="1" si="0"/>
        <v>45364</v>
      </c>
      <c r="AG7" s="99">
        <f t="shared" ca="1" si="0"/>
        <v>45365</v>
      </c>
      <c r="AH7" s="99">
        <f t="shared" ca="1" si="0"/>
        <v>45366</v>
      </c>
      <c r="AI7" s="99">
        <f t="shared" ca="1" si="0"/>
        <v>45367</v>
      </c>
      <c r="AJ7" s="100">
        <f t="shared" ca="1" si="0"/>
        <v>45368</v>
      </c>
      <c r="AK7" s="99">
        <f ca="1">AJ7+1</f>
        <v>45369</v>
      </c>
      <c r="AL7" s="99">
        <f ca="1">AK7+1</f>
        <v>45370</v>
      </c>
      <c r="AM7" s="99">
        <f t="shared" ca="1" si="0"/>
        <v>45371</v>
      </c>
      <c r="AN7" s="99">
        <f t="shared" ca="1" si="0"/>
        <v>45372</v>
      </c>
      <c r="AO7" s="99">
        <f t="shared" ca="1" si="0"/>
        <v>45373</v>
      </c>
      <c r="AP7" s="99">
        <f t="shared" ca="1" si="0"/>
        <v>45374</v>
      </c>
      <c r="AQ7" s="100">
        <f t="shared" ca="1" si="0"/>
        <v>45375</v>
      </c>
      <c r="AR7" s="99">
        <f ca="1">AQ7+1</f>
        <v>45376</v>
      </c>
      <c r="AS7" s="99">
        <f ca="1">AR7+1</f>
        <v>45377</v>
      </c>
      <c r="AT7" s="99">
        <f t="shared" ca="1" si="0"/>
        <v>45378</v>
      </c>
      <c r="AU7" s="99">
        <f t="shared" ca="1" si="0"/>
        <v>45379</v>
      </c>
      <c r="AV7" s="99">
        <f t="shared" ca="1" si="0"/>
        <v>45380</v>
      </c>
      <c r="AW7" s="99">
        <f t="shared" ca="1" si="0"/>
        <v>45381</v>
      </c>
      <c r="AX7" s="100">
        <f t="shared" ca="1" si="0"/>
        <v>45382</v>
      </c>
      <c r="AY7" s="99">
        <f ca="1">AX7+1</f>
        <v>45383</v>
      </c>
      <c r="AZ7" s="99">
        <f ca="1">AY7+1</f>
        <v>45384</v>
      </c>
      <c r="BA7" s="99">
        <f t="shared" ref="BA7:BE7" ca="1" si="1">AZ7+1</f>
        <v>45385</v>
      </c>
      <c r="BB7" s="99">
        <f t="shared" ca="1" si="1"/>
        <v>45386</v>
      </c>
      <c r="BC7" s="99">
        <f t="shared" ca="1" si="1"/>
        <v>45387</v>
      </c>
      <c r="BD7" s="99">
        <f t="shared" ca="1" si="1"/>
        <v>45388</v>
      </c>
      <c r="BE7" s="100">
        <f t="shared" ca="1" si="1"/>
        <v>45389</v>
      </c>
      <c r="BF7" s="99">
        <f ca="1">BE7+1</f>
        <v>45390</v>
      </c>
      <c r="BG7" s="99">
        <f ca="1">BF7+1</f>
        <v>45391</v>
      </c>
      <c r="BH7" s="99">
        <f t="shared" ref="BH7:BL7" ca="1" si="2">BG7+1</f>
        <v>45392</v>
      </c>
      <c r="BI7" s="99">
        <f t="shared" ca="1" si="2"/>
        <v>45393</v>
      </c>
      <c r="BJ7" s="99">
        <f t="shared" ca="1" si="2"/>
        <v>45394</v>
      </c>
      <c r="BK7" s="99">
        <f t="shared" ca="1" si="2"/>
        <v>45395</v>
      </c>
      <c r="BL7" s="100">
        <f t="shared" ca="1" si="2"/>
        <v>45396</v>
      </c>
      <c r="BM7" s="99">
        <f t="shared" ref="BM7" ca="1" si="3">BL7+1</f>
        <v>45397</v>
      </c>
      <c r="BN7" s="99">
        <f t="shared" ref="BN7" ca="1" si="4">BM7+1</f>
        <v>45398</v>
      </c>
      <c r="BO7" s="100">
        <f t="shared" ref="BO7" ca="1" si="5">BN7+1</f>
        <v>45399</v>
      </c>
      <c r="BP7" s="99">
        <f ca="1">BO7+1</f>
        <v>45400</v>
      </c>
      <c r="BQ7" s="99">
        <f ca="1">BP7+1</f>
        <v>45401</v>
      </c>
      <c r="BR7" s="99">
        <f t="shared" ref="BR7" ca="1" si="6">BQ7+1</f>
        <v>45402</v>
      </c>
      <c r="BS7" s="99">
        <f t="shared" ref="BS7" ca="1" si="7">BR7+1</f>
        <v>45403</v>
      </c>
      <c r="BT7" s="99">
        <f t="shared" ref="BT7" ca="1" si="8">BS7+1</f>
        <v>45404</v>
      </c>
      <c r="BU7" s="99">
        <f t="shared" ref="BU7" ca="1" si="9">BT7+1</f>
        <v>45405</v>
      </c>
      <c r="BV7" s="105">
        <f t="shared" ref="BV7" ca="1" si="10">BU7+1</f>
        <v>45406</v>
      </c>
      <c r="BW7" s="99">
        <f ca="1">BV7+1</f>
        <v>45407</v>
      </c>
      <c r="BX7" s="99">
        <f ca="1">BW7+1</f>
        <v>45408</v>
      </c>
      <c r="BY7" s="99">
        <f t="shared" ref="BY7" ca="1" si="11">BX7+1</f>
        <v>45409</v>
      </c>
      <c r="BZ7" s="99">
        <f t="shared" ref="BZ7" ca="1" si="12">BY7+1</f>
        <v>45410</v>
      </c>
      <c r="CA7" s="99">
        <f t="shared" ref="CA7" ca="1" si="13">BZ7+1</f>
        <v>45411</v>
      </c>
      <c r="CB7" s="99">
        <f t="shared" ref="CB7" ca="1" si="14">CA7+1</f>
        <v>45412</v>
      </c>
      <c r="CC7" s="99">
        <f t="shared" ref="CC7" ca="1" si="15">CB7+1</f>
        <v>45413</v>
      </c>
      <c r="CD7" s="99">
        <f t="shared" ref="CD7" ca="1" si="16">CC7+1</f>
        <v>45414</v>
      </c>
      <c r="CE7" s="100">
        <f t="shared" ref="CE7" ca="1" si="17">CD7+1</f>
        <v>45415</v>
      </c>
      <c r="CF7" s="99">
        <f ca="1">CE7+1</f>
        <v>45416</v>
      </c>
      <c r="CG7" s="99">
        <f ca="1">CF7+1</f>
        <v>45417</v>
      </c>
      <c r="CH7" s="99">
        <f t="shared" ref="CH7" ca="1" si="18">CG7+1</f>
        <v>45418</v>
      </c>
      <c r="CI7" s="99">
        <f t="shared" ref="CI7" ca="1" si="19">CH7+1</f>
        <v>45419</v>
      </c>
      <c r="CJ7" s="99">
        <f t="shared" ref="CJ7" ca="1" si="20">CI7+1</f>
        <v>45420</v>
      </c>
      <c r="CK7" s="99">
        <f t="shared" ref="CK7" ca="1" si="21">CJ7+1</f>
        <v>45421</v>
      </c>
      <c r="CL7" s="100">
        <f t="shared" ref="CL7" ca="1" si="22">CK7+1</f>
        <v>45422</v>
      </c>
      <c r="CM7" s="99">
        <f ca="1">CL7+1</f>
        <v>45423</v>
      </c>
      <c r="CN7" s="99">
        <f ca="1">CM7+1</f>
        <v>45424</v>
      </c>
      <c r="CO7" s="99">
        <f t="shared" ref="CO7" ca="1" si="23">CN7+1</f>
        <v>45425</v>
      </c>
      <c r="CP7" s="99">
        <f t="shared" ref="CP7" ca="1" si="24">CO7+1</f>
        <v>45426</v>
      </c>
      <c r="CQ7" s="99">
        <f t="shared" ref="CQ7" ca="1" si="25">CP7+1</f>
        <v>45427</v>
      </c>
      <c r="CR7" s="99">
        <f t="shared" ref="CR7" ca="1" si="26">CQ7+1</f>
        <v>45428</v>
      </c>
      <c r="CS7" s="100">
        <f t="shared" ref="CS7" ca="1" si="27">CR7+1</f>
        <v>45429</v>
      </c>
      <c r="CT7" s="99">
        <f ca="1">CS7+1</f>
        <v>45430</v>
      </c>
      <c r="CU7" s="99">
        <f ca="1">CT7+1</f>
        <v>45431</v>
      </c>
      <c r="CV7" s="99">
        <f t="shared" ref="CV7" ca="1" si="28">CU7+1</f>
        <v>45432</v>
      </c>
      <c r="CW7" s="99">
        <f t="shared" ref="CW7" ca="1" si="29">CV7+1</f>
        <v>45433</v>
      </c>
      <c r="CX7" s="99">
        <f t="shared" ref="CX7" ca="1" si="30">CW7+1</f>
        <v>45434</v>
      </c>
      <c r="CY7" s="99">
        <f t="shared" ref="CY7" ca="1" si="31">CX7+1</f>
        <v>45435</v>
      </c>
      <c r="CZ7" s="100">
        <f t="shared" ref="CZ7" ca="1" si="32">CY7+1</f>
        <v>45436</v>
      </c>
      <c r="DA7" s="99">
        <f ca="1">CZ7+1</f>
        <v>45437</v>
      </c>
      <c r="DB7" s="99">
        <f ca="1">DA7+1</f>
        <v>45438</v>
      </c>
      <c r="DC7" s="99">
        <f t="shared" ref="DC7" ca="1" si="33">DB7+1</f>
        <v>45439</v>
      </c>
      <c r="DD7" s="99">
        <f t="shared" ref="DD7" ca="1" si="34">DC7+1</f>
        <v>45440</v>
      </c>
      <c r="DE7" s="99">
        <f t="shared" ref="DE7" ca="1" si="35">DD7+1</f>
        <v>45441</v>
      </c>
      <c r="DF7" s="99">
        <f t="shared" ref="DF7" ca="1" si="36">DE7+1</f>
        <v>45442</v>
      </c>
      <c r="DG7" s="100">
        <f t="shared" ref="DG7" ca="1" si="37">DF7+1</f>
        <v>45443</v>
      </c>
    </row>
    <row r="8" spans="1:113"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113" ht="40.15" customHeight="1">
      <c r="A9" s="10"/>
      <c r="B9" s="114" t="s">
        <v>15</v>
      </c>
      <c r="C9" s="115" t="s">
        <v>16</v>
      </c>
      <c r="D9" s="115" t="s">
        <v>17</v>
      </c>
      <c r="E9" s="115" t="s">
        <v>18</v>
      </c>
      <c r="F9" s="115" t="s">
        <v>19</v>
      </c>
      <c r="G9" s="115" t="s">
        <v>20</v>
      </c>
      <c r="H9" s="165" t="s">
        <v>21</v>
      </c>
      <c r="I9" s="106" t="str">
        <f t="shared" ref="I9:BT9" ca="1" si="38">LEFT(TEXT(I7,"ddd"),1)</f>
        <v>M</v>
      </c>
      <c r="J9" s="106" t="str">
        <f t="shared" ca="1" si="38"/>
        <v>T</v>
      </c>
      <c r="K9" s="106" t="str">
        <f t="shared" ca="1" si="38"/>
        <v>W</v>
      </c>
      <c r="L9" s="106" t="str">
        <f t="shared" ca="1" si="38"/>
        <v>T</v>
      </c>
      <c r="M9" s="106" t="str">
        <f t="shared" ca="1" si="38"/>
        <v>F</v>
      </c>
      <c r="N9" s="106" t="str">
        <f t="shared" ca="1" si="38"/>
        <v>S</v>
      </c>
      <c r="O9" s="106" t="str">
        <f t="shared" ca="1" si="38"/>
        <v>S</v>
      </c>
      <c r="P9" s="106" t="str">
        <f t="shared" ca="1" si="38"/>
        <v>M</v>
      </c>
      <c r="Q9" s="106" t="str">
        <f t="shared" ca="1" si="38"/>
        <v>T</v>
      </c>
      <c r="R9" s="106" t="str">
        <f t="shared" ca="1" si="38"/>
        <v>W</v>
      </c>
      <c r="S9" s="106" t="str">
        <f t="shared" ca="1" si="38"/>
        <v>T</v>
      </c>
      <c r="T9" s="106" t="str">
        <f t="shared" ca="1" si="38"/>
        <v>F</v>
      </c>
      <c r="U9" s="106" t="str">
        <f t="shared" ca="1" si="38"/>
        <v>S</v>
      </c>
      <c r="V9" s="106" t="str">
        <f t="shared" ca="1" si="38"/>
        <v>S</v>
      </c>
      <c r="W9" s="106" t="str">
        <f t="shared" ca="1" si="38"/>
        <v>M</v>
      </c>
      <c r="X9" s="106" t="str">
        <f t="shared" ca="1" si="38"/>
        <v>T</v>
      </c>
      <c r="Y9" s="106" t="str">
        <f t="shared" ca="1" si="38"/>
        <v>W</v>
      </c>
      <c r="Z9" s="106" t="str">
        <f t="shared" ca="1" si="38"/>
        <v>T</v>
      </c>
      <c r="AA9" s="106" t="str">
        <f t="shared" ca="1" si="38"/>
        <v>F</v>
      </c>
      <c r="AB9" s="106" t="str">
        <f t="shared" ca="1" si="38"/>
        <v>S</v>
      </c>
      <c r="AC9" s="106" t="str">
        <f t="shared" ca="1" si="38"/>
        <v>S</v>
      </c>
      <c r="AD9" s="106" t="str">
        <f t="shared" ca="1" si="38"/>
        <v>M</v>
      </c>
      <c r="AE9" s="106" t="str">
        <f t="shared" ca="1" si="38"/>
        <v>T</v>
      </c>
      <c r="AF9" s="106" t="str">
        <f t="shared" ca="1" si="38"/>
        <v>W</v>
      </c>
      <c r="AG9" s="106" t="str">
        <f t="shared" ca="1" si="38"/>
        <v>T</v>
      </c>
      <c r="AH9" s="106" t="str">
        <f t="shared" ca="1" si="38"/>
        <v>F</v>
      </c>
      <c r="AI9" s="106" t="str">
        <f t="shared" ca="1" si="38"/>
        <v>S</v>
      </c>
      <c r="AJ9" s="106" t="str">
        <f t="shared" ca="1" si="38"/>
        <v>S</v>
      </c>
      <c r="AK9" s="106" t="str">
        <f t="shared" ca="1" si="38"/>
        <v>M</v>
      </c>
      <c r="AL9" s="106" t="str">
        <f t="shared" ca="1" si="38"/>
        <v>T</v>
      </c>
      <c r="AM9" s="106" t="str">
        <f t="shared" ca="1" si="38"/>
        <v>W</v>
      </c>
      <c r="AN9" s="106" t="str">
        <f t="shared" ca="1" si="38"/>
        <v>T</v>
      </c>
      <c r="AO9" s="106" t="str">
        <f t="shared" ca="1" si="38"/>
        <v>F</v>
      </c>
      <c r="AP9" s="106" t="str">
        <f t="shared" ca="1" si="38"/>
        <v>S</v>
      </c>
      <c r="AQ9" s="106" t="str">
        <f t="shared" ca="1" si="38"/>
        <v>S</v>
      </c>
      <c r="AR9" s="106" t="str">
        <f t="shared" ca="1" si="38"/>
        <v>M</v>
      </c>
      <c r="AS9" s="106" t="str">
        <f t="shared" ca="1" si="38"/>
        <v>T</v>
      </c>
      <c r="AT9" s="106" t="str">
        <f t="shared" ca="1" si="38"/>
        <v>W</v>
      </c>
      <c r="AU9" s="106" t="str">
        <f t="shared" ca="1" si="38"/>
        <v>T</v>
      </c>
      <c r="AV9" s="106" t="str">
        <f t="shared" ca="1" si="38"/>
        <v>F</v>
      </c>
      <c r="AW9" s="106" t="str">
        <f t="shared" ca="1" si="38"/>
        <v>S</v>
      </c>
      <c r="AX9" s="106" t="str">
        <f t="shared" ca="1" si="38"/>
        <v>S</v>
      </c>
      <c r="AY9" s="106" t="str">
        <f t="shared" ca="1" si="38"/>
        <v>M</v>
      </c>
      <c r="AZ9" s="106" t="str">
        <f t="shared" ca="1" si="38"/>
        <v>T</v>
      </c>
      <c r="BA9" s="106" t="str">
        <f t="shared" ca="1" si="38"/>
        <v>W</v>
      </c>
      <c r="BB9" s="106" t="str">
        <f t="shared" ca="1" si="38"/>
        <v>T</v>
      </c>
      <c r="BC9" s="106" t="str">
        <f t="shared" ca="1" si="38"/>
        <v>F</v>
      </c>
      <c r="BD9" s="106" t="str">
        <f t="shared" ca="1" si="38"/>
        <v>S</v>
      </c>
      <c r="BE9" s="106" t="str">
        <f t="shared" ca="1" si="38"/>
        <v>S</v>
      </c>
      <c r="BF9" s="106" t="str">
        <f t="shared" ca="1" si="38"/>
        <v>M</v>
      </c>
      <c r="BG9" s="106" t="str">
        <f t="shared" ca="1" si="38"/>
        <v>T</v>
      </c>
      <c r="BH9" s="106" t="str">
        <f t="shared" ca="1" si="38"/>
        <v>W</v>
      </c>
      <c r="BI9" s="106" t="str">
        <f t="shared" ca="1" si="38"/>
        <v>T</v>
      </c>
      <c r="BJ9" s="106" t="str">
        <f t="shared" ca="1" si="38"/>
        <v>F</v>
      </c>
      <c r="BK9" s="106" t="str">
        <f t="shared" ca="1" si="38"/>
        <v>S</v>
      </c>
      <c r="BL9" s="106" t="str">
        <f t="shared" ca="1" si="38"/>
        <v>S</v>
      </c>
      <c r="BM9" s="106" t="str">
        <f t="shared" ca="1" si="38"/>
        <v>M</v>
      </c>
      <c r="BN9" s="106" t="str">
        <f t="shared" ca="1" si="38"/>
        <v>T</v>
      </c>
      <c r="BO9" s="106" t="str">
        <f t="shared" ca="1" si="38"/>
        <v>W</v>
      </c>
      <c r="BP9" s="106" t="str">
        <f t="shared" ca="1" si="38"/>
        <v>T</v>
      </c>
      <c r="BQ9" s="106" t="str">
        <f t="shared" ca="1" si="38"/>
        <v>F</v>
      </c>
      <c r="BR9" s="106" t="str">
        <f t="shared" ca="1" si="38"/>
        <v>S</v>
      </c>
      <c r="BS9" s="106" t="str">
        <f t="shared" ca="1" si="38"/>
        <v>S</v>
      </c>
      <c r="BT9" s="106" t="str">
        <f t="shared" ca="1" si="38"/>
        <v>M</v>
      </c>
      <c r="BU9" s="106" t="str">
        <f t="shared" ref="BU9:DI9" ca="1" si="39">LEFT(TEXT(BU7,"ddd"),1)</f>
        <v>T</v>
      </c>
      <c r="BV9" s="106" t="str">
        <f t="shared" ca="1" si="39"/>
        <v>W</v>
      </c>
      <c r="BW9" s="106" t="str">
        <f t="shared" ca="1" si="39"/>
        <v>T</v>
      </c>
      <c r="BX9" s="106" t="str">
        <f t="shared" ca="1" si="39"/>
        <v>F</v>
      </c>
      <c r="BY9" s="106" t="str">
        <f t="shared" ca="1" si="39"/>
        <v>S</v>
      </c>
      <c r="BZ9" s="106" t="str">
        <f t="shared" ca="1" si="39"/>
        <v>S</v>
      </c>
      <c r="CA9" s="106" t="str">
        <f t="shared" ca="1" si="39"/>
        <v>M</v>
      </c>
      <c r="CB9" s="106" t="str">
        <f t="shared" ca="1" si="39"/>
        <v>T</v>
      </c>
      <c r="CC9" s="106" t="str">
        <f t="shared" ca="1" si="39"/>
        <v>W</v>
      </c>
      <c r="CD9" s="106" t="str">
        <f t="shared" ca="1" si="39"/>
        <v>T</v>
      </c>
      <c r="CE9" s="106" t="str">
        <f t="shared" ca="1" si="39"/>
        <v>F</v>
      </c>
      <c r="CF9" s="106" t="str">
        <f t="shared" ca="1" si="39"/>
        <v>S</v>
      </c>
      <c r="CG9" s="106" t="str">
        <f t="shared" ca="1" si="39"/>
        <v>S</v>
      </c>
      <c r="CH9" s="106" t="str">
        <f t="shared" ca="1" si="39"/>
        <v>M</v>
      </c>
      <c r="CI9" s="106" t="str">
        <f t="shared" ca="1" si="39"/>
        <v>T</v>
      </c>
      <c r="CJ9" s="106" t="str">
        <f t="shared" ca="1" si="39"/>
        <v>W</v>
      </c>
      <c r="CK9" s="106" t="str">
        <f t="shared" ca="1" si="39"/>
        <v>T</v>
      </c>
      <c r="CL9" s="106" t="str">
        <f t="shared" ca="1" si="39"/>
        <v>F</v>
      </c>
      <c r="CM9" s="106" t="str">
        <f t="shared" ca="1" si="39"/>
        <v>S</v>
      </c>
      <c r="CN9" s="106" t="str">
        <f t="shared" ca="1" si="39"/>
        <v>S</v>
      </c>
      <c r="CO9" s="106" t="str">
        <f t="shared" ca="1" si="39"/>
        <v>M</v>
      </c>
      <c r="CP9" s="106" t="str">
        <f t="shared" ca="1" si="39"/>
        <v>T</v>
      </c>
      <c r="CQ9" s="106" t="str">
        <f t="shared" ca="1" si="39"/>
        <v>W</v>
      </c>
      <c r="CR9" s="106" t="str">
        <f t="shared" ca="1" si="39"/>
        <v>T</v>
      </c>
      <c r="CS9" s="106" t="str">
        <f t="shared" ca="1" si="39"/>
        <v>F</v>
      </c>
      <c r="CT9" s="106" t="str">
        <f t="shared" ca="1" si="39"/>
        <v>S</v>
      </c>
      <c r="CU9" s="106" t="str">
        <f t="shared" ca="1" si="39"/>
        <v>S</v>
      </c>
      <c r="CV9" s="106" t="str">
        <f t="shared" ca="1" si="39"/>
        <v>M</v>
      </c>
      <c r="CW9" s="106" t="str">
        <f t="shared" ca="1" si="39"/>
        <v>T</v>
      </c>
      <c r="CX9" s="106" t="str">
        <f t="shared" ca="1" si="39"/>
        <v>W</v>
      </c>
      <c r="CY9" s="106" t="str">
        <f t="shared" ca="1" si="39"/>
        <v>T</v>
      </c>
      <c r="CZ9" s="106" t="str">
        <f t="shared" ca="1" si="39"/>
        <v>F</v>
      </c>
      <c r="DA9" s="106" t="str">
        <f t="shared" ca="1" si="39"/>
        <v>S</v>
      </c>
      <c r="DB9" s="106" t="str">
        <f t="shared" ca="1" si="39"/>
        <v>S</v>
      </c>
      <c r="DC9" s="106" t="str">
        <f t="shared" ca="1" si="39"/>
        <v>M</v>
      </c>
      <c r="DD9" s="106" t="str">
        <f t="shared" ca="1" si="39"/>
        <v>T</v>
      </c>
      <c r="DE9" s="106" t="str">
        <f t="shared" ca="1" si="39"/>
        <v>W</v>
      </c>
      <c r="DF9" s="106" t="str">
        <f t="shared" ca="1" si="39"/>
        <v>T</v>
      </c>
      <c r="DG9" s="106" t="str">
        <f t="shared" ca="1" si="39"/>
        <v>F</v>
      </c>
      <c r="DH9" s="106"/>
      <c r="DI9" s="106"/>
    </row>
    <row r="10" spans="1:113" ht="30" hidden="1" customHeight="1" thickBot="1">
      <c r="B10" s="16"/>
      <c r="C10" s="13"/>
      <c r="D10" s="12"/>
      <c r="E10" s="13"/>
      <c r="F10" s="14"/>
      <c r="G10" s="15"/>
      <c r="H10" s="163"/>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113" s="1" customFormat="1" ht="40.15" customHeight="1">
      <c r="A11" s="10"/>
      <c r="B11" s="116" t="s">
        <v>22</v>
      </c>
      <c r="C11" s="59"/>
      <c r="D11" s="59"/>
      <c r="E11" s="60"/>
      <c r="F11" s="61"/>
      <c r="G11" s="62"/>
      <c r="H11" s="59"/>
      <c r="I11" s="26" t="str">
        <f t="shared" ref="I11:X12" ca="1" si="40">IF(AND($C11="Goal",I$7&gt;=$F11,I$7&lt;=$F11+$G11-1),2,IF(AND($C11="Milestone",I$7&gt;=$F11,I$7&lt;=$F11+$G11-1),1,""))</f>
        <v/>
      </c>
      <c r="J11" s="26" t="str">
        <f t="shared" ca="1" si="40"/>
        <v/>
      </c>
      <c r="K11" s="26" t="str">
        <f t="shared" ca="1" si="40"/>
        <v/>
      </c>
      <c r="L11" s="26" t="str">
        <f t="shared" ca="1" si="40"/>
        <v/>
      </c>
      <c r="M11" s="26" t="str">
        <f t="shared" ca="1" si="40"/>
        <v/>
      </c>
      <c r="N11" s="26" t="str">
        <f t="shared" ca="1" si="40"/>
        <v/>
      </c>
      <c r="O11" s="26" t="str">
        <f t="shared" ca="1" si="40"/>
        <v/>
      </c>
      <c r="P11" s="26" t="str">
        <f t="shared" ca="1" si="40"/>
        <v/>
      </c>
      <c r="Q11" s="26" t="str">
        <f t="shared" ca="1" si="40"/>
        <v/>
      </c>
      <c r="R11" s="26" t="str">
        <f t="shared" ca="1" si="40"/>
        <v/>
      </c>
      <c r="S11" s="26" t="str">
        <f t="shared" ca="1" si="40"/>
        <v/>
      </c>
      <c r="T11" s="26" t="str">
        <f t="shared" ca="1" si="40"/>
        <v/>
      </c>
      <c r="U11" s="26" t="str">
        <f t="shared" ca="1" si="40"/>
        <v/>
      </c>
      <c r="V11" s="26" t="str">
        <f t="shared" ca="1" si="40"/>
        <v/>
      </c>
      <c r="W11" s="26" t="str">
        <f t="shared" ca="1" si="40"/>
        <v/>
      </c>
      <c r="X11" s="26" t="str">
        <f t="shared" ca="1" si="40"/>
        <v/>
      </c>
      <c r="Y11" s="26" t="str">
        <f t="shared" ref="Y11:AN12" ca="1" si="41">IF(AND($C11="Goal",Y$7&gt;=$F11,Y$7&lt;=$F11+$G11-1),2,IF(AND($C11="Milestone",Y$7&gt;=$F11,Y$7&lt;=$F11+$G11-1),1,""))</f>
        <v/>
      </c>
      <c r="Z11" s="26" t="str">
        <f t="shared" ca="1" si="41"/>
        <v/>
      </c>
      <c r="AA11" s="26" t="str">
        <f t="shared" ca="1" si="41"/>
        <v/>
      </c>
      <c r="AB11" s="26" t="str">
        <f t="shared" ca="1" si="41"/>
        <v/>
      </c>
      <c r="AC11" s="26" t="str">
        <f t="shared" ca="1" si="41"/>
        <v/>
      </c>
      <c r="AD11" s="26" t="str">
        <f t="shared" ca="1" si="41"/>
        <v/>
      </c>
      <c r="AE11" s="26" t="str">
        <f t="shared" ca="1" si="41"/>
        <v/>
      </c>
      <c r="AF11" s="26" t="str">
        <f t="shared" ca="1" si="41"/>
        <v/>
      </c>
      <c r="AG11" s="26" t="str">
        <f t="shared" ca="1" si="41"/>
        <v/>
      </c>
      <c r="AH11" s="26" t="str">
        <f t="shared" ca="1" si="41"/>
        <v/>
      </c>
      <c r="AI11" s="26" t="str">
        <f t="shared" ca="1" si="41"/>
        <v/>
      </c>
      <c r="AJ11" s="26" t="str">
        <f t="shared" ca="1" si="41"/>
        <v/>
      </c>
      <c r="AK11" s="26" t="str">
        <f t="shared" ca="1" si="41"/>
        <v/>
      </c>
      <c r="AL11" s="26" t="str">
        <f t="shared" ca="1" si="41"/>
        <v/>
      </c>
      <c r="AM11" s="26" t="str">
        <f t="shared" ca="1" si="41"/>
        <v/>
      </c>
      <c r="AN11" s="26" t="str">
        <f t="shared" ca="1" si="41"/>
        <v/>
      </c>
      <c r="AO11" s="26" t="str">
        <f t="shared" ref="AO11:BD12" ca="1" si="42">IF(AND($C11="Goal",AO$7&gt;=$F11,AO$7&lt;=$F11+$G11-1),2,IF(AND($C11="Milestone",AO$7&gt;=$F11,AO$7&lt;=$F11+$G11-1),1,""))</f>
        <v/>
      </c>
      <c r="AP11" s="26" t="str">
        <f t="shared" ca="1" si="42"/>
        <v/>
      </c>
      <c r="AQ11" s="26" t="str">
        <f t="shared" ca="1" si="42"/>
        <v/>
      </c>
      <c r="AR11" s="26" t="str">
        <f t="shared" ca="1" si="42"/>
        <v/>
      </c>
      <c r="AS11" s="26" t="str">
        <f t="shared" ca="1" si="42"/>
        <v/>
      </c>
      <c r="AT11" s="26" t="str">
        <f t="shared" ca="1" si="42"/>
        <v/>
      </c>
      <c r="AU11" s="26" t="str">
        <f t="shared" ca="1" si="42"/>
        <v/>
      </c>
      <c r="AV11" s="26" t="str">
        <f t="shared" ca="1" si="42"/>
        <v/>
      </c>
      <c r="AW11" s="26" t="str">
        <f t="shared" ca="1" si="42"/>
        <v/>
      </c>
      <c r="AX11" s="26" t="str">
        <f t="shared" ca="1" si="42"/>
        <v/>
      </c>
      <c r="AY11" s="26" t="str">
        <f t="shared" ca="1" si="42"/>
        <v/>
      </c>
      <c r="AZ11" s="26" t="str">
        <f t="shared" ca="1" si="42"/>
        <v/>
      </c>
      <c r="BA11" s="26" t="str">
        <f t="shared" ca="1" si="42"/>
        <v/>
      </c>
      <c r="BB11" s="26" t="str">
        <f t="shared" ca="1" si="42"/>
        <v/>
      </c>
      <c r="BC11" s="26" t="str">
        <f t="shared" ca="1" si="42"/>
        <v/>
      </c>
      <c r="BD11" s="26" t="str">
        <f t="shared" ca="1" si="42"/>
        <v/>
      </c>
      <c r="BE11" s="26" t="str">
        <f t="shared" ref="BE11:BT12" ca="1" si="43">IF(AND($C11="Goal",BE$7&gt;=$F11,BE$7&lt;=$F11+$G11-1),2,IF(AND($C11="Milestone",BE$7&gt;=$F11,BE$7&lt;=$F11+$G11-1),1,""))</f>
        <v/>
      </c>
      <c r="BF11" s="26" t="str">
        <f t="shared" ca="1" si="43"/>
        <v/>
      </c>
      <c r="BG11" s="26" t="str">
        <f t="shared" ca="1" si="43"/>
        <v/>
      </c>
      <c r="BH11" s="26" t="str">
        <f t="shared" ca="1" si="43"/>
        <v/>
      </c>
      <c r="BI11" s="26" t="str">
        <f t="shared" ca="1" si="43"/>
        <v/>
      </c>
      <c r="BJ11" s="26" t="str">
        <f t="shared" ca="1" si="43"/>
        <v/>
      </c>
      <c r="BK11" s="26" t="str">
        <f t="shared" ca="1" si="43"/>
        <v/>
      </c>
      <c r="BL11" s="26" t="str">
        <f t="shared" ca="1" si="43"/>
        <v/>
      </c>
      <c r="BM11" s="146" t="str">
        <f t="shared" ca="1" si="43"/>
        <v/>
      </c>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row>
    <row r="12" spans="1:113" s="1" customFormat="1" ht="40.15" customHeight="1">
      <c r="A12" s="10"/>
      <c r="B12" s="124" t="s">
        <v>23</v>
      </c>
      <c r="C12" s="59" t="s">
        <v>24</v>
      </c>
      <c r="D12" s="59" t="s">
        <v>25</v>
      </c>
      <c r="E12" s="60">
        <v>1</v>
      </c>
      <c r="F12" s="61">
        <v>45341</v>
      </c>
      <c r="G12" s="62">
        <v>27</v>
      </c>
      <c r="H12" s="59"/>
      <c r="I12" s="26">
        <f ca="1">IF(AND($C12="Goal",I$7&gt;=$F12,I$7&lt;=$F12+$G12-1),2,IF(AND($C12="Milestone",I$7&gt;=$F12,I$7&lt;=$F12+$G12-1),1,""))</f>
        <v>2</v>
      </c>
      <c r="J12" s="26">
        <f t="shared" ca="1" si="40"/>
        <v>2</v>
      </c>
      <c r="K12" s="26">
        <f t="shared" ca="1" si="40"/>
        <v>2</v>
      </c>
      <c r="L12" s="26">
        <f t="shared" ca="1" si="40"/>
        <v>2</v>
      </c>
      <c r="M12" s="26">
        <f t="shared" ca="1" si="40"/>
        <v>2</v>
      </c>
      <c r="N12" s="26">
        <f t="shared" ca="1" si="40"/>
        <v>2</v>
      </c>
      <c r="O12" s="26">
        <f t="shared" ca="1" si="40"/>
        <v>2</v>
      </c>
      <c r="P12" s="26">
        <f t="shared" ca="1" si="40"/>
        <v>2</v>
      </c>
      <c r="Q12" s="26">
        <f t="shared" ca="1" si="40"/>
        <v>2</v>
      </c>
      <c r="R12" s="26">
        <f t="shared" ca="1" si="40"/>
        <v>2</v>
      </c>
      <c r="S12" s="26">
        <f t="shared" ca="1" si="40"/>
        <v>2</v>
      </c>
      <c r="T12" s="26">
        <f t="shared" ca="1" si="40"/>
        <v>2</v>
      </c>
      <c r="U12" s="26">
        <f t="shared" ca="1" si="40"/>
        <v>2</v>
      </c>
      <c r="V12" s="26">
        <f t="shared" ca="1" si="40"/>
        <v>2</v>
      </c>
      <c r="W12" s="26">
        <f t="shared" ca="1" si="40"/>
        <v>2</v>
      </c>
      <c r="X12" s="26">
        <f t="shared" ca="1" si="40"/>
        <v>2</v>
      </c>
      <c r="Y12" s="26">
        <f t="shared" ca="1" si="41"/>
        <v>2</v>
      </c>
      <c r="Z12" s="26">
        <f t="shared" ca="1" si="41"/>
        <v>2</v>
      </c>
      <c r="AA12" s="26">
        <f t="shared" ca="1" si="41"/>
        <v>2</v>
      </c>
      <c r="AB12" s="26">
        <f t="shared" ca="1" si="41"/>
        <v>2</v>
      </c>
      <c r="AC12" s="26">
        <f t="shared" ca="1" si="41"/>
        <v>2</v>
      </c>
      <c r="AD12" s="26">
        <f t="shared" ca="1" si="41"/>
        <v>2</v>
      </c>
      <c r="AE12" s="26">
        <f t="shared" ca="1" si="41"/>
        <v>2</v>
      </c>
      <c r="AF12" s="26">
        <f t="shared" ca="1" si="41"/>
        <v>2</v>
      </c>
      <c r="AG12" s="26">
        <f t="shared" ca="1" si="41"/>
        <v>2</v>
      </c>
      <c r="AH12" s="26">
        <f t="shared" ca="1" si="41"/>
        <v>2</v>
      </c>
      <c r="AI12" s="26">
        <f t="shared" ca="1" si="41"/>
        <v>2</v>
      </c>
      <c r="AJ12" s="26" t="str">
        <f t="shared" ca="1" si="41"/>
        <v/>
      </c>
      <c r="AK12" s="26" t="str">
        <f t="shared" ca="1" si="41"/>
        <v/>
      </c>
      <c r="AL12" s="26" t="str">
        <f t="shared" ca="1" si="41"/>
        <v/>
      </c>
      <c r="AM12" s="26" t="str">
        <f t="shared" ca="1" si="41"/>
        <v/>
      </c>
      <c r="AN12" s="26" t="str">
        <f t="shared" ca="1" si="41"/>
        <v/>
      </c>
      <c r="AO12" s="26" t="str">
        <f t="shared" ca="1" si="42"/>
        <v/>
      </c>
      <c r="AP12" s="26" t="str">
        <f t="shared" ca="1" si="42"/>
        <v/>
      </c>
      <c r="AQ12" s="26" t="str">
        <f t="shared" ca="1" si="42"/>
        <v/>
      </c>
      <c r="AR12" s="26" t="str">
        <f t="shared" ca="1" si="42"/>
        <v/>
      </c>
      <c r="AS12" s="26" t="str">
        <f t="shared" ca="1" si="42"/>
        <v/>
      </c>
      <c r="AT12" s="26" t="str">
        <f t="shared" ca="1" si="42"/>
        <v/>
      </c>
      <c r="AU12" s="26" t="str">
        <f t="shared" ca="1" si="42"/>
        <v/>
      </c>
      <c r="AV12" s="26" t="str">
        <f t="shared" ca="1" si="42"/>
        <v/>
      </c>
      <c r="AW12" s="26" t="str">
        <f t="shared" ca="1" si="42"/>
        <v/>
      </c>
      <c r="AX12" s="26" t="str">
        <f t="shared" ca="1" si="42"/>
        <v/>
      </c>
      <c r="AY12" s="26" t="str">
        <f t="shared" ca="1" si="42"/>
        <v/>
      </c>
      <c r="AZ12" s="26" t="str">
        <f t="shared" ca="1" si="42"/>
        <v/>
      </c>
      <c r="BA12" s="26" t="str">
        <f t="shared" ca="1" si="42"/>
        <v/>
      </c>
      <c r="BB12" s="26" t="str">
        <f t="shared" ca="1" si="42"/>
        <v/>
      </c>
      <c r="BC12" s="26" t="str">
        <f t="shared" ca="1" si="42"/>
        <v/>
      </c>
      <c r="BD12" s="26" t="str">
        <f t="shared" ca="1" si="42"/>
        <v/>
      </c>
      <c r="BE12" s="26" t="str">
        <f t="shared" ca="1" si="43"/>
        <v/>
      </c>
      <c r="BF12" s="26" t="str">
        <f t="shared" ca="1" si="43"/>
        <v/>
      </c>
      <c r="BG12" s="26" t="str">
        <f t="shared" ca="1" si="43"/>
        <v/>
      </c>
      <c r="BH12" s="26" t="str">
        <f t="shared" ca="1" si="43"/>
        <v/>
      </c>
      <c r="BI12" s="26" t="str">
        <f t="shared" ca="1" si="43"/>
        <v/>
      </c>
      <c r="BJ12" s="26" t="str">
        <f t="shared" ca="1" si="43"/>
        <v/>
      </c>
      <c r="BK12" s="26" t="str">
        <f t="shared" ca="1" si="43"/>
        <v/>
      </c>
      <c r="BL12" s="26" t="str">
        <f t="shared" ca="1" si="43"/>
        <v/>
      </c>
      <c r="BM12" s="146" t="str">
        <f t="shared" ca="1" si="43"/>
        <v/>
      </c>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c r="CZ12" s="148"/>
      <c r="DA12" s="148"/>
      <c r="DB12" s="148"/>
      <c r="DC12" s="148"/>
      <c r="DD12" s="148"/>
      <c r="DE12" s="148"/>
      <c r="DF12" s="148"/>
      <c r="DG12" s="148"/>
    </row>
    <row r="13" spans="1:113" s="1" customFormat="1" ht="40.15" customHeight="1">
      <c r="A13" s="10"/>
      <c r="B13" s="124" t="s">
        <v>26</v>
      </c>
      <c r="C13" s="59" t="s">
        <v>27</v>
      </c>
      <c r="D13" s="59" t="s">
        <v>28</v>
      </c>
      <c r="E13" s="60">
        <v>1</v>
      </c>
      <c r="F13" s="61">
        <v>45344</v>
      </c>
      <c r="G13" s="62">
        <v>3</v>
      </c>
      <c r="H13" s="59"/>
      <c r="I13" s="26" t="str">
        <f ca="1">IF(AND($C13="Goal",I$7&gt;=$F13,I$7&lt;=$F13+$G13-1),2,IF(AND($C13="Milestone",I$7&gt;=$F13,I$7&lt;=$F13+$G13-1),1,""))</f>
        <v/>
      </c>
      <c r="J13" s="26" t="str">
        <f ca="1">IF(AND($C13="Goal",J$7&gt;=$F13,J$7&lt;=$F13+$G13-1),2,IF(AND($C13="Milestone",J$7&gt;=$F13,J$7&lt;=$F13+$G13-1),1,""))</f>
        <v/>
      </c>
      <c r="K13" s="26" t="str">
        <f ca="1">IF(AND($C13="Goal",K$7&gt;=$F13,K$7&lt;=$F13+$G13-1),2,IF(AND($C13="Milestone",K$7&gt;=$F13,K$7&lt;=$F13+$G13-1),1,""))</f>
        <v/>
      </c>
      <c r="L13" s="26" t="str">
        <f ca="1">IF(AND($C13="Goal",L$7&gt;=$F13,L$7&lt;=$F13+$G13-1),2,IF(AND($C13="Milestone",L$7&gt;=$F13,L$7&lt;=$F13+$G13-1),1,""))</f>
        <v/>
      </c>
      <c r="M13" s="26" t="str">
        <f ca="1">IF(AND($C13="Goal",M$7&gt;=$F13,M$7&lt;=$F13+$G13-1),2,IF(AND($C13="Milestone",M$7&gt;=$F13,M$7&lt;=$F13+$G13-1),1,""))</f>
        <v/>
      </c>
      <c r="N13" s="26" t="str">
        <f ca="1">IF(AND($C13="Goal",N$7&gt;=$F13,N$7&lt;=$F13+$G13-1),2,IF(AND($C13="Milestone",N$7&gt;=$F13,N$7&lt;=$F13+$G13-1),1,""))</f>
        <v/>
      </c>
      <c r="O13" s="26" t="str">
        <f ca="1">IF(AND($C13="Goal",O$7&gt;=$F13,O$7&lt;=$F13+$G13-1),2,IF(AND($C13="Milestone",O$7&gt;=$F13,O$7&lt;=$F13+$G13-1),1,""))</f>
        <v/>
      </c>
      <c r="P13" s="26" t="str">
        <f ca="1">IF(AND($C13="Goal",P$7&gt;=$F13,P$7&lt;=$F13+$G13-1),2,IF(AND($C13="Milestone",P$7&gt;=$F13,P$7&lt;=$F13+$G13-1),1,""))</f>
        <v/>
      </c>
      <c r="Q13" s="26" t="str">
        <f ca="1">IF(AND($C13="Goal",Q$7&gt;=$F13,Q$7&lt;=$F13+$G13-1),2,IF(AND($C13="Milestone",Q$7&gt;=$F13,Q$7&lt;=$F13+$G13-1),1,""))</f>
        <v/>
      </c>
      <c r="R13" s="26" t="str">
        <f ca="1">IF(AND($C13="Goal",R$7&gt;=$F13,R$7&lt;=$F13+$G13-1),2,IF(AND($C13="Milestone",R$7&gt;=$F13,R$7&lt;=$F13+$G13-1),1,""))</f>
        <v/>
      </c>
      <c r="S13" s="26" t="str">
        <f ca="1">IF(AND($C13="Goal",S$7&gt;=$F13,S$7&lt;=$F13+$G13-1),2,IF(AND($C13="Milestone",S$7&gt;=$F13,S$7&lt;=$F13+$G13-1),1,""))</f>
        <v/>
      </c>
      <c r="T13" s="26" t="str">
        <f ca="1">IF(AND($C13="Goal",T$7&gt;=$F13,T$7&lt;=$F13+$G13-1),2,IF(AND($C13="Milestone",T$7&gt;=$F13,T$7&lt;=$F13+$G13-1),1,""))</f>
        <v/>
      </c>
      <c r="U13" s="26" t="str">
        <f ca="1">IF(AND($C13="Goal",U$7&gt;=$F13,U$7&lt;=$F13+$G13-1),2,IF(AND($C13="Milestone",U$7&gt;=$F13,U$7&lt;=$F13+$G13-1),1,""))</f>
        <v/>
      </c>
      <c r="V13" s="26" t="str">
        <f ca="1">IF(AND($C13="Goal",V$7&gt;=$F13,V$7&lt;=$F13+$G13-1),2,IF(AND($C13="Milestone",V$7&gt;=$F13,V$7&lt;=$F13+$G13-1),1,""))</f>
        <v/>
      </c>
      <c r="W13" s="26" t="str">
        <f ca="1">IF(AND($C13="Goal",W$7&gt;=$F13,W$7&lt;=$F13+$G13-1),2,IF(AND($C13="Milestone",W$7&gt;=$F13,W$7&lt;=$F13+$G13-1),1,""))</f>
        <v/>
      </c>
      <c r="X13" s="26" t="str">
        <f ca="1">IF(AND($C13="Goal",X$7&gt;=$F13,X$7&lt;=$F13+$G13-1),2,IF(AND($C13="Milestone",X$7&gt;=$F13,X$7&lt;=$F13+$G13-1),1,""))</f>
        <v/>
      </c>
      <c r="Y13" s="26" t="str">
        <f ca="1">IF(AND($C13="Goal",Y$7&gt;=$F13,Y$7&lt;=$F13+$G13-1),2,IF(AND($C13="Milestone",Y$7&gt;=$F13,Y$7&lt;=$F13+$G13-1),1,""))</f>
        <v/>
      </c>
      <c r="Z13" s="26" t="str">
        <f ca="1">IF(AND($C13="Goal",Z$7&gt;=$F13,Z$7&lt;=$F13+$G13-1),2,IF(AND($C13="Milestone",Z$7&gt;=$F13,Z$7&lt;=$F13+$G13-1),1,""))</f>
        <v/>
      </c>
      <c r="AA13" s="26" t="str">
        <f ca="1">IF(AND($C13="Goal",AA$7&gt;=$F13,AA$7&lt;=$F13+$G13-1),2,IF(AND($C13="Milestone",AA$7&gt;=$F13,AA$7&lt;=$F13+$G13-1),1,""))</f>
        <v/>
      </c>
      <c r="AB13" s="26" t="str">
        <f ca="1">IF(AND($C13="Goal",AB$7&gt;=$F13,AB$7&lt;=$F13+$G13-1),2,IF(AND($C13="Milestone",AB$7&gt;=$F13,AB$7&lt;=$F13+$G13-1),1,""))</f>
        <v/>
      </c>
      <c r="AC13" s="26" t="str">
        <f ca="1">IF(AND($C13="Goal",AC$7&gt;=$F13,AC$7&lt;=$F13+$G13-1),2,IF(AND($C13="Milestone",AC$7&gt;=$F13,AC$7&lt;=$F13+$G13-1),1,""))</f>
        <v/>
      </c>
      <c r="AD13" s="26" t="str">
        <f ca="1">IF(AND($C13="Goal",AD$7&gt;=$F13,AD$7&lt;=$F13+$G13-1),2,IF(AND($C13="Milestone",AD$7&gt;=$F13,AD$7&lt;=$F13+$G13-1),1,""))</f>
        <v/>
      </c>
      <c r="AE13" s="26" t="str">
        <f ca="1">IF(AND($C13="Goal",AE$7&gt;=$F13,AE$7&lt;=$F13+$G13-1),2,IF(AND($C13="Milestone",AE$7&gt;=$F13,AE$7&lt;=$F13+$G13-1),1,""))</f>
        <v/>
      </c>
      <c r="AF13" s="26" t="str">
        <f ca="1">IF(AND($C13="Goal",AF$7&gt;=$F13,AF$7&lt;=$F13+$G13-1),2,IF(AND($C13="Milestone",AF$7&gt;=$F13,AF$7&lt;=$F13+$G13-1),1,""))</f>
        <v/>
      </c>
      <c r="AG13" s="26" t="str">
        <f ca="1">IF(AND($C13="Goal",AG$7&gt;=$F13,AG$7&lt;=$F13+$G13-1),2,IF(AND($C13="Milestone",AG$7&gt;=$F13,AG$7&lt;=$F13+$G13-1),1,""))</f>
        <v/>
      </c>
      <c r="AH13" s="26" t="str">
        <f ca="1">IF(AND($C13="Goal",AH$7&gt;=$F13,AH$7&lt;=$F13+$G13-1),2,IF(AND($C13="Milestone",AH$7&gt;=$F13,AH$7&lt;=$F13+$G13-1),1,""))</f>
        <v/>
      </c>
      <c r="AI13" s="26" t="str">
        <f ca="1">IF(AND($C13="Goal",AI$7&gt;=$F13,AI$7&lt;=$F13+$G13-1),2,IF(AND($C13="Milestone",AI$7&gt;=$F13,AI$7&lt;=$F13+$G13-1),1,""))</f>
        <v/>
      </c>
      <c r="AJ13" s="26" t="str">
        <f ca="1">IF(AND($C13="Goal",AJ$7&gt;=$F13,AJ$7&lt;=$F13+$G13-1),2,IF(AND($C13="Milestone",AJ$7&gt;=$F13,AJ$7&lt;=$F13+$G13-1),1,""))</f>
        <v/>
      </c>
      <c r="AK13" s="26" t="str">
        <f ca="1">IF(AND($C13="Goal",AK$7&gt;=$F13,AK$7&lt;=$F13+$G13-1),2,IF(AND($C13="Milestone",AK$7&gt;=$F13,AK$7&lt;=$F13+$G13-1),1,""))</f>
        <v/>
      </c>
      <c r="AL13" s="26" t="str">
        <f ca="1">IF(AND($C13="Goal",AL$7&gt;=$F13,AL$7&lt;=$F13+$G13-1),2,IF(AND($C13="Milestone",AL$7&gt;=$F13,AL$7&lt;=$F13+$G13-1),1,""))</f>
        <v/>
      </c>
      <c r="AM13" s="26" t="str">
        <f ca="1">IF(AND($C13="Goal",AM$7&gt;=$F13,AM$7&lt;=$F13+$G13-1),2,IF(AND($C13="Milestone",AM$7&gt;=$F13,AM$7&lt;=$F13+$G13-1),1,""))</f>
        <v/>
      </c>
      <c r="AN13" s="26" t="str">
        <f ca="1">IF(AND($C13="Goal",AN$7&gt;=$F13,AN$7&lt;=$F13+$G13-1),2,IF(AND($C13="Milestone",AN$7&gt;=$F13,AN$7&lt;=$F13+$G13-1),1,""))</f>
        <v/>
      </c>
      <c r="AO13" s="26" t="str">
        <f ca="1">IF(AND($C13="Goal",AO$7&gt;=$F13,AO$7&lt;=$F13+$G13-1),2,IF(AND($C13="Milestone",AO$7&gt;=$F13,AO$7&lt;=$F13+$G13-1),1,""))</f>
        <v/>
      </c>
      <c r="AP13" s="26" t="str">
        <f ca="1">IF(AND($C13="Goal",AP$7&gt;=$F13,AP$7&lt;=$F13+$G13-1),2,IF(AND($C13="Milestone",AP$7&gt;=$F13,AP$7&lt;=$F13+$G13-1),1,""))</f>
        <v/>
      </c>
      <c r="AQ13" s="26" t="str">
        <f ca="1">IF(AND($C13="Goal",AQ$7&gt;=$F13,AQ$7&lt;=$F13+$G13-1),2,IF(AND($C13="Milestone",AQ$7&gt;=$F13,AQ$7&lt;=$F13+$G13-1),1,""))</f>
        <v/>
      </c>
      <c r="AR13" s="26" t="str">
        <f ca="1">IF(AND($C13="Goal",AR$7&gt;=$F13,AR$7&lt;=$F13+$G13-1),2,IF(AND($C13="Milestone",AR$7&gt;=$F13,AR$7&lt;=$F13+$G13-1),1,""))</f>
        <v/>
      </c>
      <c r="AS13" s="26" t="str">
        <f ca="1">IF(AND($C13="Goal",AS$7&gt;=$F13,AS$7&lt;=$F13+$G13-1),2,IF(AND($C13="Milestone",AS$7&gt;=$F13,AS$7&lt;=$F13+$G13-1),1,""))</f>
        <v/>
      </c>
      <c r="AT13" s="26" t="str">
        <f ca="1">IF(AND($C13="Goal",AT$7&gt;=$F13,AT$7&lt;=$F13+$G13-1),2,IF(AND($C13="Milestone",AT$7&gt;=$F13,AT$7&lt;=$F13+$G13-1),1,""))</f>
        <v/>
      </c>
      <c r="AU13" s="26" t="str">
        <f ca="1">IF(AND($C13="Goal",AU$7&gt;=$F13,AU$7&lt;=$F13+$G13-1),2,IF(AND($C13="Milestone",AU$7&gt;=$F13,AU$7&lt;=$F13+$G13-1),1,""))</f>
        <v/>
      </c>
      <c r="AV13" s="26" t="str">
        <f ca="1">IF(AND($C13="Goal",AV$7&gt;=$F13,AV$7&lt;=$F13+$G13-1),2,IF(AND($C13="Milestone",AV$7&gt;=$F13,AV$7&lt;=$F13+$G13-1),1,""))</f>
        <v/>
      </c>
      <c r="AW13" s="26" t="str">
        <f ca="1">IF(AND($C13="Goal",AW$7&gt;=$F13,AW$7&lt;=$F13+$G13-1),2,IF(AND($C13="Milestone",AW$7&gt;=$F13,AW$7&lt;=$F13+$G13-1),1,""))</f>
        <v/>
      </c>
      <c r="AX13" s="26" t="str">
        <f ca="1">IF(AND($C13="Goal",AX$7&gt;=$F13,AX$7&lt;=$F13+$G13-1),2,IF(AND($C13="Milestone",AX$7&gt;=$F13,AX$7&lt;=$F13+$G13-1),1,""))</f>
        <v/>
      </c>
      <c r="AY13" s="26" t="str">
        <f ca="1">IF(AND($C13="Goal",AY$7&gt;=$F13,AY$7&lt;=$F13+$G13-1),2,IF(AND($C13="Milestone",AY$7&gt;=$F13,AY$7&lt;=$F13+$G13-1),1,""))</f>
        <v/>
      </c>
      <c r="AZ13" s="26" t="str">
        <f ca="1">IF(AND($C13="Goal",AZ$7&gt;=$F13,AZ$7&lt;=$F13+$G13-1),2,IF(AND($C13="Milestone",AZ$7&gt;=$F13,AZ$7&lt;=$F13+$G13-1),1,""))</f>
        <v/>
      </c>
      <c r="BA13" s="26" t="str">
        <f ca="1">IF(AND($C13="Goal",BA$7&gt;=$F13,BA$7&lt;=$F13+$G13-1),2,IF(AND($C13="Milestone",BA$7&gt;=$F13,BA$7&lt;=$F13+$G13-1),1,""))</f>
        <v/>
      </c>
      <c r="BB13" s="26" t="str">
        <f ca="1">IF(AND($C13="Goal",BB$7&gt;=$F13,BB$7&lt;=$F13+$G13-1),2,IF(AND($C13="Milestone",BB$7&gt;=$F13,BB$7&lt;=$F13+$G13-1),1,""))</f>
        <v/>
      </c>
      <c r="BC13" s="26" t="str">
        <f ca="1">IF(AND($C13="Goal",BC$7&gt;=$F13,BC$7&lt;=$F13+$G13-1),2,IF(AND($C13="Milestone",BC$7&gt;=$F13,BC$7&lt;=$F13+$G13-1),1,""))</f>
        <v/>
      </c>
      <c r="BD13" s="26" t="str">
        <f ca="1">IF(AND($C13="Goal",BD$7&gt;=$F13,BD$7&lt;=$F13+$G13-1),2,IF(AND($C13="Milestone",BD$7&gt;=$F13,BD$7&lt;=$F13+$G13-1),1,""))</f>
        <v/>
      </c>
      <c r="BE13" s="26" t="str">
        <f ca="1">IF(AND($C13="Goal",BE$7&gt;=$F13,BE$7&lt;=$F13+$G13-1),2,IF(AND($C13="Milestone",BE$7&gt;=$F13,BE$7&lt;=$F13+$G13-1),1,""))</f>
        <v/>
      </c>
      <c r="BF13" s="26" t="str">
        <f ca="1">IF(AND($C13="Goal",BF$7&gt;=$F13,BF$7&lt;=$F13+$G13-1),2,IF(AND($C13="Milestone",BF$7&gt;=$F13,BF$7&lt;=$F13+$G13-1),1,""))</f>
        <v/>
      </c>
      <c r="BG13" s="26" t="str">
        <f ca="1">IF(AND($C13="Goal",BG$7&gt;=$F13,BG$7&lt;=$F13+$G13-1),2,IF(AND($C13="Milestone",BG$7&gt;=$F13,BG$7&lt;=$F13+$G13-1),1,""))</f>
        <v/>
      </c>
      <c r="BH13" s="26" t="str">
        <f ca="1">IF(AND($C13="Goal",BH$7&gt;=$F13,BH$7&lt;=$F13+$G13-1),2,IF(AND($C13="Milestone",BH$7&gt;=$F13,BH$7&lt;=$F13+$G13-1),1,""))</f>
        <v/>
      </c>
      <c r="BI13" s="26" t="str">
        <f ca="1">IF(AND($C13="Goal",BI$7&gt;=$F13,BI$7&lt;=$F13+$G13-1),2,IF(AND($C13="Milestone",BI$7&gt;=$F13,BI$7&lt;=$F13+$G13-1),1,""))</f>
        <v/>
      </c>
      <c r="BJ13" s="26" t="str">
        <f ca="1">IF(AND($C13="Goal",BJ$7&gt;=$F13,BJ$7&lt;=$F13+$G13-1),2,IF(AND($C13="Milestone",BJ$7&gt;=$F13,BJ$7&lt;=$F13+$G13-1),1,""))</f>
        <v/>
      </c>
      <c r="BK13" s="26" t="str">
        <f ca="1">IF(AND($C13="Goal",BK$7&gt;=$F13,BK$7&lt;=$F13+$G13-1),2,IF(AND($C13="Milestone",BK$7&gt;=$F13,BK$7&lt;=$F13+$G13-1),1,""))</f>
        <v/>
      </c>
      <c r="BL13" s="26" t="str">
        <f ca="1">IF(AND($C13="Goal",BL$7&gt;=$F13,BL$7&lt;=$F13+$G13-1),2,IF(AND($C13="Milestone",BL$7&gt;=$F13,BL$7&lt;=$F13+$G13-1),1,""))</f>
        <v/>
      </c>
      <c r="BM13" s="146" t="str">
        <f ca="1">IF(AND($C13="Goal",BM$7&gt;=$F13,BM$7&lt;=$F13+$G13-1),2,IF(AND($C13="Milestone",BM$7&gt;=$F13,BM$7&lt;=$F13+$G13-1),1,""))</f>
        <v/>
      </c>
      <c r="BN13" s="148"/>
      <c r="BO13" s="148"/>
      <c r="BP13" s="148"/>
      <c r="BQ13" s="148"/>
      <c r="BR13" s="148"/>
      <c r="BS13" s="148"/>
      <c r="BT13" s="148"/>
      <c r="BU13" s="148"/>
      <c r="BV13" s="148"/>
      <c r="BW13" s="148"/>
      <c r="BX13" s="148"/>
      <c r="BY13" s="148"/>
      <c r="BZ13" s="148"/>
      <c r="CA13" s="148"/>
      <c r="CB13" s="148"/>
      <c r="CC13" s="148"/>
      <c r="CD13" s="148"/>
      <c r="CE13" s="148"/>
      <c r="CF13" s="148"/>
      <c r="CG13" s="148"/>
      <c r="CH13" s="148"/>
      <c r="CI13" s="148"/>
      <c r="CJ13" s="148"/>
      <c r="CK13" s="148"/>
      <c r="CL13" s="148"/>
      <c r="CM13" s="148"/>
      <c r="CN13" s="148"/>
      <c r="CO13" s="148"/>
      <c r="CP13" s="148"/>
      <c r="CQ13" s="148"/>
      <c r="CR13" s="148"/>
      <c r="CS13" s="148"/>
      <c r="CT13" s="148"/>
      <c r="CU13" s="148"/>
      <c r="CV13" s="148"/>
      <c r="CW13" s="148"/>
      <c r="CX13" s="148"/>
      <c r="CY13" s="148"/>
      <c r="CZ13" s="148"/>
      <c r="DA13" s="148"/>
      <c r="DB13" s="148"/>
      <c r="DC13" s="148"/>
      <c r="DD13" s="148"/>
      <c r="DE13" s="148"/>
      <c r="DF13" s="148"/>
      <c r="DG13" s="148"/>
    </row>
    <row r="14" spans="1:113" s="1" customFormat="1" ht="40.15" customHeight="1">
      <c r="A14" s="9"/>
      <c r="B14" s="124" t="s">
        <v>29</v>
      </c>
      <c r="C14" s="59" t="s">
        <v>27</v>
      </c>
      <c r="D14" s="59" t="s">
        <v>11</v>
      </c>
      <c r="E14" s="60">
        <v>1</v>
      </c>
      <c r="F14" s="61">
        <v>45354</v>
      </c>
      <c r="G14" s="62">
        <v>10</v>
      </c>
      <c r="H14" s="59"/>
      <c r="I14" s="26" t="str">
        <f ca="1">IF(AND($C14="Goal",I$7&gt;=$F14,I$7&lt;=$F14+$G14-1),2,IF(AND($C14="Milestone",I$7&gt;=$F14,I$7&lt;=$F14+$G14-1),1,""))</f>
        <v/>
      </c>
      <c r="J14" s="26" t="str">
        <f ca="1">IF(AND($C14="Goal",J$7&gt;=$F14,J$7&lt;=$F14+$G14-1),2,IF(AND($C14="Milestone",J$7&gt;=$F14,J$7&lt;=$F14+$G14-1),1,""))</f>
        <v/>
      </c>
      <c r="K14" s="26" t="str">
        <f ca="1">IF(AND($C14="Goal",K$7&gt;=$F14,K$7&lt;=$F14+$G14-1),2,IF(AND($C14="Milestone",K$7&gt;=$F14,K$7&lt;=$F14+$G14-1),1,""))</f>
        <v/>
      </c>
      <c r="L14" s="26" t="str">
        <f ca="1">IF(AND($C14="Goal",L$7&gt;=$F14,L$7&lt;=$F14+$G14-1),2,IF(AND($C14="Milestone",L$7&gt;=$F14,L$7&lt;=$F14+$G14-1),1,""))</f>
        <v/>
      </c>
      <c r="M14" s="26" t="str">
        <f ca="1">IF(AND($C14="Goal",M$7&gt;=$F14,M$7&lt;=$F14+$G14-1),2,IF(AND($C14="Milestone",M$7&gt;=$F14,M$7&lt;=$F14+$G14-1),1,""))</f>
        <v/>
      </c>
      <c r="N14" s="26" t="str">
        <f ca="1">IF(AND($C14="Goal",N$7&gt;=$F14,N$7&lt;=$F14+$G14-1),2,IF(AND($C14="Milestone",N$7&gt;=$F14,N$7&lt;=$F14+$G14-1),1,""))</f>
        <v/>
      </c>
      <c r="O14" s="26" t="str">
        <f ca="1">IF(AND($C14="Goal",O$7&gt;=$F14,O$7&lt;=$F14+$G14-1),2,IF(AND($C14="Milestone",O$7&gt;=$F14,O$7&lt;=$F14+$G14-1),1,""))</f>
        <v/>
      </c>
      <c r="P14" s="26" t="str">
        <f ca="1">IF(AND($C14="Goal",P$7&gt;=$F14,P$7&lt;=$F14+$G14-1),2,IF(AND($C14="Milestone",P$7&gt;=$F14,P$7&lt;=$F14+$G14-1),1,""))</f>
        <v/>
      </c>
      <c r="Q14" s="26" t="str">
        <f ca="1">IF(AND($C14="Goal",Q$7&gt;=$F14,Q$7&lt;=$F14+$G14-1),2,IF(AND($C14="Milestone",Q$7&gt;=$F14,Q$7&lt;=$F14+$G14-1),1,""))</f>
        <v/>
      </c>
      <c r="R14" s="26" t="str">
        <f ca="1">IF(AND($C14="Goal",R$7&gt;=$F14,R$7&lt;=$F14+$G14-1),2,IF(AND($C14="Milestone",R$7&gt;=$F14,R$7&lt;=$F14+$G14-1),1,""))</f>
        <v/>
      </c>
      <c r="S14" s="26" t="str">
        <f ca="1">IF(AND($C14="Goal",S$7&gt;=$F14,S$7&lt;=$F14+$G14-1),2,IF(AND($C14="Milestone",S$7&gt;=$F14,S$7&lt;=$F14+$G14-1),1,""))</f>
        <v/>
      </c>
      <c r="T14" s="26" t="str">
        <f ca="1">IF(AND($C14="Goal",T$7&gt;=$F14,T$7&lt;=$F14+$G14-1),2,IF(AND($C14="Milestone",T$7&gt;=$F14,T$7&lt;=$F14+$G14-1),1,""))</f>
        <v/>
      </c>
      <c r="U14" s="26" t="str">
        <f ca="1">IF(AND($C14="Goal",U$7&gt;=$F14,U$7&lt;=$F14+$G14-1),2,IF(AND($C14="Milestone",U$7&gt;=$F14,U$7&lt;=$F14+$G14-1),1,""))</f>
        <v/>
      </c>
      <c r="V14" s="26" t="str">
        <f ca="1">IF(AND($C14="Goal",V$7&gt;=$F14,V$7&lt;=$F14+$G14-1),2,IF(AND($C14="Milestone",V$7&gt;=$F14,V$7&lt;=$F14+$G14-1),1,""))</f>
        <v/>
      </c>
      <c r="W14" s="26" t="str">
        <f ca="1">IF(AND($C14="Goal",W$7&gt;=$F14,W$7&lt;=$F14+$G14-1),2,IF(AND($C14="Milestone",W$7&gt;=$F14,W$7&lt;=$F14+$G14-1),1,""))</f>
        <v/>
      </c>
      <c r="X14" s="26" t="str">
        <f ca="1">IF(AND($C14="Goal",X$7&gt;=$F14,X$7&lt;=$F14+$G14-1),2,IF(AND($C14="Milestone",X$7&gt;=$F14,X$7&lt;=$F14+$G14-1),1,""))</f>
        <v/>
      </c>
      <c r="Y14" s="26" t="str">
        <f ca="1">IF(AND($C14="Goal",Y$7&gt;=$F14,Y$7&lt;=$F14+$G14-1),2,IF(AND($C14="Milestone",Y$7&gt;=$F14,Y$7&lt;=$F14+$G14-1),1,""))</f>
        <v/>
      </c>
      <c r="Z14" s="26" t="str">
        <f ca="1">IF(AND($C14="Goal",Z$7&gt;=$F14,Z$7&lt;=$F14+$G14-1),2,IF(AND($C14="Milestone",Z$7&gt;=$F14,Z$7&lt;=$F14+$G14-1),1,""))</f>
        <v/>
      </c>
      <c r="AA14" s="26" t="str">
        <f ca="1">IF(AND($C14="Goal",AA$7&gt;=$F14,AA$7&lt;=$F14+$G14-1),2,IF(AND($C14="Milestone",AA$7&gt;=$F14,AA$7&lt;=$F14+$G14-1),1,""))</f>
        <v/>
      </c>
      <c r="AB14" s="26" t="str">
        <f ca="1">IF(AND($C14="Goal",AB$7&gt;=$F14,AB$7&lt;=$F14+$G14-1),2,IF(AND($C14="Milestone",AB$7&gt;=$F14,AB$7&lt;=$F14+$G14-1),1,""))</f>
        <v/>
      </c>
      <c r="AC14" s="26" t="str">
        <f ca="1">IF(AND($C14="Goal",AC$7&gt;=$F14,AC$7&lt;=$F14+$G14-1),2,IF(AND($C14="Milestone",AC$7&gt;=$F14,AC$7&lt;=$F14+$G14-1),1,""))</f>
        <v/>
      </c>
      <c r="AD14" s="26" t="str">
        <f ca="1">IF(AND($C14="Goal",AD$7&gt;=$F14,AD$7&lt;=$F14+$G14-1),2,IF(AND($C14="Milestone",AD$7&gt;=$F14,AD$7&lt;=$F14+$G14-1),1,""))</f>
        <v/>
      </c>
      <c r="AE14" s="26" t="str">
        <f ca="1">IF(AND($C14="Goal",AE$7&gt;=$F14,AE$7&lt;=$F14+$G14-1),2,IF(AND($C14="Milestone",AE$7&gt;=$F14,AE$7&lt;=$F14+$G14-1),1,""))</f>
        <v/>
      </c>
      <c r="AF14" s="26" t="str">
        <f ca="1">IF(AND($C14="Goal",AF$7&gt;=$F14,AF$7&lt;=$F14+$G14-1),2,IF(AND($C14="Milestone",AF$7&gt;=$F14,AF$7&lt;=$F14+$G14-1),1,""))</f>
        <v/>
      </c>
      <c r="AG14" s="26" t="str">
        <f ca="1">IF(AND($C14="Goal",AG$7&gt;=$F14,AG$7&lt;=$F14+$G14-1),2,IF(AND($C14="Milestone",AG$7&gt;=$F14,AG$7&lt;=$F14+$G14-1),1,""))</f>
        <v/>
      </c>
      <c r="AH14" s="26" t="str">
        <f ca="1">IF(AND($C14="Goal",AH$7&gt;=$F14,AH$7&lt;=$F14+$G14-1),2,IF(AND($C14="Milestone",AH$7&gt;=$F14,AH$7&lt;=$F14+$G14-1),1,""))</f>
        <v/>
      </c>
      <c r="AI14" s="26" t="str">
        <f ca="1">IF(AND($C14="Goal",AI$7&gt;=$F14,AI$7&lt;=$F14+$G14-1),2,IF(AND($C14="Milestone",AI$7&gt;=$F14,AI$7&lt;=$F14+$G14-1),1,""))</f>
        <v/>
      </c>
      <c r="AJ14" s="26" t="str">
        <f ca="1">IF(AND($C14="Goal",AJ$7&gt;=$F14,AJ$7&lt;=$F14+$G14-1),2,IF(AND($C14="Milestone",AJ$7&gt;=$F14,AJ$7&lt;=$F14+$G14-1),1,""))</f>
        <v/>
      </c>
      <c r="AK14" s="26" t="str">
        <f ca="1">IF(AND($C14="Goal",AK$7&gt;=$F14,AK$7&lt;=$F14+$G14-1),2,IF(AND($C14="Milestone",AK$7&gt;=$F14,AK$7&lt;=$F14+$G14-1),1,""))</f>
        <v/>
      </c>
      <c r="AL14" s="26" t="str">
        <f ca="1">IF(AND($C14="Goal",AL$7&gt;=$F14,AL$7&lt;=$F14+$G14-1),2,IF(AND($C14="Milestone",AL$7&gt;=$F14,AL$7&lt;=$F14+$G14-1),1,""))</f>
        <v/>
      </c>
      <c r="AM14" s="26" t="str">
        <f ca="1">IF(AND($C14="Goal",AM$7&gt;=$F14,AM$7&lt;=$F14+$G14-1),2,IF(AND($C14="Milestone",AM$7&gt;=$F14,AM$7&lt;=$F14+$G14-1),1,""))</f>
        <v/>
      </c>
      <c r="AN14" s="26" t="str">
        <f ca="1">IF(AND($C14="Goal",AN$7&gt;=$F14,AN$7&lt;=$F14+$G14-1),2,IF(AND($C14="Milestone",AN$7&gt;=$F14,AN$7&lt;=$F14+$G14-1),1,""))</f>
        <v/>
      </c>
      <c r="AO14" s="26" t="str">
        <f ca="1">IF(AND($C14="Goal",AO$7&gt;=$F14,AO$7&lt;=$F14+$G14-1),2,IF(AND($C14="Milestone",AO$7&gt;=$F14,AO$7&lt;=$F14+$G14-1),1,""))</f>
        <v/>
      </c>
      <c r="AP14" s="26" t="str">
        <f ca="1">IF(AND($C14="Goal",AP$7&gt;=$F14,AP$7&lt;=$F14+$G14-1),2,IF(AND($C14="Milestone",AP$7&gt;=$F14,AP$7&lt;=$F14+$G14-1),1,""))</f>
        <v/>
      </c>
      <c r="AQ14" s="26" t="str">
        <f ca="1">IF(AND($C14="Goal",AQ$7&gt;=$F14,AQ$7&lt;=$F14+$G14-1),2,IF(AND($C14="Milestone",AQ$7&gt;=$F14,AQ$7&lt;=$F14+$G14-1),1,""))</f>
        <v/>
      </c>
      <c r="AR14" s="26" t="str">
        <f ca="1">IF(AND($C14="Goal",AR$7&gt;=$F14,AR$7&lt;=$F14+$G14-1),2,IF(AND($C14="Milestone",AR$7&gt;=$F14,AR$7&lt;=$F14+$G14-1),1,""))</f>
        <v/>
      </c>
      <c r="AS14" s="26" t="str">
        <f ca="1">IF(AND($C14="Goal",AS$7&gt;=$F14,AS$7&lt;=$F14+$G14-1),2,IF(AND($C14="Milestone",AS$7&gt;=$F14,AS$7&lt;=$F14+$G14-1),1,""))</f>
        <v/>
      </c>
      <c r="AT14" s="26" t="str">
        <f ca="1">IF(AND($C14="Goal",AT$7&gt;=$F14,AT$7&lt;=$F14+$G14-1),2,IF(AND($C14="Milestone",AT$7&gt;=$F14,AT$7&lt;=$F14+$G14-1),1,""))</f>
        <v/>
      </c>
      <c r="AU14" s="26" t="str">
        <f ca="1">IF(AND($C14="Goal",AU$7&gt;=$F14,AU$7&lt;=$F14+$G14-1),2,IF(AND($C14="Milestone",AU$7&gt;=$F14,AU$7&lt;=$F14+$G14-1),1,""))</f>
        <v/>
      </c>
      <c r="AV14" s="26" t="str">
        <f ca="1">IF(AND($C14="Goal",AV$7&gt;=$F14,AV$7&lt;=$F14+$G14-1),2,IF(AND($C14="Milestone",AV$7&gt;=$F14,AV$7&lt;=$F14+$G14-1),1,""))</f>
        <v/>
      </c>
      <c r="AW14" s="26" t="str">
        <f ca="1">IF(AND($C14="Goal",AW$7&gt;=$F14,AW$7&lt;=$F14+$G14-1),2,IF(AND($C14="Milestone",AW$7&gt;=$F14,AW$7&lt;=$F14+$G14-1),1,""))</f>
        <v/>
      </c>
      <c r="AX14" s="26" t="str">
        <f ca="1">IF(AND($C14="Goal",AX$7&gt;=$F14,AX$7&lt;=$F14+$G14-1),2,IF(AND($C14="Milestone",AX$7&gt;=$F14,AX$7&lt;=$F14+$G14-1),1,""))</f>
        <v/>
      </c>
      <c r="AY14" s="26" t="str">
        <f ca="1">IF(AND($C14="Goal",AY$7&gt;=$F14,AY$7&lt;=$F14+$G14-1),2,IF(AND($C14="Milestone",AY$7&gt;=$F14,AY$7&lt;=$F14+$G14-1),1,""))</f>
        <v/>
      </c>
      <c r="AZ14" s="26" t="str">
        <f ca="1">IF(AND($C14="Goal",AZ$7&gt;=$F14,AZ$7&lt;=$F14+$G14-1),2,IF(AND($C14="Milestone",AZ$7&gt;=$F14,AZ$7&lt;=$F14+$G14-1),1,""))</f>
        <v/>
      </c>
      <c r="BA14" s="26" t="str">
        <f ca="1">IF(AND($C14="Goal",BA$7&gt;=$F14,BA$7&lt;=$F14+$G14-1),2,IF(AND($C14="Milestone",BA$7&gt;=$F14,BA$7&lt;=$F14+$G14-1),1,""))</f>
        <v/>
      </c>
      <c r="BB14" s="26" t="str">
        <f ca="1">IF(AND($C14="Goal",BB$7&gt;=$F14,BB$7&lt;=$F14+$G14-1),2,IF(AND($C14="Milestone",BB$7&gt;=$F14,BB$7&lt;=$F14+$G14-1),1,""))</f>
        <v/>
      </c>
      <c r="BC14" s="26" t="str">
        <f ca="1">IF(AND($C14="Goal",BC$7&gt;=$F14,BC$7&lt;=$F14+$G14-1),2,IF(AND($C14="Milestone",BC$7&gt;=$F14,BC$7&lt;=$F14+$G14-1),1,""))</f>
        <v/>
      </c>
      <c r="BD14" s="26" t="str">
        <f ca="1">IF(AND($C14="Goal",BD$7&gt;=$F14,BD$7&lt;=$F14+$G14-1),2,IF(AND($C14="Milestone",BD$7&gt;=$F14,BD$7&lt;=$F14+$G14-1),1,""))</f>
        <v/>
      </c>
      <c r="BE14" s="26" t="str">
        <f ca="1">IF(AND($C14="Goal",BE$7&gt;=$F14,BE$7&lt;=$F14+$G14-1),2,IF(AND($C14="Milestone",BE$7&gt;=$F14,BE$7&lt;=$F14+$G14-1),1,""))</f>
        <v/>
      </c>
      <c r="BF14" s="26" t="str">
        <f ca="1">IF(AND($C14="Goal",BF$7&gt;=$F14,BF$7&lt;=$F14+$G14-1),2,IF(AND($C14="Milestone",BF$7&gt;=$F14,BF$7&lt;=$F14+$G14-1),1,""))</f>
        <v/>
      </c>
      <c r="BG14" s="26" t="str">
        <f ca="1">IF(AND($C14="Goal",BG$7&gt;=$F14,BG$7&lt;=$F14+$G14-1),2,IF(AND($C14="Milestone",BG$7&gt;=$F14,BG$7&lt;=$F14+$G14-1),1,""))</f>
        <v/>
      </c>
      <c r="BH14" s="26" t="str">
        <f ca="1">IF(AND($C14="Goal",BH$7&gt;=$F14,BH$7&lt;=$F14+$G14-1),2,IF(AND($C14="Milestone",BH$7&gt;=$F14,BH$7&lt;=$F14+$G14-1),1,""))</f>
        <v/>
      </c>
      <c r="BI14" s="26" t="str">
        <f ca="1">IF(AND($C14="Goal",BI$7&gt;=$F14,BI$7&lt;=$F14+$G14-1),2,IF(AND($C14="Milestone",BI$7&gt;=$F14,BI$7&lt;=$F14+$G14-1),1,""))</f>
        <v/>
      </c>
      <c r="BJ14" s="26" t="str">
        <f ca="1">IF(AND($C14="Goal",BJ$7&gt;=$F14,BJ$7&lt;=$F14+$G14-1),2,IF(AND($C14="Milestone",BJ$7&gt;=$F14,BJ$7&lt;=$F14+$G14-1),1,""))</f>
        <v/>
      </c>
      <c r="BK14" s="26" t="str">
        <f ca="1">IF(AND($C14="Goal",BK$7&gt;=$F14,BK$7&lt;=$F14+$G14-1),2,IF(AND($C14="Milestone",BK$7&gt;=$F14,BK$7&lt;=$F14+$G14-1),1,""))</f>
        <v/>
      </c>
      <c r="BL14" s="26" t="str">
        <f ca="1">IF(AND($C14="Goal",BL$7&gt;=$F14,BL$7&lt;=$F14+$G14-1),2,IF(AND($C14="Milestone",BL$7&gt;=$F14,BL$7&lt;=$F14+$G14-1),1,""))</f>
        <v/>
      </c>
      <c r="BM14" s="146" t="str">
        <f ca="1">IF(AND($C14="Goal",BM$7&gt;=$F14,BM$7&lt;=$F14+$G14-1),2,IF(AND($C14="Milestone",BM$7&gt;=$F14,BM$7&lt;=$F14+$G14-1),1,""))</f>
        <v/>
      </c>
      <c r="BN14" s="148"/>
      <c r="BO14" s="148"/>
      <c r="BP14" s="148"/>
      <c r="BQ14" s="148"/>
      <c r="BR14" s="148"/>
      <c r="BS14" s="148"/>
      <c r="BT14" s="148"/>
      <c r="BU14" s="148"/>
      <c r="BV14" s="148"/>
      <c r="BW14" s="148"/>
      <c r="BX14" s="148"/>
      <c r="BY14" s="148"/>
      <c r="BZ14" s="148"/>
      <c r="CA14" s="148"/>
      <c r="CB14" s="148"/>
      <c r="CC14" s="148"/>
      <c r="CD14" s="148"/>
      <c r="CE14" s="148"/>
      <c r="CF14" s="148"/>
      <c r="CG14" s="148"/>
      <c r="CH14" s="148"/>
      <c r="CI14" s="148"/>
      <c r="CJ14" s="148"/>
      <c r="CK14" s="148"/>
      <c r="CL14" s="148"/>
      <c r="CM14" s="148"/>
      <c r="CN14" s="148"/>
      <c r="CO14" s="148"/>
      <c r="CP14" s="148"/>
      <c r="CQ14" s="148"/>
      <c r="CR14" s="148"/>
      <c r="CS14" s="148"/>
      <c r="CT14" s="148"/>
      <c r="CU14" s="148"/>
      <c r="CV14" s="148"/>
      <c r="CW14" s="148"/>
      <c r="CX14" s="148"/>
      <c r="CY14" s="148"/>
      <c r="CZ14" s="148"/>
      <c r="DA14" s="148"/>
      <c r="DB14" s="148"/>
      <c r="DC14" s="148"/>
      <c r="DD14" s="148"/>
      <c r="DE14" s="148"/>
      <c r="DF14" s="148"/>
      <c r="DG14" s="148"/>
    </row>
    <row r="15" spans="1:113" s="1" customFormat="1" ht="40.15" customHeight="1">
      <c r="A15" s="9"/>
      <c r="B15" s="124" t="s">
        <v>30</v>
      </c>
      <c r="C15" s="59" t="s">
        <v>31</v>
      </c>
      <c r="D15" s="59" t="s">
        <v>32</v>
      </c>
      <c r="E15" s="60">
        <v>1</v>
      </c>
      <c r="F15" s="61">
        <v>45355</v>
      </c>
      <c r="G15" s="62">
        <v>1</v>
      </c>
      <c r="H15" s="59"/>
      <c r="I15" s="26" t="str">
        <f ca="1">IF(AND($C15="Goal",I$7&gt;=$F15,I$7&lt;=$F15+$G15-1),2,IF(AND($C15="Milestone",I$7&gt;=$F15,I$7&lt;=$F15+$G15-1),1,""))</f>
        <v/>
      </c>
      <c r="J15" s="26" t="str">
        <f ca="1">IF(AND($C15="Goal",J$7&gt;=$F15,J$7&lt;=$F15+$G15-1),2,IF(AND($C15="Milestone",J$7&gt;=$F15,J$7&lt;=$F15+$G15-1),1,""))</f>
        <v/>
      </c>
      <c r="K15" s="26" t="str">
        <f ca="1">IF(AND($C15="Goal",K$7&gt;=$F15,K$7&lt;=$F15+$G15-1),2,IF(AND($C15="Milestone",K$7&gt;=$F15,K$7&lt;=$F15+$G15-1),1,""))</f>
        <v/>
      </c>
      <c r="L15" s="26" t="str">
        <f ca="1">IF(AND($C15="Goal",L$7&gt;=$F15,L$7&lt;=$F15+$G15-1),2,IF(AND($C15="Milestone",L$7&gt;=$F15,L$7&lt;=$F15+$G15-1),1,""))</f>
        <v/>
      </c>
      <c r="M15" s="26" t="str">
        <f ca="1">IF(AND($C15="Goal",M$7&gt;=$F15,M$7&lt;=$F15+$G15-1),2,IF(AND($C15="Milestone",M$7&gt;=$F15,M$7&lt;=$F15+$G15-1),1,""))</f>
        <v/>
      </c>
      <c r="N15" s="26" t="str">
        <f ca="1">IF(AND($C15="Goal",N$7&gt;=$F15,N$7&lt;=$F15+$G15-1),2,IF(AND($C15="Milestone",N$7&gt;=$F15,N$7&lt;=$F15+$G15-1),1,""))</f>
        <v/>
      </c>
      <c r="O15" s="26" t="str">
        <f ca="1">IF(AND($C15="Goal",O$7&gt;=$F15,O$7&lt;=$F15+$G15-1),2,IF(AND($C15="Milestone",O$7&gt;=$F15,O$7&lt;=$F15+$G15-1),1,""))</f>
        <v/>
      </c>
      <c r="P15" s="26" t="str">
        <f ca="1">IF(AND($C15="Goal",P$7&gt;=$F15,P$7&lt;=$F15+$G15-1),2,IF(AND($C15="Milestone",P$7&gt;=$F15,P$7&lt;=$F15+$G15-1),1,""))</f>
        <v/>
      </c>
      <c r="Q15" s="26" t="str">
        <f ca="1">IF(AND($C15="Goal",Q$7&gt;=$F15,Q$7&lt;=$F15+$G15-1),2,IF(AND($C15="Milestone",Q$7&gt;=$F15,Q$7&lt;=$F15+$G15-1),1,""))</f>
        <v/>
      </c>
      <c r="R15" s="26" t="str">
        <f ca="1">IF(AND($C15="Goal",R$7&gt;=$F15,R$7&lt;=$F15+$G15-1),2,IF(AND($C15="Milestone",R$7&gt;=$F15,R$7&lt;=$F15+$G15-1),1,""))</f>
        <v/>
      </c>
      <c r="S15" s="26" t="str">
        <f ca="1">IF(AND($C15="Goal",S$7&gt;=$F15,S$7&lt;=$F15+$G15-1),2,IF(AND($C15="Milestone",S$7&gt;=$F15,S$7&lt;=$F15+$G15-1),1,""))</f>
        <v/>
      </c>
      <c r="T15" s="26" t="str">
        <f ca="1">IF(AND($C15="Goal",T$7&gt;=$F15,T$7&lt;=$F15+$G15-1),2,IF(AND($C15="Milestone",T$7&gt;=$F15,T$7&lt;=$F15+$G15-1),1,""))</f>
        <v/>
      </c>
      <c r="U15" s="26" t="str">
        <f ca="1">IF(AND($C15="Goal",U$7&gt;=$F15,U$7&lt;=$F15+$G15-1),2,IF(AND($C15="Milestone",U$7&gt;=$F15,U$7&lt;=$F15+$G15-1),1,""))</f>
        <v/>
      </c>
      <c r="V15" s="26" t="str">
        <f ca="1">IF(AND($C15="Goal",V$7&gt;=$F15,V$7&lt;=$F15+$G15-1),2,IF(AND($C15="Milestone",V$7&gt;=$F15,V$7&lt;=$F15+$G15-1),1,""))</f>
        <v/>
      </c>
      <c r="W15" s="26">
        <f ca="1">IF(AND($C15="Goal",W$7&gt;=$F15,W$7&lt;=$F15+$G15-1),2,IF(AND($C15="Milestone",W$7&gt;=$F15,W$7&lt;=$F15+$G15-1),1,""))</f>
        <v>1</v>
      </c>
      <c r="X15" s="26" t="str">
        <f ca="1">IF(AND($C15="Goal",X$7&gt;=$F15,X$7&lt;=$F15+$G15-1),2,IF(AND($C15="Milestone",X$7&gt;=$F15,X$7&lt;=$F15+$G15-1),1,""))</f>
        <v/>
      </c>
      <c r="Y15" s="26" t="str">
        <f ca="1">IF(AND($C15="Goal",Y$7&gt;=$F15,Y$7&lt;=$F15+$G15-1),2,IF(AND($C15="Milestone",Y$7&gt;=$F15,Y$7&lt;=$F15+$G15-1),1,""))</f>
        <v/>
      </c>
      <c r="Z15" s="26" t="str">
        <f ca="1">IF(AND($C15="Goal",Z$7&gt;=$F15,Z$7&lt;=$F15+$G15-1),2,IF(AND($C15="Milestone",Z$7&gt;=$F15,Z$7&lt;=$F15+$G15-1),1,""))</f>
        <v/>
      </c>
      <c r="AA15" s="26" t="str">
        <f ca="1">IF(AND($C15="Goal",AA$7&gt;=$F15,AA$7&lt;=$F15+$G15-1),2,IF(AND($C15="Milestone",AA$7&gt;=$F15,AA$7&lt;=$F15+$G15-1),1,""))</f>
        <v/>
      </c>
      <c r="AB15" s="26" t="str">
        <f ca="1">IF(AND($C15="Goal",AB$7&gt;=$F15,AB$7&lt;=$F15+$G15-1),2,IF(AND($C15="Milestone",AB$7&gt;=$F15,AB$7&lt;=$F15+$G15-1),1,""))</f>
        <v/>
      </c>
      <c r="AC15" s="26" t="str">
        <f ca="1">IF(AND($C15="Goal",AC$7&gt;=$F15,AC$7&lt;=$F15+$G15-1),2,IF(AND($C15="Milestone",AC$7&gt;=$F15,AC$7&lt;=$F15+$G15-1),1,""))</f>
        <v/>
      </c>
      <c r="AD15" s="26" t="str">
        <f ca="1">IF(AND($C15="Goal",AD$7&gt;=$F15,AD$7&lt;=$F15+$G15-1),2,IF(AND($C15="Milestone",AD$7&gt;=$F15,AD$7&lt;=$F15+$G15-1),1,""))</f>
        <v/>
      </c>
      <c r="AE15" s="26" t="str">
        <f ca="1">IF(AND($C15="Goal",AE$7&gt;=$F15,AE$7&lt;=$F15+$G15-1),2,IF(AND($C15="Milestone",AE$7&gt;=$F15,AE$7&lt;=$F15+$G15-1),1,""))</f>
        <v/>
      </c>
      <c r="AF15" s="26" t="str">
        <f ca="1">IF(AND($C15="Goal",AF$7&gt;=$F15,AF$7&lt;=$F15+$G15-1),2,IF(AND($C15="Milestone",AF$7&gt;=$F15,AF$7&lt;=$F15+$G15-1),1,""))</f>
        <v/>
      </c>
      <c r="AG15" s="26" t="str">
        <f ca="1">IF(AND($C15="Goal",AG$7&gt;=$F15,AG$7&lt;=$F15+$G15-1),2,IF(AND($C15="Milestone",AG$7&gt;=$F15,AG$7&lt;=$F15+$G15-1),1,""))</f>
        <v/>
      </c>
      <c r="AH15" s="26" t="str">
        <f ca="1">IF(AND($C15="Goal",AH$7&gt;=$F15,AH$7&lt;=$F15+$G15-1),2,IF(AND($C15="Milestone",AH$7&gt;=$F15,AH$7&lt;=$F15+$G15-1),1,""))</f>
        <v/>
      </c>
      <c r="AI15" s="26" t="str">
        <f ca="1">IF(AND($C15="Goal",AI$7&gt;=$F15,AI$7&lt;=$F15+$G15-1),2,IF(AND($C15="Milestone",AI$7&gt;=$F15,AI$7&lt;=$F15+$G15-1),1,""))</f>
        <v/>
      </c>
      <c r="AJ15" s="26" t="str">
        <f ca="1">IF(AND($C15="Goal",AJ$7&gt;=$F15,AJ$7&lt;=$F15+$G15-1),2,IF(AND($C15="Milestone",AJ$7&gt;=$F15,AJ$7&lt;=$F15+$G15-1),1,""))</f>
        <v/>
      </c>
      <c r="AK15" s="26" t="str">
        <f ca="1">IF(AND($C15="Goal",AK$7&gt;=$F15,AK$7&lt;=$F15+$G15-1),2,IF(AND($C15="Milestone",AK$7&gt;=$F15,AK$7&lt;=$F15+$G15-1),1,""))</f>
        <v/>
      </c>
      <c r="AL15" s="26" t="str">
        <f ca="1">IF(AND($C15="Goal",AL$7&gt;=$F15,AL$7&lt;=$F15+$G15-1),2,IF(AND($C15="Milestone",AL$7&gt;=$F15,AL$7&lt;=$F15+$G15-1),1,""))</f>
        <v/>
      </c>
      <c r="AM15" s="26" t="str">
        <f ca="1">IF(AND($C15="Goal",AM$7&gt;=$F15,AM$7&lt;=$F15+$G15-1),2,IF(AND($C15="Milestone",AM$7&gt;=$F15,AM$7&lt;=$F15+$G15-1),1,""))</f>
        <v/>
      </c>
      <c r="AN15" s="26" t="str">
        <f ca="1">IF(AND($C15="Goal",AN$7&gt;=$F15,AN$7&lt;=$F15+$G15-1),2,IF(AND($C15="Milestone",AN$7&gt;=$F15,AN$7&lt;=$F15+$G15-1),1,""))</f>
        <v/>
      </c>
      <c r="AO15" s="26" t="str">
        <f ca="1">IF(AND($C15="Goal",AO$7&gt;=$F15,AO$7&lt;=$F15+$G15-1),2,IF(AND($C15="Milestone",AO$7&gt;=$F15,AO$7&lt;=$F15+$G15-1),1,""))</f>
        <v/>
      </c>
      <c r="AP15" s="26" t="str">
        <f ca="1">IF(AND($C15="Goal",AP$7&gt;=$F15,AP$7&lt;=$F15+$G15-1),2,IF(AND($C15="Milestone",AP$7&gt;=$F15,AP$7&lt;=$F15+$G15-1),1,""))</f>
        <v/>
      </c>
      <c r="AQ15" s="26" t="str">
        <f ca="1">IF(AND($C15="Goal",AQ$7&gt;=$F15,AQ$7&lt;=$F15+$G15-1),2,IF(AND($C15="Milestone",AQ$7&gt;=$F15,AQ$7&lt;=$F15+$G15-1),1,""))</f>
        <v/>
      </c>
      <c r="AR15" s="26" t="str">
        <f ca="1">IF(AND($C15="Goal",AR$7&gt;=$F15,AR$7&lt;=$F15+$G15-1),2,IF(AND($C15="Milestone",AR$7&gt;=$F15,AR$7&lt;=$F15+$G15-1),1,""))</f>
        <v/>
      </c>
      <c r="AS15" s="26" t="str">
        <f ca="1">IF(AND($C15="Goal",AS$7&gt;=$F15,AS$7&lt;=$F15+$G15-1),2,IF(AND($C15="Milestone",AS$7&gt;=$F15,AS$7&lt;=$F15+$G15-1),1,""))</f>
        <v/>
      </c>
      <c r="AT15" s="26" t="str">
        <f ca="1">IF(AND($C15="Goal",AT$7&gt;=$F15,AT$7&lt;=$F15+$G15-1),2,IF(AND($C15="Milestone",AT$7&gt;=$F15,AT$7&lt;=$F15+$G15-1),1,""))</f>
        <v/>
      </c>
      <c r="AU15" s="26" t="str">
        <f ca="1">IF(AND($C15="Goal",AU$7&gt;=$F15,AU$7&lt;=$F15+$G15-1),2,IF(AND($C15="Milestone",AU$7&gt;=$F15,AU$7&lt;=$F15+$G15-1),1,""))</f>
        <v/>
      </c>
      <c r="AV15" s="26" t="str">
        <f ca="1">IF(AND($C15="Goal",AV$7&gt;=$F15,AV$7&lt;=$F15+$G15-1),2,IF(AND($C15="Milestone",AV$7&gt;=$F15,AV$7&lt;=$F15+$G15-1),1,""))</f>
        <v/>
      </c>
      <c r="AW15" s="26" t="str">
        <f ca="1">IF(AND($C15="Goal",AW$7&gt;=$F15,AW$7&lt;=$F15+$G15-1),2,IF(AND($C15="Milestone",AW$7&gt;=$F15,AW$7&lt;=$F15+$G15-1),1,""))</f>
        <v/>
      </c>
      <c r="AX15" s="26" t="str">
        <f ca="1">IF(AND($C15="Goal",AX$7&gt;=$F15,AX$7&lt;=$F15+$G15-1),2,IF(AND($C15="Milestone",AX$7&gt;=$F15,AX$7&lt;=$F15+$G15-1),1,""))</f>
        <v/>
      </c>
      <c r="AY15" s="26" t="str">
        <f ca="1">IF(AND($C15="Goal",AY$7&gt;=$F15,AY$7&lt;=$F15+$G15-1),2,IF(AND($C15="Milestone",AY$7&gt;=$F15,AY$7&lt;=$F15+$G15-1),1,""))</f>
        <v/>
      </c>
      <c r="AZ15" s="26" t="str">
        <f ca="1">IF(AND($C15="Goal",AZ$7&gt;=$F15,AZ$7&lt;=$F15+$G15-1),2,IF(AND($C15="Milestone",AZ$7&gt;=$F15,AZ$7&lt;=$F15+$G15-1),1,""))</f>
        <v/>
      </c>
      <c r="BA15" s="26" t="str">
        <f ca="1">IF(AND($C15="Goal",BA$7&gt;=$F15,BA$7&lt;=$F15+$G15-1),2,IF(AND($C15="Milestone",BA$7&gt;=$F15,BA$7&lt;=$F15+$G15-1),1,""))</f>
        <v/>
      </c>
      <c r="BB15" s="26" t="str">
        <f ca="1">IF(AND($C15="Goal",BB$7&gt;=$F15,BB$7&lt;=$F15+$G15-1),2,IF(AND($C15="Milestone",BB$7&gt;=$F15,BB$7&lt;=$F15+$G15-1),1,""))</f>
        <v/>
      </c>
      <c r="BC15" s="26" t="str">
        <f ca="1">IF(AND($C15="Goal",BC$7&gt;=$F15,BC$7&lt;=$F15+$G15-1),2,IF(AND($C15="Milestone",BC$7&gt;=$F15,BC$7&lt;=$F15+$G15-1),1,""))</f>
        <v/>
      </c>
      <c r="BD15" s="26" t="str">
        <f ca="1">IF(AND($C15="Goal",BD$7&gt;=$F15,BD$7&lt;=$F15+$G15-1),2,IF(AND($C15="Milestone",BD$7&gt;=$F15,BD$7&lt;=$F15+$G15-1),1,""))</f>
        <v/>
      </c>
      <c r="BE15" s="26" t="str">
        <f ca="1">IF(AND($C15="Goal",BE$7&gt;=$F15,BE$7&lt;=$F15+$G15-1),2,IF(AND($C15="Milestone",BE$7&gt;=$F15,BE$7&lt;=$F15+$G15-1),1,""))</f>
        <v/>
      </c>
      <c r="BF15" s="26" t="str">
        <f ca="1">IF(AND($C15="Goal",BF$7&gt;=$F15,BF$7&lt;=$F15+$G15-1),2,IF(AND($C15="Milestone",BF$7&gt;=$F15,BF$7&lt;=$F15+$G15-1),1,""))</f>
        <v/>
      </c>
      <c r="BG15" s="26" t="str">
        <f ca="1">IF(AND($C15="Goal",BG$7&gt;=$F15,BG$7&lt;=$F15+$G15-1),2,IF(AND($C15="Milestone",BG$7&gt;=$F15,BG$7&lt;=$F15+$G15-1),1,""))</f>
        <v/>
      </c>
      <c r="BH15" s="26" t="str">
        <f ca="1">IF(AND($C15="Goal",BH$7&gt;=$F15,BH$7&lt;=$F15+$G15-1),2,IF(AND($C15="Milestone",BH$7&gt;=$F15,BH$7&lt;=$F15+$G15-1),1,""))</f>
        <v/>
      </c>
      <c r="BI15" s="26" t="str">
        <f ca="1">IF(AND($C15="Goal",BI$7&gt;=$F15,BI$7&lt;=$F15+$G15-1),2,IF(AND($C15="Milestone",BI$7&gt;=$F15,BI$7&lt;=$F15+$G15-1),1,""))</f>
        <v/>
      </c>
      <c r="BJ15" s="26" t="str">
        <f ca="1">IF(AND($C15="Goal",BJ$7&gt;=$F15,BJ$7&lt;=$F15+$G15-1),2,IF(AND($C15="Milestone",BJ$7&gt;=$F15,BJ$7&lt;=$F15+$G15-1),1,""))</f>
        <v/>
      </c>
      <c r="BK15" s="26" t="str">
        <f ca="1">IF(AND($C15="Goal",BK$7&gt;=$F15,BK$7&lt;=$F15+$G15-1),2,IF(AND($C15="Milestone",BK$7&gt;=$F15,BK$7&lt;=$F15+$G15-1),1,""))</f>
        <v/>
      </c>
      <c r="BL15" s="26" t="str">
        <f ca="1">IF(AND($C15="Goal",BL$7&gt;=$F15,BL$7&lt;=$F15+$G15-1),2,IF(AND($C15="Milestone",BL$7&gt;=$F15,BL$7&lt;=$F15+$G15-1),1,""))</f>
        <v/>
      </c>
      <c r="BM15" s="146" t="str">
        <f ca="1">IF(AND($C15="Goal",BM$7&gt;=$F15,BM$7&lt;=$F15+$G15-1),2,IF(AND($C15="Milestone",BM$7&gt;=$F15,BM$7&lt;=$F15+$G15-1),1,""))</f>
        <v/>
      </c>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c r="CZ15" s="148"/>
      <c r="DA15" s="148"/>
      <c r="DB15" s="148"/>
      <c r="DC15" s="148"/>
      <c r="DD15" s="148"/>
      <c r="DE15" s="148"/>
      <c r="DF15" s="148"/>
      <c r="DG15" s="148"/>
    </row>
    <row r="16" spans="1:113" s="1" customFormat="1" ht="40.15" customHeight="1">
      <c r="A16" s="9"/>
      <c r="B16" s="124" t="s">
        <v>33</v>
      </c>
      <c r="C16" s="59" t="s">
        <v>34</v>
      </c>
      <c r="D16" s="59" t="s">
        <v>32</v>
      </c>
      <c r="E16" s="60">
        <v>1</v>
      </c>
      <c r="F16" s="61">
        <v>45361</v>
      </c>
      <c r="G16" s="62">
        <v>6</v>
      </c>
      <c r="H16" s="59"/>
      <c r="I16" s="26" t="str">
        <f ca="1">IF(AND($C16="Goal",I$7&gt;=$F16,I$7&lt;=$F16+$G16-1),2,IF(AND($C16="Milestone",I$7&gt;=$F16,I$7&lt;=$F16+$G16-1),1,""))</f>
        <v/>
      </c>
      <c r="J16" s="26" t="str">
        <f ca="1">IF(AND($C16="Goal",J$7&gt;=$F16,J$7&lt;=$F16+$G16-1),2,IF(AND($C16="Milestone",J$7&gt;=$F16,J$7&lt;=$F16+$G16-1),1,""))</f>
        <v/>
      </c>
      <c r="K16" s="26" t="str">
        <f ca="1">IF(AND($C16="Goal",K$7&gt;=$F16,K$7&lt;=$F16+$G16-1),2,IF(AND($C16="Milestone",K$7&gt;=$F16,K$7&lt;=$F16+$G16-1),1,""))</f>
        <v/>
      </c>
      <c r="L16" s="26" t="str">
        <f ca="1">IF(AND($C16="Goal",L$7&gt;=$F16,L$7&lt;=$F16+$G16-1),2,IF(AND($C16="Milestone",L$7&gt;=$F16,L$7&lt;=$F16+$G16-1),1,""))</f>
        <v/>
      </c>
      <c r="M16" s="26" t="str">
        <f ca="1">IF(AND($C16="Goal",M$7&gt;=$F16,M$7&lt;=$F16+$G16-1),2,IF(AND($C16="Milestone",M$7&gt;=$F16,M$7&lt;=$F16+$G16-1),1,""))</f>
        <v/>
      </c>
      <c r="N16" s="26" t="str">
        <f ca="1">IF(AND($C16="Goal",N$7&gt;=$F16,N$7&lt;=$F16+$G16-1),2,IF(AND($C16="Milestone",N$7&gt;=$F16,N$7&lt;=$F16+$G16-1),1,""))</f>
        <v/>
      </c>
      <c r="O16" s="26" t="str">
        <f ca="1">IF(AND($C16="Goal",O$7&gt;=$F16,O$7&lt;=$F16+$G16-1),2,IF(AND($C16="Milestone",O$7&gt;=$F16,O$7&lt;=$F16+$G16-1),1,""))</f>
        <v/>
      </c>
      <c r="P16" s="26" t="str">
        <f ca="1">IF(AND($C16="Goal",P$7&gt;=$F16,P$7&lt;=$F16+$G16-1),2,IF(AND($C16="Milestone",P$7&gt;=$F16,P$7&lt;=$F16+$G16-1),1,""))</f>
        <v/>
      </c>
      <c r="Q16" s="26" t="str">
        <f ca="1">IF(AND($C16="Goal",Q$7&gt;=$F16,Q$7&lt;=$F16+$G16-1),2,IF(AND($C16="Milestone",Q$7&gt;=$F16,Q$7&lt;=$F16+$G16-1),1,""))</f>
        <v/>
      </c>
      <c r="R16" s="26" t="str">
        <f ca="1">IF(AND($C16="Goal",R$7&gt;=$F16,R$7&lt;=$F16+$G16-1),2,IF(AND($C16="Milestone",R$7&gt;=$F16,R$7&lt;=$F16+$G16-1),1,""))</f>
        <v/>
      </c>
      <c r="S16" s="26" t="str">
        <f ca="1">IF(AND($C16="Goal",S$7&gt;=$F16,S$7&lt;=$F16+$G16-1),2,IF(AND($C16="Milestone",S$7&gt;=$F16,S$7&lt;=$F16+$G16-1),1,""))</f>
        <v/>
      </c>
      <c r="T16" s="26" t="str">
        <f ca="1">IF(AND($C16="Goal",T$7&gt;=$F16,T$7&lt;=$F16+$G16-1),2,IF(AND($C16="Milestone",T$7&gt;=$F16,T$7&lt;=$F16+$G16-1),1,""))</f>
        <v/>
      </c>
      <c r="U16" s="26" t="str">
        <f ca="1">IF(AND($C16="Goal",U$7&gt;=$F16,U$7&lt;=$F16+$G16-1),2,IF(AND($C16="Milestone",U$7&gt;=$F16,U$7&lt;=$F16+$G16-1),1,""))</f>
        <v/>
      </c>
      <c r="V16" s="26" t="str">
        <f ca="1">IF(AND($C16="Goal",V$7&gt;=$F16,V$7&lt;=$F16+$G16-1),2,IF(AND($C16="Milestone",V$7&gt;=$F16,V$7&lt;=$F16+$G16-1),1,""))</f>
        <v/>
      </c>
      <c r="W16" s="26" t="str">
        <f ca="1">IF(AND($C16="Goal",W$7&gt;=$F16,W$7&lt;=$F16+$G16-1),2,IF(AND($C16="Milestone",W$7&gt;=$F16,W$7&lt;=$F16+$G16-1),1,""))</f>
        <v/>
      </c>
      <c r="X16" s="26" t="str">
        <f ca="1">IF(AND($C16="Goal",X$7&gt;=$F16,X$7&lt;=$F16+$G16-1),2,IF(AND($C16="Milestone",X$7&gt;=$F16,X$7&lt;=$F16+$G16-1),1,""))</f>
        <v/>
      </c>
      <c r="Y16" s="26" t="str">
        <f ca="1">IF(AND($C16="Goal",Y$7&gt;=$F16,Y$7&lt;=$F16+$G16-1),2,IF(AND($C16="Milestone",Y$7&gt;=$F16,Y$7&lt;=$F16+$G16-1),1,""))</f>
        <v/>
      </c>
      <c r="Z16" s="26" t="str">
        <f ca="1">IF(AND($C16="Goal",Z$7&gt;=$F16,Z$7&lt;=$F16+$G16-1),2,IF(AND($C16="Milestone",Z$7&gt;=$F16,Z$7&lt;=$F16+$G16-1),1,""))</f>
        <v/>
      </c>
      <c r="AA16" s="26" t="str">
        <f ca="1">IF(AND($C16="Goal",AA$7&gt;=$F16,AA$7&lt;=$F16+$G16-1),2,IF(AND($C16="Milestone",AA$7&gt;=$F16,AA$7&lt;=$F16+$G16-1),1,""))</f>
        <v/>
      </c>
      <c r="AB16" s="26" t="str">
        <f ca="1">IF(AND($C16="Goal",AB$7&gt;=$F16,AB$7&lt;=$F16+$G16-1),2,IF(AND($C16="Milestone",AB$7&gt;=$F16,AB$7&lt;=$F16+$G16-1),1,""))</f>
        <v/>
      </c>
      <c r="AC16" s="26" t="str">
        <f ca="1">IF(AND($C16="Goal",AC$7&gt;=$F16,AC$7&lt;=$F16+$G16-1),2,IF(AND($C16="Milestone",AC$7&gt;=$F16,AC$7&lt;=$F16+$G16-1),1,""))</f>
        <v/>
      </c>
      <c r="AD16" s="26" t="str">
        <f ca="1">IF(AND($C16="Goal",AD$7&gt;=$F16,AD$7&lt;=$F16+$G16-1),2,IF(AND($C16="Milestone",AD$7&gt;=$F16,AD$7&lt;=$F16+$G16-1),1,""))</f>
        <v/>
      </c>
      <c r="AE16" s="26" t="str">
        <f ca="1">IF(AND($C16="Goal",AE$7&gt;=$F16,AE$7&lt;=$F16+$G16-1),2,IF(AND($C16="Milestone",AE$7&gt;=$F16,AE$7&lt;=$F16+$G16-1),1,""))</f>
        <v/>
      </c>
      <c r="AF16" s="26" t="str">
        <f ca="1">IF(AND($C16="Goal",AF$7&gt;=$F16,AF$7&lt;=$F16+$G16-1),2,IF(AND($C16="Milestone",AF$7&gt;=$F16,AF$7&lt;=$F16+$G16-1),1,""))</f>
        <v/>
      </c>
      <c r="AG16" s="26" t="str">
        <f ca="1">IF(AND($C16="Goal",AG$7&gt;=$F16,AG$7&lt;=$F16+$G16-1),2,IF(AND($C16="Milestone",AG$7&gt;=$F16,AG$7&lt;=$F16+$G16-1),1,""))</f>
        <v/>
      </c>
      <c r="AH16" s="26" t="str">
        <f ca="1">IF(AND($C16="Goal",AH$7&gt;=$F16,AH$7&lt;=$F16+$G16-1),2,IF(AND($C16="Milestone",AH$7&gt;=$F16,AH$7&lt;=$F16+$G16-1),1,""))</f>
        <v/>
      </c>
      <c r="AI16" s="26" t="str">
        <f ca="1">IF(AND($C16="Goal",AI$7&gt;=$F16,AI$7&lt;=$F16+$G16-1),2,IF(AND($C16="Milestone",AI$7&gt;=$F16,AI$7&lt;=$F16+$G16-1),1,""))</f>
        <v/>
      </c>
      <c r="AJ16" s="26" t="str">
        <f ca="1">IF(AND($C16="Goal",AJ$7&gt;=$F16,AJ$7&lt;=$F16+$G16-1),2,IF(AND($C16="Milestone",AJ$7&gt;=$F16,AJ$7&lt;=$F16+$G16-1),1,""))</f>
        <v/>
      </c>
      <c r="AK16" s="26" t="str">
        <f ca="1">IF(AND($C16="Goal",AK$7&gt;=$F16,AK$7&lt;=$F16+$G16-1),2,IF(AND($C16="Milestone",AK$7&gt;=$F16,AK$7&lt;=$F16+$G16-1),1,""))</f>
        <v/>
      </c>
      <c r="AL16" s="26" t="str">
        <f ca="1">IF(AND($C16="Goal",AL$7&gt;=$F16,AL$7&lt;=$F16+$G16-1),2,IF(AND($C16="Milestone",AL$7&gt;=$F16,AL$7&lt;=$F16+$G16-1),1,""))</f>
        <v/>
      </c>
      <c r="AM16" s="26" t="str">
        <f ca="1">IF(AND($C16="Goal",AM$7&gt;=$F16,AM$7&lt;=$F16+$G16-1),2,IF(AND($C16="Milestone",AM$7&gt;=$F16,AM$7&lt;=$F16+$G16-1),1,""))</f>
        <v/>
      </c>
      <c r="AN16" s="26" t="str">
        <f ca="1">IF(AND($C16="Goal",AN$7&gt;=$F16,AN$7&lt;=$F16+$G16-1),2,IF(AND($C16="Milestone",AN$7&gt;=$F16,AN$7&lt;=$F16+$G16-1),1,""))</f>
        <v/>
      </c>
      <c r="AO16" s="26" t="str">
        <f ca="1">IF(AND($C16="Goal",AO$7&gt;=$F16,AO$7&lt;=$F16+$G16-1),2,IF(AND($C16="Milestone",AO$7&gt;=$F16,AO$7&lt;=$F16+$G16-1),1,""))</f>
        <v/>
      </c>
      <c r="AP16" s="26" t="str">
        <f ca="1">IF(AND($C16="Goal",AP$7&gt;=$F16,AP$7&lt;=$F16+$G16-1),2,IF(AND($C16="Milestone",AP$7&gt;=$F16,AP$7&lt;=$F16+$G16-1),1,""))</f>
        <v/>
      </c>
      <c r="AQ16" s="26" t="str">
        <f ca="1">IF(AND($C16="Goal",AQ$7&gt;=$F16,AQ$7&lt;=$F16+$G16-1),2,IF(AND($C16="Milestone",AQ$7&gt;=$F16,AQ$7&lt;=$F16+$G16-1),1,""))</f>
        <v/>
      </c>
      <c r="AR16" s="26" t="str">
        <f ca="1">IF(AND($C16="Goal",AR$7&gt;=$F16,AR$7&lt;=$F16+$G16-1),2,IF(AND($C16="Milestone",AR$7&gt;=$F16,AR$7&lt;=$F16+$G16-1),1,""))</f>
        <v/>
      </c>
      <c r="AS16" s="26" t="str">
        <f ca="1">IF(AND($C16="Goal",AS$7&gt;=$F16,AS$7&lt;=$F16+$G16-1),2,IF(AND($C16="Milestone",AS$7&gt;=$F16,AS$7&lt;=$F16+$G16-1),1,""))</f>
        <v/>
      </c>
      <c r="AT16" s="26" t="str">
        <f ca="1">IF(AND($C16="Goal",AT$7&gt;=$F16,AT$7&lt;=$F16+$G16-1),2,IF(AND($C16="Milestone",AT$7&gt;=$F16,AT$7&lt;=$F16+$G16-1),1,""))</f>
        <v/>
      </c>
      <c r="AU16" s="26" t="str">
        <f ca="1">IF(AND($C16="Goal",AU$7&gt;=$F16,AU$7&lt;=$F16+$G16-1),2,IF(AND($C16="Milestone",AU$7&gt;=$F16,AU$7&lt;=$F16+$G16-1),1,""))</f>
        <v/>
      </c>
      <c r="AV16" s="26" t="str">
        <f ca="1">IF(AND($C16="Goal",AV$7&gt;=$F16,AV$7&lt;=$F16+$G16-1),2,IF(AND($C16="Milestone",AV$7&gt;=$F16,AV$7&lt;=$F16+$G16-1),1,""))</f>
        <v/>
      </c>
      <c r="AW16" s="26" t="str">
        <f ca="1">IF(AND($C16="Goal",AW$7&gt;=$F16,AW$7&lt;=$F16+$G16-1),2,IF(AND($C16="Milestone",AW$7&gt;=$F16,AW$7&lt;=$F16+$G16-1),1,""))</f>
        <v/>
      </c>
      <c r="AX16" s="26" t="str">
        <f ca="1">IF(AND($C16="Goal",AX$7&gt;=$F16,AX$7&lt;=$F16+$G16-1),2,IF(AND($C16="Milestone",AX$7&gt;=$F16,AX$7&lt;=$F16+$G16-1),1,""))</f>
        <v/>
      </c>
      <c r="AY16" s="26" t="str">
        <f ca="1">IF(AND($C16="Goal",AY$7&gt;=$F16,AY$7&lt;=$F16+$G16-1),2,IF(AND($C16="Milestone",AY$7&gt;=$F16,AY$7&lt;=$F16+$G16-1),1,""))</f>
        <v/>
      </c>
      <c r="AZ16" s="26" t="str">
        <f ca="1">IF(AND($C16="Goal",AZ$7&gt;=$F16,AZ$7&lt;=$F16+$G16-1),2,IF(AND($C16="Milestone",AZ$7&gt;=$F16,AZ$7&lt;=$F16+$G16-1),1,""))</f>
        <v/>
      </c>
      <c r="BA16" s="26" t="str">
        <f ca="1">IF(AND($C16="Goal",BA$7&gt;=$F16,BA$7&lt;=$F16+$G16-1),2,IF(AND($C16="Milestone",BA$7&gt;=$F16,BA$7&lt;=$F16+$G16-1),1,""))</f>
        <v/>
      </c>
      <c r="BB16" s="26" t="str">
        <f ca="1">IF(AND($C16="Goal",BB$7&gt;=$F16,BB$7&lt;=$F16+$G16-1),2,IF(AND($C16="Milestone",BB$7&gt;=$F16,BB$7&lt;=$F16+$G16-1),1,""))</f>
        <v/>
      </c>
      <c r="BC16" s="26" t="str">
        <f ca="1">IF(AND($C16="Goal",BC$7&gt;=$F16,BC$7&lt;=$F16+$G16-1),2,IF(AND($C16="Milestone",BC$7&gt;=$F16,BC$7&lt;=$F16+$G16-1),1,""))</f>
        <v/>
      </c>
      <c r="BD16" s="26" t="str">
        <f ca="1">IF(AND($C16="Goal",BD$7&gt;=$F16,BD$7&lt;=$F16+$G16-1),2,IF(AND($C16="Milestone",BD$7&gt;=$F16,BD$7&lt;=$F16+$G16-1),1,""))</f>
        <v/>
      </c>
      <c r="BE16" s="26" t="str">
        <f ca="1">IF(AND($C16="Goal",BE$7&gt;=$F16,BE$7&lt;=$F16+$G16-1),2,IF(AND($C16="Milestone",BE$7&gt;=$F16,BE$7&lt;=$F16+$G16-1),1,""))</f>
        <v/>
      </c>
      <c r="BF16" s="26" t="str">
        <f ca="1">IF(AND($C16="Goal",BF$7&gt;=$F16,BF$7&lt;=$F16+$G16-1),2,IF(AND($C16="Milestone",BF$7&gt;=$F16,BF$7&lt;=$F16+$G16-1),1,""))</f>
        <v/>
      </c>
      <c r="BG16" s="26" t="str">
        <f ca="1">IF(AND($C16="Goal",BG$7&gt;=$F16,BG$7&lt;=$F16+$G16-1),2,IF(AND($C16="Milestone",BG$7&gt;=$F16,BG$7&lt;=$F16+$G16-1),1,""))</f>
        <v/>
      </c>
      <c r="BH16" s="26" t="str">
        <f ca="1">IF(AND($C16="Goal",BH$7&gt;=$F16,BH$7&lt;=$F16+$G16-1),2,IF(AND($C16="Milestone",BH$7&gt;=$F16,BH$7&lt;=$F16+$G16-1),1,""))</f>
        <v/>
      </c>
      <c r="BI16" s="26" t="str">
        <f ca="1">IF(AND($C16="Goal",BI$7&gt;=$F16,BI$7&lt;=$F16+$G16-1),2,IF(AND($C16="Milestone",BI$7&gt;=$F16,BI$7&lt;=$F16+$G16-1),1,""))</f>
        <v/>
      </c>
      <c r="BJ16" s="26" t="str">
        <f ca="1">IF(AND($C16="Goal",BJ$7&gt;=$F16,BJ$7&lt;=$F16+$G16-1),2,IF(AND($C16="Milestone",BJ$7&gt;=$F16,BJ$7&lt;=$F16+$G16-1),1,""))</f>
        <v/>
      </c>
      <c r="BK16" s="26" t="str">
        <f ca="1">IF(AND($C16="Goal",BK$7&gt;=$F16,BK$7&lt;=$F16+$G16-1),2,IF(AND($C16="Milestone",BK$7&gt;=$F16,BK$7&lt;=$F16+$G16-1),1,""))</f>
        <v/>
      </c>
      <c r="BL16" s="26" t="str">
        <f ca="1">IF(AND($C16="Goal",BL$7&gt;=$F16,BL$7&lt;=$F16+$G16-1),2,IF(AND($C16="Milestone",BL$7&gt;=$F16,BL$7&lt;=$F16+$G16-1),1,""))</f>
        <v/>
      </c>
      <c r="BM16" s="146" t="str">
        <f ca="1">IF(AND($C16="Goal",BM$7&gt;=$F16,BM$7&lt;=$F16+$G16-1),2,IF(AND($C16="Milestone",BM$7&gt;=$F16,BM$7&lt;=$F16+$G16-1),1,""))</f>
        <v/>
      </c>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c r="CZ16" s="148"/>
      <c r="DA16" s="148"/>
      <c r="DB16" s="148"/>
      <c r="DC16" s="148"/>
      <c r="DD16" s="148"/>
      <c r="DE16" s="148"/>
      <c r="DF16" s="148"/>
      <c r="DG16" s="148"/>
    </row>
    <row r="17" spans="1:111" s="1" customFormat="1" ht="40.15" customHeight="1">
      <c r="A17" s="10"/>
      <c r="B17" s="125" t="s">
        <v>35</v>
      </c>
      <c r="C17" s="59" t="s">
        <v>27</v>
      </c>
      <c r="D17" s="59" t="s">
        <v>36</v>
      </c>
      <c r="E17" s="60">
        <v>1</v>
      </c>
      <c r="F17" s="61">
        <v>45364</v>
      </c>
      <c r="G17" s="62">
        <v>2</v>
      </c>
      <c r="H17" s="59"/>
      <c r="I17" s="26" t="str">
        <f ca="1">IF(AND($C20="Goal",I$7&gt;=$F20,I$7&lt;=$F20+$G20-1),2,IF(AND($C20="Milestone",I$7&gt;=$F20,I$7&lt;=$F20+$G20-1),1,""))</f>
        <v/>
      </c>
      <c r="J17" s="26" t="str">
        <f ca="1">IF(AND($C20="Goal",J$7&gt;=$F20,J$7&lt;=$F20+$G20-1),2,IF(AND($C20="Milestone",J$7&gt;=$F20,J$7&lt;=$F20+$G20-1),1,""))</f>
        <v/>
      </c>
      <c r="K17" s="26" t="str">
        <f ca="1">IF(AND($C20="Goal",K$7&gt;=$F20,K$7&lt;=$F20+$G20-1),2,IF(AND($C20="Milestone",K$7&gt;=$F20,K$7&lt;=$F20+$G20-1),1,""))</f>
        <v/>
      </c>
      <c r="L17" s="26" t="str">
        <f ca="1">IF(AND($C20="Goal",L$7&gt;=$F20,L$7&lt;=$F20+$G20-1),2,IF(AND($C20="Milestone",L$7&gt;=$F20,L$7&lt;=$F20+$G20-1),1,""))</f>
        <v/>
      </c>
      <c r="M17" s="26" t="str">
        <f ca="1">IF(AND($C20="Goal",M$7&gt;=$F20,M$7&lt;=$F20+$G20-1),2,IF(AND($C20="Milestone",M$7&gt;=$F20,M$7&lt;=$F20+$G20-1),1,""))</f>
        <v/>
      </c>
      <c r="N17" s="26" t="str">
        <f ca="1">IF(AND($C20="Goal",N$7&gt;=$F20,N$7&lt;=$F20+$G20-1),2,IF(AND($C20="Milestone",N$7&gt;=$F20,N$7&lt;=$F20+$G20-1),1,""))</f>
        <v/>
      </c>
      <c r="O17" s="26" t="str">
        <f ca="1">IF(AND($C20="Goal",O$7&gt;=$F20,O$7&lt;=$F20+$G20-1),2,IF(AND($C20="Milestone",O$7&gt;=$F20,O$7&lt;=$F20+$G20-1),1,""))</f>
        <v/>
      </c>
      <c r="P17" s="26" t="str">
        <f ca="1">IF(AND($C20="Goal",P$7&gt;=$F20,P$7&lt;=$F20+$G20-1),2,IF(AND($C20="Milestone",P$7&gt;=$F20,P$7&lt;=$F20+$G20-1),1,""))</f>
        <v/>
      </c>
      <c r="Q17" s="26" t="str">
        <f ca="1">IF(AND($C20="Goal",Q$7&gt;=$F20,Q$7&lt;=$F20+$G20-1),2,IF(AND($C20="Milestone",Q$7&gt;=$F20,Q$7&lt;=$F20+$G20-1),1,""))</f>
        <v/>
      </c>
      <c r="R17" s="26" t="str">
        <f ca="1">IF(AND($C20="Goal",R$7&gt;=$F20,R$7&lt;=$F20+$G20-1),2,IF(AND($C20="Milestone",R$7&gt;=$F20,R$7&lt;=$F20+$G20-1),1,""))</f>
        <v/>
      </c>
      <c r="S17" s="26" t="str">
        <f ca="1">IF(AND($C20="Goal",S$7&gt;=$F20,S$7&lt;=$F20+$G20-1),2,IF(AND($C20="Milestone",S$7&gt;=$F20,S$7&lt;=$F20+$G20-1),1,""))</f>
        <v/>
      </c>
      <c r="T17" s="26" t="str">
        <f ca="1">IF(AND($C20="Goal",T$7&gt;=$F20,T$7&lt;=$F20+$G20-1),2,IF(AND($C20="Milestone",T$7&gt;=$F20,T$7&lt;=$F20+$G20-1),1,""))</f>
        <v/>
      </c>
      <c r="U17" s="26" t="str">
        <f ca="1">IF(AND($C20="Goal",U$7&gt;=$F20,U$7&lt;=$F20+$G20-1),2,IF(AND($C20="Milestone",U$7&gt;=$F20,U$7&lt;=$F20+$G20-1),1,""))</f>
        <v/>
      </c>
      <c r="V17" s="26" t="str">
        <f ca="1">IF(AND($C20="Goal",V$7&gt;=$F20,V$7&lt;=$F20+$G20-1),2,IF(AND($C20="Milestone",V$7&gt;=$F20,V$7&lt;=$F20+$G20-1),1,""))</f>
        <v/>
      </c>
      <c r="W17" s="26" t="str">
        <f ca="1">IF(AND($C20="Goal",W$7&gt;=$F20,W$7&lt;=$F20+$G20-1),2,IF(AND($C20="Milestone",W$7&gt;=$F20,W$7&lt;=$F20+$G20-1),1,""))</f>
        <v/>
      </c>
      <c r="X17" s="26" t="str">
        <f ca="1">IF(AND($C20="Goal",X$7&gt;=$F20,X$7&lt;=$F20+$G20-1),2,IF(AND($C20="Milestone",X$7&gt;=$F20,X$7&lt;=$F20+$G20-1),1,""))</f>
        <v/>
      </c>
      <c r="Y17" s="26" t="str">
        <f ca="1">IF(AND($C20="Goal",Y$7&gt;=$F20,Y$7&lt;=$F20+$G20-1),2,IF(AND($C20="Milestone",Y$7&gt;=$F20,Y$7&lt;=$F20+$G20-1),1,""))</f>
        <v/>
      </c>
      <c r="Z17" s="26" t="str">
        <f ca="1">IF(AND($C20="Goal",Z$7&gt;=$F20,Z$7&lt;=$F20+$G20-1),2,IF(AND($C20="Milestone",Z$7&gt;=$F20,Z$7&lt;=$F20+$G20-1),1,""))</f>
        <v/>
      </c>
      <c r="AA17" s="26" t="str">
        <f ca="1">IF(AND($C20="Goal",AA$7&gt;=$F20,AA$7&lt;=$F20+$G20-1),2,IF(AND($C20="Milestone",AA$7&gt;=$F20,AA$7&lt;=$F20+$G20-1),1,""))</f>
        <v/>
      </c>
      <c r="AB17" s="26" t="str">
        <f ca="1">IF(AND($C20="Goal",AB$7&gt;=$F20,AB$7&lt;=$F20+$G20-1),2,IF(AND($C20="Milestone",AB$7&gt;=$F20,AB$7&lt;=$F20+$G20-1),1,""))</f>
        <v/>
      </c>
      <c r="AC17" s="26" t="str">
        <f ca="1">IF(AND($C20="Goal",AC$7&gt;=$F20,AC$7&lt;=$F20+$G20-1),2,IF(AND($C20="Milestone",AC$7&gt;=$F20,AC$7&lt;=$F20+$G20-1),1,""))</f>
        <v/>
      </c>
      <c r="AD17" s="26" t="str">
        <f ca="1">IF(AND($C20="Goal",AD$7&gt;=$F20,AD$7&lt;=$F20+$G20-1),2,IF(AND($C20="Milestone",AD$7&gt;=$F20,AD$7&lt;=$F20+$G20-1),1,""))</f>
        <v/>
      </c>
      <c r="AE17" s="26" t="str">
        <f ca="1">IF(AND($C20="Goal",AE$7&gt;=$F20,AE$7&lt;=$F20+$G20-1),2,IF(AND($C20="Milestone",AE$7&gt;=$F20,AE$7&lt;=$F20+$G20-1),1,""))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IF(AND($C20="Goal",AI$7&gt;=$F20,AI$7&lt;=$F20+$G20-1),2,IF(AND($C20="Milestone",AI$7&gt;=$F20,AI$7&lt;=$F20+$G20-1),1,""))</f>
        <v/>
      </c>
      <c r="AJ17" s="26" t="str">
        <f ca="1">IF(AND($C20="Goal",AJ$7&gt;=$F20,AJ$7&lt;=$F20+$G20-1),2,IF(AND($C20="Milestone",AJ$7&gt;=$F20,AJ$7&lt;=$F20+$G20-1),1,""))</f>
        <v/>
      </c>
      <c r="AK17" s="26" t="str">
        <f ca="1">IF(AND($C20="Goal",AK$7&gt;=$F20,AK$7&lt;=$F20+$G20-1),2,IF(AND($C20="Milestone",AK$7&gt;=$F20,AK$7&lt;=$F20+$G20-1),1,""))</f>
        <v/>
      </c>
      <c r="AL17" s="26" t="str">
        <f ca="1">IF(AND($C20="Goal",AL$7&gt;=$F20,AL$7&lt;=$F20+$G20-1),2,IF(AND($C20="Milestone",AL$7&gt;=$F20,AL$7&lt;=$F20+$G20-1),1,""))</f>
        <v/>
      </c>
      <c r="AM17" s="26" t="str">
        <f ca="1">IF(AND($C20="Goal",AM$7&gt;=$F20,AM$7&lt;=$F20+$G20-1),2,IF(AND($C20="Milestone",AM$7&gt;=$F20,AM$7&lt;=$F20+$G20-1),1,""))</f>
        <v/>
      </c>
      <c r="AN17" s="26" t="str">
        <f ca="1">IF(AND($C20="Goal",AN$7&gt;=$F20,AN$7&lt;=$F20+$G20-1),2,IF(AND($C20="Milestone",AN$7&gt;=$F20,AN$7&lt;=$F20+$G20-1),1,""))</f>
        <v/>
      </c>
      <c r="AO17" s="26" t="str">
        <f ca="1">IF(AND($C20="Goal",AO$7&gt;=$F20,AO$7&lt;=$F20+$G20-1),2,IF(AND($C20="Milestone",AO$7&gt;=$F20,AO$7&lt;=$F20+$G20-1),1,""))</f>
        <v/>
      </c>
      <c r="AP17" s="26" t="str">
        <f ca="1">IF(AND($C20="Goal",AP$7&gt;=$F20,AP$7&lt;=$F20+$G20-1),2,IF(AND($C20="Milestone",AP$7&gt;=$F20,AP$7&lt;=$F20+$G20-1),1,""))</f>
        <v/>
      </c>
      <c r="AQ17" s="26" t="str">
        <f ca="1">IF(AND($C20="Goal",AQ$7&gt;=$F20,AQ$7&lt;=$F20+$G20-1),2,IF(AND($C20="Milestone",AQ$7&gt;=$F20,AQ$7&lt;=$F20+$G20-1),1,""))</f>
        <v/>
      </c>
      <c r="AR17" s="26" t="str">
        <f ca="1">IF(AND($C20="Goal",AR$7&gt;=$F20,AR$7&lt;=$F20+$G20-1),2,IF(AND($C20="Milestone",AR$7&gt;=$F20,AR$7&lt;=$F20+$G20-1),1,""))</f>
        <v/>
      </c>
      <c r="AS17" s="26" t="str">
        <f ca="1">IF(AND($C20="Goal",AS$7&gt;=$F20,AS$7&lt;=$F20+$G20-1),2,IF(AND($C20="Milestone",AS$7&gt;=$F20,AS$7&lt;=$F20+$G20-1),1,""))</f>
        <v/>
      </c>
      <c r="AT17" s="26" t="str">
        <f ca="1">IF(AND($C20="Goal",AT$7&gt;=$F20,AT$7&lt;=$F20+$G20-1),2,IF(AND($C20="Milestone",AT$7&gt;=$F20,AT$7&lt;=$F20+$G20-1),1,""))</f>
        <v/>
      </c>
      <c r="AU17" s="26" t="str">
        <f ca="1">IF(AND($C20="Goal",AU$7&gt;=$F20,AU$7&lt;=$F20+$G20-1),2,IF(AND($C20="Milestone",AU$7&gt;=$F20,AU$7&lt;=$F20+$G20-1),1,""))</f>
        <v/>
      </c>
      <c r="AV17" s="26" t="str">
        <f ca="1">IF(AND($C20="Goal",AV$7&gt;=$F20,AV$7&lt;=$F20+$G20-1),2,IF(AND($C20="Milestone",AV$7&gt;=$F20,AV$7&lt;=$F20+$G20-1),1,""))</f>
        <v/>
      </c>
      <c r="AW17" s="26" t="str">
        <f ca="1">IF(AND($C20="Goal",AW$7&gt;=$F20,AW$7&lt;=$F20+$G20-1),2,IF(AND($C20="Milestone",AW$7&gt;=$F20,AW$7&lt;=$F20+$G20-1),1,""))</f>
        <v/>
      </c>
      <c r="AX17" s="26" t="str">
        <f ca="1">IF(AND($C20="Goal",AX$7&gt;=$F20,AX$7&lt;=$F20+$G20-1),2,IF(AND($C20="Milestone",AX$7&gt;=$F20,AX$7&lt;=$F20+$G20-1),1,""))</f>
        <v/>
      </c>
      <c r="AY17" s="26" t="str">
        <f ca="1">IF(AND($C20="Goal",AY$7&gt;=$F20,AY$7&lt;=$F20+$G20-1),2,IF(AND($C20="Milestone",AY$7&gt;=$F20,AY$7&lt;=$F20+$G20-1),1,""))</f>
        <v/>
      </c>
      <c r="AZ17" s="26" t="str">
        <f ca="1">IF(AND($C20="Goal",AZ$7&gt;=$F20,AZ$7&lt;=$F20+$G20-1),2,IF(AND($C20="Milestone",AZ$7&gt;=$F20,AZ$7&lt;=$F20+$G20-1),1,""))</f>
        <v/>
      </c>
      <c r="BA17" s="26" t="str">
        <f ca="1">IF(AND($C20="Goal",BA$7&gt;=$F20,BA$7&lt;=$F20+$G20-1),2,IF(AND($C20="Milestone",BA$7&gt;=$F20,BA$7&lt;=$F20+$G20-1),1,""))</f>
        <v/>
      </c>
      <c r="BB17" s="26" t="str">
        <f ca="1">IF(AND($C20="Goal",BB$7&gt;=$F20,BB$7&lt;=$F20+$G20-1),2,IF(AND($C20="Milestone",BB$7&gt;=$F20,BB$7&lt;=$F20+$G20-1),1,""))</f>
        <v/>
      </c>
      <c r="BC17" s="26" t="str">
        <f ca="1">IF(AND($C20="Goal",BC$7&gt;=$F20,BC$7&lt;=$F20+$G20-1),2,IF(AND($C20="Milestone",BC$7&gt;=$F20,BC$7&lt;=$F20+$G20-1),1,""))</f>
        <v/>
      </c>
      <c r="BD17" s="26" t="str">
        <f ca="1">IF(AND($C20="Goal",BD$7&gt;=$F20,BD$7&lt;=$F20+$G20-1),2,IF(AND($C20="Milestone",BD$7&gt;=$F20,BD$7&lt;=$F20+$G20-1),1,""))</f>
        <v/>
      </c>
      <c r="BE17" s="26" t="str">
        <f ca="1">IF(AND($C20="Goal",BE$7&gt;=$F20,BE$7&lt;=$F20+$G20-1),2,IF(AND($C20="Milestone",BE$7&gt;=$F20,BE$7&lt;=$F20+$G20-1),1,""))</f>
        <v/>
      </c>
      <c r="BF17" s="26" t="str">
        <f ca="1">IF(AND($C20="Goal",BF$7&gt;=$F20,BF$7&lt;=$F20+$G20-1),2,IF(AND($C20="Milestone",BF$7&gt;=$F20,BF$7&lt;=$F20+$G20-1),1,""))</f>
        <v/>
      </c>
      <c r="BG17" s="26" t="str">
        <f ca="1">IF(AND($C20="Goal",BG$7&gt;=$F20,BG$7&lt;=$F20+$G20-1),2,IF(AND($C20="Milestone",BG$7&gt;=$F20,BG$7&lt;=$F20+$G20-1),1,""))</f>
        <v/>
      </c>
      <c r="BH17" s="26" t="str">
        <f ca="1">IF(AND($C20="Goal",BH$7&gt;=$F20,BH$7&lt;=$F20+$G20-1),2,IF(AND($C20="Milestone",BH$7&gt;=$F20,BH$7&lt;=$F20+$G20-1),1,""))</f>
        <v/>
      </c>
      <c r="BI17" s="26" t="str">
        <f ca="1">IF(AND($C20="Goal",BI$7&gt;=$F20,BI$7&lt;=$F20+$G20-1),2,IF(AND($C20="Milestone",BI$7&gt;=$F20,BI$7&lt;=$F20+$G20-1),1,""))</f>
        <v/>
      </c>
      <c r="BJ17" s="26" t="str">
        <f ca="1">IF(AND($C20="Goal",BJ$7&gt;=$F20,BJ$7&lt;=$F20+$G20-1),2,IF(AND($C20="Milestone",BJ$7&gt;=$F20,BJ$7&lt;=$F20+$G20-1),1,""))</f>
        <v/>
      </c>
      <c r="BK17" s="26" t="str">
        <f ca="1">IF(AND($C20="Goal",BK$7&gt;=$F20,BK$7&lt;=$F20+$G20-1),2,IF(AND($C20="Milestone",BK$7&gt;=$F20,BK$7&lt;=$F20+$G20-1),1,""))</f>
        <v/>
      </c>
      <c r="BL17" s="26" t="str">
        <f ca="1">IF(AND($C20="Goal",BL$7&gt;=$F20,BL$7&lt;=$F20+$G20-1),2,IF(AND($C20="Milestone",BL$7&gt;=$F20,BL$7&lt;=$F20+$G20-1),1,""))</f>
        <v/>
      </c>
      <c r="BM17" s="146" t="str">
        <f ca="1">IF(AND($C20="Goal",BM$7&gt;=$F20,BM$7&lt;=$F20+$G20-1),2,IF(AND($C20="Milestone",BM$7&gt;=$F20,BM$7&lt;=$F20+$G20-1),1,""))</f>
        <v/>
      </c>
      <c r="BN17" s="148"/>
      <c r="BO17" s="148"/>
      <c r="BP17" s="148"/>
      <c r="BQ17" s="148"/>
      <c r="BR17" s="148"/>
      <c r="BS17" s="148"/>
      <c r="BT17" s="148"/>
      <c r="BU17" s="148"/>
      <c r="BV17" s="148"/>
      <c r="BW17" s="148"/>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c r="CZ17" s="148"/>
      <c r="DA17" s="148"/>
      <c r="DB17" s="148"/>
      <c r="DC17" s="148"/>
      <c r="DD17" s="148"/>
      <c r="DE17" s="148"/>
      <c r="DF17" s="148"/>
      <c r="DG17" s="148"/>
    </row>
    <row r="18" spans="1:111" s="1" customFormat="1" ht="40.15" customHeight="1">
      <c r="A18" s="10"/>
      <c r="B18" s="124" t="s">
        <v>37</v>
      </c>
      <c r="C18" s="59" t="s">
        <v>38</v>
      </c>
      <c r="D18" s="59" t="s">
        <v>39</v>
      </c>
      <c r="E18" s="60">
        <v>1</v>
      </c>
      <c r="F18" s="61">
        <v>45366</v>
      </c>
      <c r="G18" s="62">
        <v>2</v>
      </c>
      <c r="H18" s="59"/>
      <c r="I18" s="26" t="str">
        <f ca="1">IF(AND($C21="Goal",I$7&gt;=$F21,I$7&lt;=$F21+$G21-1),2,IF(AND($C21="Milestone",I$7&gt;=$F21,I$7&lt;=$F21+$G21-1),1,""))</f>
        <v/>
      </c>
      <c r="J18" s="26" t="str">
        <f ca="1">IF(AND($C21="Goal",J$7&gt;=$F21,J$7&lt;=$F21+$G21-1),2,IF(AND($C21="Milestone",J$7&gt;=$F21,J$7&lt;=$F21+$G21-1),1,""))</f>
        <v/>
      </c>
      <c r="K18" s="26" t="str">
        <f ca="1">IF(AND($C21="Goal",K$7&gt;=$F21,K$7&lt;=$F21+$G21-1),2,IF(AND($C21="Milestone",K$7&gt;=$F21,K$7&lt;=$F21+$G21-1),1,""))</f>
        <v/>
      </c>
      <c r="L18" s="26" t="str">
        <f ca="1">IF(AND($C21="Goal",L$7&gt;=$F21,L$7&lt;=$F21+$G21-1),2,IF(AND($C21="Milestone",L$7&gt;=$F21,L$7&lt;=$F21+$G21-1),1,""))</f>
        <v/>
      </c>
      <c r="M18" s="26" t="str">
        <f ca="1">IF(AND($C21="Goal",M$7&gt;=$F21,M$7&lt;=$F21+$G21-1),2,IF(AND($C21="Milestone",M$7&gt;=$F21,M$7&lt;=$F21+$G21-1),1,""))</f>
        <v/>
      </c>
      <c r="N18" s="26" t="str">
        <f ca="1">IF(AND($C21="Goal",N$7&gt;=$F21,N$7&lt;=$F21+$G21-1),2,IF(AND($C21="Milestone",N$7&gt;=$F21,N$7&lt;=$F21+$G21-1),1,""))</f>
        <v/>
      </c>
      <c r="O18" s="26" t="str">
        <f ca="1">IF(AND($C21="Goal",O$7&gt;=$F21,O$7&lt;=$F21+$G21-1),2,IF(AND($C21="Milestone",O$7&gt;=$F21,O$7&lt;=$F21+$G21-1),1,""))</f>
        <v/>
      </c>
      <c r="P18" s="26" t="str">
        <f ca="1">IF(AND($C21="Goal",P$7&gt;=$F21,P$7&lt;=$F21+$G21-1),2,IF(AND($C21="Milestone",P$7&gt;=$F21,P$7&lt;=$F21+$G21-1),1,""))</f>
        <v/>
      </c>
      <c r="Q18" s="26" t="str">
        <f ca="1">IF(AND($C21="Goal",Q$7&gt;=$F21,Q$7&lt;=$F21+$G21-1),2,IF(AND($C21="Milestone",Q$7&gt;=$F21,Q$7&lt;=$F21+$G21-1),1,""))</f>
        <v/>
      </c>
      <c r="R18" s="26" t="str">
        <f ca="1">IF(AND($C21="Goal",R$7&gt;=$F21,R$7&lt;=$F21+$G21-1),2,IF(AND($C21="Milestone",R$7&gt;=$F21,R$7&lt;=$F21+$G21-1),1,""))</f>
        <v/>
      </c>
      <c r="S18" s="26" t="str">
        <f ca="1">IF(AND($C21="Goal",S$7&gt;=$F21,S$7&lt;=$F21+$G21-1),2,IF(AND($C21="Milestone",S$7&gt;=$F21,S$7&lt;=$F21+$G21-1),1,""))</f>
        <v/>
      </c>
      <c r="T18" s="26" t="str">
        <f ca="1">IF(AND($C21="Goal",T$7&gt;=$F21,T$7&lt;=$F21+$G21-1),2,IF(AND($C21="Milestone",T$7&gt;=$F21,T$7&lt;=$F21+$G21-1),1,""))</f>
        <v/>
      </c>
      <c r="U18" s="26" t="str">
        <f ca="1">IF(AND($C21="Goal",U$7&gt;=$F21,U$7&lt;=$F21+$G21-1),2,IF(AND($C21="Milestone",U$7&gt;=$F21,U$7&lt;=$F21+$G21-1),1,""))</f>
        <v/>
      </c>
      <c r="V18" s="26" t="str">
        <f ca="1">IF(AND($C21="Goal",V$7&gt;=$F21,V$7&lt;=$F21+$G21-1),2,IF(AND($C21="Milestone",V$7&gt;=$F21,V$7&lt;=$F21+$G21-1),1,""))</f>
        <v/>
      </c>
      <c r="W18" s="26" t="str">
        <f ca="1">IF(AND($C21="Goal",W$7&gt;=$F21,W$7&lt;=$F21+$G21-1),2,IF(AND($C21="Milestone",W$7&gt;=$F21,W$7&lt;=$F21+$G21-1),1,""))</f>
        <v/>
      </c>
      <c r="X18" s="26" t="str">
        <f ca="1">IF(AND($C21="Goal",X$7&gt;=$F21,X$7&lt;=$F21+$G21-1),2,IF(AND($C21="Milestone",X$7&gt;=$F21,X$7&lt;=$F21+$G21-1),1,""))</f>
        <v/>
      </c>
      <c r="Y18" s="26" t="str">
        <f ca="1">IF(AND($C21="Goal",Y$7&gt;=$F21,Y$7&lt;=$F21+$G21-1),2,IF(AND($C21="Milestone",Y$7&gt;=$F21,Y$7&lt;=$F21+$G21-1),1,""))</f>
        <v/>
      </c>
      <c r="Z18" s="26" t="str">
        <f ca="1">IF(AND($C21="Goal",Z$7&gt;=$F21,Z$7&lt;=$F21+$G21-1),2,IF(AND($C21="Milestone",Z$7&gt;=$F21,Z$7&lt;=$F21+$G21-1),1,""))</f>
        <v/>
      </c>
      <c r="AA18" s="26" t="str">
        <f ca="1">IF(AND($C21="Goal",AA$7&gt;=$F21,AA$7&lt;=$F21+$G21-1),2,IF(AND($C21="Milestone",AA$7&gt;=$F21,AA$7&lt;=$F21+$G21-1),1,""))</f>
        <v/>
      </c>
      <c r="AB18" s="26" t="str">
        <f ca="1">IF(AND($C21="Goal",AB$7&gt;=$F21,AB$7&lt;=$F21+$G21-1),2,IF(AND($C21="Milestone",AB$7&gt;=$F21,AB$7&lt;=$F21+$G21-1),1,""))</f>
        <v/>
      </c>
      <c r="AC18" s="26" t="str">
        <f ca="1">IF(AND($C21="Goal",AC$7&gt;=$F21,AC$7&lt;=$F21+$G21-1),2,IF(AND($C21="Milestone",AC$7&gt;=$F21,AC$7&lt;=$F21+$G21-1),1,""))</f>
        <v/>
      </c>
      <c r="AD18" s="26" t="str">
        <f ca="1">IF(AND($C21="Goal",AD$7&gt;=$F21,AD$7&lt;=$F21+$G21-1),2,IF(AND($C21="Milestone",AD$7&gt;=$F21,AD$7&lt;=$F21+$G21-1),1,""))</f>
        <v/>
      </c>
      <c r="AE18" s="26" t="str">
        <f ca="1">IF(AND($C21="Goal",AE$7&gt;=$F21,AE$7&lt;=$F21+$G21-1),2,IF(AND($C21="Milestone",AE$7&gt;=$F21,AE$7&lt;=$F21+$G21-1),1,""))</f>
        <v/>
      </c>
      <c r="AF18" s="26" t="str">
        <f ca="1">IF(AND($C21="Goal",AF$7&gt;=$F21,AF$7&lt;=$F21+$G21-1),2,IF(AND($C21="Milestone",AF$7&gt;=$F21,AF$7&lt;=$F21+$G21-1),1,""))</f>
        <v/>
      </c>
      <c r="AG18" s="26" t="str">
        <f ca="1">IF(AND($C21="Goal",AG$7&gt;=$F21,AG$7&lt;=$F21+$G21-1),2,IF(AND($C21="Milestone",AG$7&gt;=$F21,AG$7&lt;=$F21+$G21-1),1,""))</f>
        <v/>
      </c>
      <c r="AH18" s="126" t="str">
        <f ca="1">IF(AND($C21="Goal",AH$7&gt;=$F21,AH$7&lt;=$F21+$G21-1),2,IF(AND($C21="Milestone",AH$7&gt;=$F21,AH$7&lt;=$F21+$G21-1),1,""))</f>
        <v/>
      </c>
      <c r="AI18" s="126" t="str">
        <f ca="1">IF(AND($C21="Goal",AI$7&gt;=$F21,AI$7&lt;=$F21+$G21-1),2,IF(AND($C21="Milestone",AI$7&gt;=$F21,AI$7&lt;=$F21+$G21-1),1,""))</f>
        <v/>
      </c>
      <c r="AJ18" s="126" t="str">
        <f ca="1">IF(AND($C21="Goal",AJ$7&gt;=$F21,AJ$7&lt;=$F21+$G21-1),2,IF(AND($C21="Milestone",AJ$7&gt;=$F21,AJ$7&lt;=$F21+$G21-1),1,""))</f>
        <v/>
      </c>
      <c r="AK18" s="26" t="str">
        <f ca="1">IF(AND($C21="Goal",AK$7&gt;=$F21,AK$7&lt;=$F21+$G21-1),2,IF(AND($C21="Milestone",AK$7&gt;=$F21,AK$7&lt;=$F21+$G21-1),1,""))</f>
        <v/>
      </c>
      <c r="AL18" s="26" t="str">
        <f ca="1">IF(AND($C21="Goal",AL$7&gt;=$F21,AL$7&lt;=$F21+$G21-1),2,IF(AND($C21="Milestone",AL$7&gt;=$F21,AL$7&lt;=$F21+$G21-1),1,""))</f>
        <v/>
      </c>
      <c r="AM18" s="26" t="str">
        <f ca="1">IF(AND($C21="Goal",AM$7&gt;=$F21,AM$7&lt;=$F21+$G21-1),2,IF(AND($C21="Milestone",AM$7&gt;=$F21,AM$7&lt;=$F21+$G21-1),1,""))</f>
        <v/>
      </c>
      <c r="AN18" s="26" t="str">
        <f ca="1">IF(AND($C21="Goal",AN$7&gt;=$F21,AN$7&lt;=$F21+$G21-1),2,IF(AND($C21="Milestone",AN$7&gt;=$F21,AN$7&lt;=$F21+$G21-1),1,""))</f>
        <v/>
      </c>
      <c r="AO18" s="26" t="str">
        <f ca="1">IF(AND($C21="Goal",AO$7&gt;=$F21,AO$7&lt;=$F21+$G21-1),2,IF(AND($C21="Milestone",AO$7&gt;=$F21,AO$7&lt;=$F21+$G21-1),1,""))</f>
        <v/>
      </c>
      <c r="AP18" s="26" t="str">
        <f ca="1">IF(AND($C21="Goal",AP$7&gt;=$F21,AP$7&lt;=$F21+$G21-1),2,IF(AND($C21="Milestone",AP$7&gt;=$F21,AP$7&lt;=$F21+$G21-1),1,""))</f>
        <v/>
      </c>
      <c r="AQ18" s="26" t="str">
        <f ca="1">IF(AND($C21="Goal",AQ$7&gt;=$F21,AQ$7&lt;=$F21+$G21-1),2,IF(AND($C21="Milestone",AQ$7&gt;=$F21,AQ$7&lt;=$F21+$G21-1),1,""))</f>
        <v/>
      </c>
      <c r="AR18" s="26" t="str">
        <f ca="1">IF(AND($C21="Goal",AR$7&gt;=$F21,AR$7&lt;=$F21+$G21-1),2,IF(AND($C21="Milestone",AR$7&gt;=$F21,AR$7&lt;=$F21+$G21-1),1,""))</f>
        <v/>
      </c>
      <c r="AS18" s="26" t="str">
        <f ca="1">IF(AND($C21="Goal",AS$7&gt;=$F21,AS$7&lt;=$F21+$G21-1),2,IF(AND($C21="Milestone",AS$7&gt;=$F21,AS$7&lt;=$F21+$G21-1),1,""))</f>
        <v/>
      </c>
      <c r="AT18" s="26" t="str">
        <f ca="1">IF(AND($C21="Goal",AT$7&gt;=$F21,AT$7&lt;=$F21+$G21-1),2,IF(AND($C21="Milestone",AT$7&gt;=$F21,AT$7&lt;=$F21+$G21-1),1,""))</f>
        <v/>
      </c>
      <c r="AU18" s="26" t="str">
        <f ca="1">IF(AND($C21="Goal",AU$7&gt;=$F21,AU$7&lt;=$F21+$G21-1),2,IF(AND($C21="Milestone",AU$7&gt;=$F21,AU$7&lt;=$F21+$G21-1),1,""))</f>
        <v/>
      </c>
      <c r="AV18" s="26" t="str">
        <f ca="1">IF(AND($C21="Goal",AV$7&gt;=$F21,AV$7&lt;=$F21+$G21-1),2,IF(AND($C21="Milestone",AV$7&gt;=$F21,AV$7&lt;=$F21+$G21-1),1,""))</f>
        <v/>
      </c>
      <c r="AW18" s="26" t="str">
        <f ca="1">IF(AND($C21="Goal",AW$7&gt;=$F21,AW$7&lt;=$F21+$G21-1),2,IF(AND($C21="Milestone",AW$7&gt;=$F21,AW$7&lt;=$F21+$G21-1),1,""))</f>
        <v/>
      </c>
      <c r="AX18" s="26" t="str">
        <f ca="1">IF(AND($C21="Goal",AX$7&gt;=$F21,AX$7&lt;=$F21+$G21-1),2,IF(AND($C21="Milestone",AX$7&gt;=$F21,AX$7&lt;=$F21+$G21-1),1,""))</f>
        <v/>
      </c>
      <c r="AY18" s="26" t="str">
        <f ca="1">IF(AND($C21="Goal",AY$7&gt;=$F21,AY$7&lt;=$F21+$G21-1),2,IF(AND($C21="Milestone",AY$7&gt;=$F21,AY$7&lt;=$F21+$G21-1),1,""))</f>
        <v/>
      </c>
      <c r="AZ18" s="26" t="str">
        <f ca="1">IF(AND($C21="Goal",AZ$7&gt;=$F21,AZ$7&lt;=$F21+$G21-1),2,IF(AND($C21="Milestone",AZ$7&gt;=$F21,AZ$7&lt;=$F21+$G21-1),1,""))</f>
        <v/>
      </c>
      <c r="BA18" s="26" t="str">
        <f ca="1">IF(AND($C21="Goal",BA$7&gt;=$F21,BA$7&lt;=$F21+$G21-1),2,IF(AND($C21="Milestone",BA$7&gt;=$F21,BA$7&lt;=$F21+$G21-1),1,""))</f>
        <v/>
      </c>
      <c r="BB18" s="26" t="str">
        <f ca="1">IF(AND($C21="Goal",BB$7&gt;=$F21,BB$7&lt;=$F21+$G21-1),2,IF(AND($C21="Milestone",BB$7&gt;=$F21,BB$7&lt;=$F21+$G21-1),1,""))</f>
        <v/>
      </c>
      <c r="BC18" s="26" t="str">
        <f ca="1">IF(AND($C21="Goal",BC$7&gt;=$F21,BC$7&lt;=$F21+$G21-1),2,IF(AND($C21="Milestone",BC$7&gt;=$F21,BC$7&lt;=$F21+$G21-1),1,""))</f>
        <v/>
      </c>
      <c r="BD18" s="26" t="str">
        <f ca="1">IF(AND($C21="Goal",BD$7&gt;=$F21,BD$7&lt;=$F21+$G21-1),2,IF(AND($C21="Milestone",BD$7&gt;=$F21,BD$7&lt;=$F21+$G21-1),1,""))</f>
        <v/>
      </c>
      <c r="BE18" s="26" t="str">
        <f ca="1">IF(AND($C21="Goal",BE$7&gt;=$F21,BE$7&lt;=$F21+$G21-1),2,IF(AND($C21="Milestone",BE$7&gt;=$F21,BE$7&lt;=$F21+$G21-1),1,""))</f>
        <v/>
      </c>
      <c r="BF18" s="26" t="str">
        <f ca="1">IF(AND($C21="Goal",BF$7&gt;=$F21,BF$7&lt;=$F21+$G21-1),2,IF(AND($C21="Milestone",BF$7&gt;=$F21,BF$7&lt;=$F21+$G21-1),1,""))</f>
        <v/>
      </c>
      <c r="BG18" s="26" t="str">
        <f ca="1">IF(AND($C21="Goal",BG$7&gt;=$F21,BG$7&lt;=$F21+$G21-1),2,IF(AND($C21="Milestone",BG$7&gt;=$F21,BG$7&lt;=$F21+$G21-1),1,""))</f>
        <v/>
      </c>
      <c r="BH18" s="26" t="str">
        <f ca="1">IF(AND($C21="Goal",BH$7&gt;=$F21,BH$7&lt;=$F21+$G21-1),2,IF(AND($C21="Milestone",BH$7&gt;=$F21,BH$7&lt;=$F21+$G21-1),1,""))</f>
        <v/>
      </c>
      <c r="BI18" s="26" t="str">
        <f ca="1">IF(AND($C21="Goal",BI$7&gt;=$F21,BI$7&lt;=$F21+$G21-1),2,IF(AND($C21="Milestone",BI$7&gt;=$F21,BI$7&lt;=$F21+$G21-1),1,""))</f>
        <v/>
      </c>
      <c r="BJ18" s="26" t="str">
        <f ca="1">IF(AND($C21="Goal",BJ$7&gt;=$F21,BJ$7&lt;=$F21+$G21-1),2,IF(AND($C21="Milestone",BJ$7&gt;=$F21,BJ$7&lt;=$F21+$G21-1),1,""))</f>
        <v/>
      </c>
      <c r="BK18" s="26" t="str">
        <f ca="1">IF(AND($C21="Goal",BK$7&gt;=$F21,BK$7&lt;=$F21+$G21-1),2,IF(AND($C21="Milestone",BK$7&gt;=$F21,BK$7&lt;=$F21+$G21-1),1,""))</f>
        <v/>
      </c>
      <c r="BL18" s="26" t="str">
        <f ca="1">IF(AND($C21="Goal",BL$7&gt;=$F21,BL$7&lt;=$F21+$G21-1),2,IF(AND($C21="Milestone",BL$7&gt;=$F21,BL$7&lt;=$F21+$G21-1),1,""))</f>
        <v/>
      </c>
      <c r="BM18" s="146" t="str">
        <f ca="1">IF(AND($C21="Goal",BM$7&gt;=$F21,BM$7&lt;=$F21+$G21-1),2,IF(AND($C21="Milestone",BM$7&gt;=$F21,BM$7&lt;=$F21+$G21-1),1,""))</f>
        <v/>
      </c>
      <c r="BN18" s="148"/>
      <c r="BO18" s="148"/>
      <c r="BP18" s="148"/>
      <c r="BQ18" s="148"/>
      <c r="BR18" s="148"/>
      <c r="BS18" s="148"/>
      <c r="BT18" s="148"/>
      <c r="BU18" s="148"/>
      <c r="BV18" s="148"/>
      <c r="BW18" s="148"/>
      <c r="BX18" s="148"/>
      <c r="BY18" s="148"/>
      <c r="BZ18" s="148"/>
      <c r="CA18" s="148"/>
      <c r="CB18" s="148"/>
      <c r="CC18" s="148"/>
      <c r="CD18" s="148"/>
      <c r="CE18" s="148"/>
      <c r="CF18" s="148"/>
      <c r="CG18" s="148"/>
      <c r="CH18" s="148"/>
      <c r="CI18" s="148"/>
      <c r="CJ18" s="148"/>
      <c r="CK18" s="148"/>
      <c r="CL18" s="148"/>
      <c r="CM18" s="148"/>
      <c r="CN18" s="148"/>
      <c r="CO18" s="148"/>
      <c r="CP18" s="148"/>
      <c r="CQ18" s="148"/>
      <c r="CR18" s="148"/>
      <c r="CS18" s="148"/>
      <c r="CT18" s="148"/>
      <c r="CU18" s="148"/>
      <c r="CV18" s="148"/>
      <c r="CW18" s="148"/>
      <c r="CX18" s="148"/>
      <c r="CY18" s="148"/>
      <c r="CZ18" s="148"/>
      <c r="DA18" s="148"/>
      <c r="DB18" s="148"/>
      <c r="DC18" s="148"/>
      <c r="DD18" s="148"/>
      <c r="DE18" s="148"/>
      <c r="DF18" s="148"/>
      <c r="DG18" s="148"/>
    </row>
    <row r="19" spans="1:111" s="1" customFormat="1" ht="40.15" customHeight="1">
      <c r="A19" s="9"/>
      <c r="B19" s="124" t="s">
        <v>40</v>
      </c>
      <c r="C19" s="59" t="s">
        <v>31</v>
      </c>
      <c r="D19" s="59" t="s">
        <v>25</v>
      </c>
      <c r="E19" s="60">
        <v>1</v>
      </c>
      <c r="F19" s="61">
        <v>45376</v>
      </c>
      <c r="G19" s="62">
        <v>1</v>
      </c>
      <c r="H19" s="59"/>
      <c r="I19" s="26" t="str">
        <f ca="1">IF(AND($C22="Goal",I$7&gt;=$F22,I$7&lt;=$F22+$G22-1),2,IF(AND($C22="Milestone",I$7&gt;=$F22,I$7&lt;=$F22+$G22-1),1,""))</f>
        <v/>
      </c>
      <c r="J19" s="26" t="str">
        <f ca="1">IF(AND($C22="Goal",J$7&gt;=$F22,J$7&lt;=$F22+$G22-1),2,IF(AND($C22="Milestone",J$7&gt;=$F22,J$7&lt;=$F22+$G22-1),1,""))</f>
        <v/>
      </c>
      <c r="K19" s="26" t="str">
        <f ca="1">IF(AND($C22="Goal",K$7&gt;=$F22,K$7&lt;=$F22+$G22-1),2,IF(AND($C22="Milestone",K$7&gt;=$F22,K$7&lt;=$F22+$G22-1),1,""))</f>
        <v/>
      </c>
      <c r="L19" s="26" t="str">
        <f ca="1">IF(AND($C22="Goal",L$7&gt;=$F22,L$7&lt;=$F22+$G22-1),2,IF(AND($C22="Milestone",L$7&gt;=$F22,L$7&lt;=$F22+$G22-1),1,""))</f>
        <v/>
      </c>
      <c r="M19" s="26" t="str">
        <f ca="1">IF(AND($C22="Goal",M$7&gt;=$F22,M$7&lt;=$F22+$G22-1),2,IF(AND($C22="Milestone",M$7&gt;=$F22,M$7&lt;=$F22+$G22-1),1,""))</f>
        <v/>
      </c>
      <c r="N19" s="26" t="str">
        <f ca="1">IF(AND($C22="Goal",N$7&gt;=$F22,N$7&lt;=$F22+$G22-1),2,IF(AND($C22="Milestone",N$7&gt;=$F22,N$7&lt;=$F22+$G22-1),1,""))</f>
        <v/>
      </c>
      <c r="O19" s="26" t="str">
        <f ca="1">IF(AND($C22="Goal",O$7&gt;=$F22,O$7&lt;=$F22+$G22-1),2,IF(AND($C22="Milestone",O$7&gt;=$F22,O$7&lt;=$F22+$G22-1),1,""))</f>
        <v/>
      </c>
      <c r="P19" s="26" t="str">
        <f ca="1">IF(AND($C22="Goal",P$7&gt;=$F22,P$7&lt;=$F22+$G22-1),2,IF(AND($C22="Milestone",P$7&gt;=$F22,P$7&lt;=$F22+$G22-1),1,""))</f>
        <v/>
      </c>
      <c r="Q19" s="26" t="str">
        <f ca="1">IF(AND($C22="Goal",Q$7&gt;=$F22,Q$7&lt;=$F22+$G22-1),2,IF(AND($C22="Milestone",Q$7&gt;=$F22,Q$7&lt;=$F22+$G22-1),1,""))</f>
        <v/>
      </c>
      <c r="R19" s="26" t="str">
        <f ca="1">IF(AND($C22="Goal",R$7&gt;=$F22,R$7&lt;=$F22+$G22-1),2,IF(AND($C22="Milestone",R$7&gt;=$F22,R$7&lt;=$F22+$G22-1),1,""))</f>
        <v/>
      </c>
      <c r="S19" s="26" t="str">
        <f ca="1">IF(AND($C22="Goal",S$7&gt;=$F22,S$7&lt;=$F22+$G22-1),2,IF(AND($C22="Milestone",S$7&gt;=$F22,S$7&lt;=$F22+$G22-1),1,""))</f>
        <v/>
      </c>
      <c r="T19" s="26" t="str">
        <f ca="1">IF(AND($C22="Goal",T$7&gt;=$F22,T$7&lt;=$F22+$G22-1),2,IF(AND($C22="Milestone",T$7&gt;=$F22,T$7&lt;=$F22+$G22-1),1,""))</f>
        <v/>
      </c>
      <c r="U19" s="26" t="str">
        <f ca="1">IF(AND($C22="Goal",U$7&gt;=$F22,U$7&lt;=$F22+$G22-1),2,IF(AND($C22="Milestone",U$7&gt;=$F22,U$7&lt;=$F22+$G22-1),1,""))</f>
        <v/>
      </c>
      <c r="V19" s="26"/>
      <c r="W19" s="26" t="str">
        <f ca="1">IF(AND($C22="Goal",W$7&gt;=$F22,W$7&lt;=$F22+$G22-1),2,IF(AND($C22="Milestone",W$7&gt;=$F22,W$7&lt;=$F22+$G22-1),1,""))</f>
        <v/>
      </c>
      <c r="X19" s="26" t="str">
        <f ca="1">IF(AND($C22="Goal",X$7&gt;=$F22,X$7&lt;=$F22+$G22-1),2,IF(AND($C22="Milestone",X$7&gt;=$F22,X$7&lt;=$F22+$G22-1),1,""))</f>
        <v/>
      </c>
      <c r="Y19" s="26" t="str">
        <f ca="1">IF(AND($C22="Goal",Y$7&gt;=$F22,Y$7&lt;=$F22+$G22-1),2,IF(AND($C22="Milestone",Y$7&gt;=$F22,Y$7&lt;=$F22+$G22-1),1,""))</f>
        <v/>
      </c>
      <c r="Z19" s="26" t="str">
        <f ca="1">IF(AND($C22="Goal",Z$7&gt;=$F22,Z$7&lt;=$F22+$G22-1),2,IF(AND($C22="Milestone",Z$7&gt;=$F22,Z$7&lt;=$F22+$G22-1),1,""))</f>
        <v/>
      </c>
      <c r="AA19" s="26" t="str">
        <f ca="1">IF(AND($C22="Goal",AA$7&gt;=$F22,AA$7&lt;=$F22+$G22-1),2,IF(AND($C22="Milestone",AA$7&gt;=$F22,AA$7&lt;=$F22+$G22-1),1,""))</f>
        <v/>
      </c>
      <c r="AB19" s="26" t="str">
        <f ca="1">IF(AND($C22="Goal",AB$7&gt;=$F22,AB$7&lt;=$F22+$G22-1),2,IF(AND($C22="Milestone",AB$7&gt;=$F22,AB$7&lt;=$F22+$G22-1),1,""))</f>
        <v/>
      </c>
      <c r="AC19" s="26" t="str">
        <f ca="1">IF(AND($C22="Goal",AC$7&gt;=$F22,AC$7&lt;=$F22+$G22-1),2,IF(AND($C22="Milestone",AC$7&gt;=$F22,AC$7&lt;=$F22+$G22-1),1,""))</f>
        <v/>
      </c>
      <c r="AD19" s="26" t="str">
        <f ca="1">IF(AND($C22="Goal",AD$7&gt;=$F22,AD$7&lt;=$F22+$G22-1),2,IF(AND($C22="Milestone",AD$7&gt;=$F22,AD$7&lt;=$F22+$G22-1),1,""))</f>
        <v/>
      </c>
      <c r="AE19" s="26" t="str">
        <f ca="1">IF(AND($C22="Goal",AE$7&gt;=$F22,AE$7&lt;=$F22+$G22-1),2,IF(AND($C22="Milestone",AE$7&gt;=$F22,AE$7&lt;=$F22+$G22-1),1,""))</f>
        <v/>
      </c>
      <c r="AF19" s="26" t="str">
        <f ca="1">IF(AND($C22="Goal",AF$7&gt;=$F22,AF$7&lt;=$F22+$G22-1),2,IF(AND($C22="Milestone",AF$7&gt;=$F22,AF$7&lt;=$F22+$G22-1),1,""))</f>
        <v/>
      </c>
      <c r="AG19" s="26" t="str">
        <f ca="1">IF(AND($C22="Goal",AG$7&gt;=$F22,AG$7&lt;=$F22+$G22-1),2,IF(AND($C22="Milestone",AG$7&gt;=$F22,AG$7&lt;=$F22+$G22-1),1,""))</f>
        <v/>
      </c>
      <c r="AH19" s="26" t="str">
        <f ca="1">IF(AND($C22="Goal",AH$7&gt;=$F22,AH$7&lt;=$F22+$G22-1),2,IF(AND($C22="Milestone",AH$7&gt;=$F22,AH$7&lt;=$F22+$G22-1),1,""))</f>
        <v/>
      </c>
      <c r="AI19" s="26" t="str">
        <f ca="1">IF(AND($C22="Goal",AI$7&gt;=$F22,AI$7&lt;=$F22+$G22-1),2,IF(AND($C22="Milestone",AI$7&gt;=$F22,AI$7&lt;=$F22+$G22-1),1,""))</f>
        <v/>
      </c>
      <c r="AJ19" s="26" t="str">
        <f ca="1">IF(AND($C22="Goal",AJ$7&gt;=$F22,AJ$7&lt;=$F22+$G22-1),2,IF(AND($C22="Milestone",AJ$7&gt;=$F22,AJ$7&lt;=$F22+$G22-1),1,""))</f>
        <v/>
      </c>
      <c r="AK19" s="26" t="str">
        <f ca="1">IF(AND($C22="Goal",AK$7&gt;=$F22,AK$7&lt;=$F22+$G22-1),2,IF(AND($C22="Milestone",AK$7&gt;=$F22,AK$7&lt;=$F22+$G22-1),1,""))</f>
        <v/>
      </c>
      <c r="AL19" s="26" t="str">
        <f ca="1">IF(AND($C22="Goal",AL$7&gt;=$F22,AL$7&lt;=$F22+$G22-1),2,IF(AND($C22="Milestone",AL$7&gt;=$F22,AL$7&lt;=$F22+$G22-1),1,""))</f>
        <v/>
      </c>
      <c r="AM19" s="26"/>
      <c r="AN19" s="26"/>
      <c r="AO19" s="26" t="str">
        <f ca="1">IF(AND($C22="Goal",AO$7&gt;=$F22,AO$7&lt;=$F22+$G22-1),2,IF(AND($C22="Milestone",AO$7&gt;=$F22,AO$7&lt;=$F22+$G22-1),1,""))</f>
        <v/>
      </c>
      <c r="AP19" s="26" t="str">
        <f ca="1">IF(AND($C22="Goal",AP$7&gt;=$F22,AP$7&lt;=$F22+$G22-1),2,IF(AND($C22="Milestone",AP$7&gt;=$F22,AP$7&lt;=$F22+$G22-1),1,""))</f>
        <v/>
      </c>
      <c r="AQ19" s="26" t="str">
        <f ca="1">IF(AND($C22="Goal",AQ$7&gt;=$F22,AQ$7&lt;=$F22+$G22-1),2,IF(AND($C22="Milestone",AQ$7&gt;=$F22,AQ$7&lt;=$F22+$G22-1),1,""))</f>
        <v/>
      </c>
      <c r="AR19" s="26">
        <f ca="1">IF(AND($C19="Goal",AR$7&gt;=$F19,AR$7&lt;=$F19+$G19-1),2,IF(AND($C19="Milestone",AR$7&gt;=$F19,AR$7&lt;=$F19+$G19-1),1,""))</f>
        <v>1</v>
      </c>
      <c r="AS19" s="26" t="str">
        <f ca="1">IF(AND($C22="Goal",AS$7&gt;=$F22,AS$7&lt;=$F22+$G22-1),2,IF(AND($C22="Milestone",AS$7&gt;=$F22,AS$7&lt;=$F22+$G22-1),1,""))</f>
        <v/>
      </c>
      <c r="AT19" s="26" t="str">
        <f ca="1">IF(AND($C22="Goal",AT$7&gt;=$F22,AT$7&lt;=$F22+$G22-1),2,IF(AND($C22="Milestone",AT$7&gt;=$F22,AT$7&lt;=$F22+$G22-1),1,""))</f>
        <v/>
      </c>
      <c r="AU19" s="26" t="str">
        <f ca="1">IF(AND($C22="Goal",AU$7&gt;=$F22,AU$7&lt;=$F22+$G22-1),2,IF(AND($C22="Milestone",AU$7&gt;=$F22,AU$7&lt;=$F22+$G22-1),1,""))</f>
        <v/>
      </c>
      <c r="AV19" s="26" t="str">
        <f ca="1">IF(AND($C22="Goal",AV$7&gt;=$F22,AV$7&lt;=$F22+$G22-1),2,IF(AND($C22="Milestone",AV$7&gt;=$F22,AV$7&lt;=$F22+$G22-1),1,""))</f>
        <v/>
      </c>
      <c r="AW19" s="26" t="str">
        <f ca="1">IF(AND($C22="Goal",AW$7&gt;=$F22,AW$7&lt;=$F22+$G22-1),2,IF(AND($C22="Milestone",AW$7&gt;=$F22,AW$7&lt;=$F22+$G22-1),1,""))</f>
        <v/>
      </c>
      <c r="AX19" s="26" t="str">
        <f ca="1">IF(AND($C22="Goal",AX$7&gt;=$F22,AX$7&lt;=$F22+$G22-1),2,IF(AND($C22="Milestone",AX$7&gt;=$F22,AX$7&lt;=$F22+$G22-1),1,""))</f>
        <v/>
      </c>
      <c r="AY19" s="26" t="str">
        <f ca="1">IF(AND($C22="Goal",AY$7&gt;=$F22,AY$7&lt;=$F22+$G22-1),2,IF(AND($C22="Milestone",AY$7&gt;=$F22,AY$7&lt;=$F22+$G22-1),1,""))</f>
        <v/>
      </c>
      <c r="AZ19" s="26" t="str">
        <f ca="1">IF(AND($C22="Goal",AZ$7&gt;=$F22,AZ$7&lt;=$F22+$G22-1),2,IF(AND($C22="Milestone",AZ$7&gt;=$F22,AZ$7&lt;=$F22+$G22-1),1,""))</f>
        <v/>
      </c>
      <c r="BA19" s="26" t="str">
        <f ca="1">IF(AND($C22="Goal",BA$7&gt;=$F22,BA$7&lt;=$F22+$G22-1),2,IF(AND($C22="Milestone",BA$7&gt;=$F22,BA$7&lt;=$F22+$G22-1),1,""))</f>
        <v/>
      </c>
      <c r="BB19" s="26" t="str">
        <f ca="1">IF(AND($C22="Goal",BB$7&gt;=$F22,BB$7&lt;=$F22+$G22-1),2,IF(AND($C22="Milestone",BB$7&gt;=$F22,BB$7&lt;=$F22+$G22-1),1,""))</f>
        <v/>
      </c>
      <c r="BC19" s="26" t="str">
        <f ca="1">IF(AND($C22="Goal",BC$7&gt;=$F22,BC$7&lt;=$F22+$G22-1),2,IF(AND($C22="Milestone",BC$7&gt;=$F22,BC$7&lt;=$F22+$G22-1),1,""))</f>
        <v/>
      </c>
      <c r="BD19" s="26" t="str">
        <f ca="1">IF(AND($C22="Goal",BD$7&gt;=$F22,BD$7&lt;=$F22+$G22-1),2,IF(AND($C22="Milestone",BD$7&gt;=$F22,BD$7&lt;=$F22+$G22-1),1,""))</f>
        <v/>
      </c>
      <c r="BE19" s="26" t="str">
        <f ca="1">IF(AND($C22="Goal",BE$7&gt;=$F22,BE$7&lt;=$F22+$G22-1),2,IF(AND($C22="Milestone",BE$7&gt;=$F22,BE$7&lt;=$F22+$G22-1),1,""))</f>
        <v/>
      </c>
      <c r="BF19" s="26" t="str">
        <f ca="1">IF(AND($C22="Goal",BF$7&gt;=$F22,BF$7&lt;=$F22+$G22-1),2,IF(AND($C22="Milestone",BF$7&gt;=$F22,BF$7&lt;=$F22+$G22-1),1,""))</f>
        <v/>
      </c>
      <c r="BG19" s="26" t="str">
        <f ca="1">IF(AND($C22="Goal",BG$7&gt;=$F22,BG$7&lt;=$F22+$G22-1),2,IF(AND($C22="Milestone",BG$7&gt;=$F22,BG$7&lt;=$F22+$G22-1),1,""))</f>
        <v/>
      </c>
      <c r="BH19" s="26" t="str">
        <f ca="1">IF(AND($C22="Goal",BH$7&gt;=$F22,BH$7&lt;=$F22+$G22-1),2,IF(AND($C22="Milestone",BH$7&gt;=$F22,BH$7&lt;=$F22+$G22-1),1,""))</f>
        <v/>
      </c>
      <c r="BI19" s="26" t="str">
        <f ca="1">IF(AND($C22="Goal",BI$7&gt;=$F22,BI$7&lt;=$F22+$G22-1),2,IF(AND($C22="Milestone",BI$7&gt;=$F22,BI$7&lt;=$F22+$G22-1),1,""))</f>
        <v/>
      </c>
      <c r="BJ19" s="26" t="str">
        <f ca="1">IF(AND($C22="Goal",BJ$7&gt;=$F22,BJ$7&lt;=$F22+$G22-1),2,IF(AND($C22="Milestone",BJ$7&gt;=$F22,BJ$7&lt;=$F22+$G22-1),1,""))</f>
        <v/>
      </c>
      <c r="BK19" s="26" t="str">
        <f ca="1">IF(AND($C22="Goal",BK$7&gt;=$F22,BK$7&lt;=$F22+$G22-1),2,IF(AND($C22="Milestone",BK$7&gt;=$F22,BK$7&lt;=$F22+$G22-1),1,""))</f>
        <v/>
      </c>
      <c r="BL19" s="26" t="str">
        <f ca="1">IF(AND($C22="Goal",BL$7&gt;=$F22,BL$7&lt;=$F22+$G22-1),2,IF(AND($C22="Milestone",BL$7&gt;=$F22,BL$7&lt;=$F22+$G22-1),1,""))</f>
        <v/>
      </c>
      <c r="BM19" s="146" t="str">
        <f ca="1">IF(AND($C22="Goal",BM$7&gt;=$F22,BM$7&lt;=$F22+$G22-1),2,IF(AND($C22="Milestone",BM$7&gt;=$F22,BM$7&lt;=$F22+$G22-1),1,""))</f>
        <v/>
      </c>
      <c r="BN19" s="148"/>
      <c r="BO19" s="148"/>
      <c r="BP19" s="148"/>
      <c r="BQ19" s="148"/>
      <c r="BR19" s="148"/>
      <c r="BS19" s="148"/>
      <c r="BT19" s="148"/>
      <c r="BU19" s="148"/>
      <c r="BV19" s="148"/>
      <c r="BW19" s="148"/>
      <c r="BX19" s="148"/>
      <c r="BY19" s="148"/>
      <c r="BZ19" s="148"/>
      <c r="CA19" s="148"/>
      <c r="CB19" s="148"/>
      <c r="CC19" s="148"/>
      <c r="CD19" s="148"/>
      <c r="CE19" s="148"/>
      <c r="CF19" s="148"/>
      <c r="CG19" s="148"/>
      <c r="CH19" s="148"/>
      <c r="CI19" s="148"/>
      <c r="CJ19" s="148"/>
      <c r="CK19" s="148"/>
      <c r="CL19" s="148"/>
      <c r="CM19" s="148"/>
      <c r="CN19" s="148"/>
      <c r="CO19" s="148"/>
      <c r="CP19" s="148"/>
      <c r="CQ19" s="148"/>
      <c r="CR19" s="148"/>
      <c r="CS19" s="148"/>
      <c r="CT19" s="148"/>
      <c r="CU19" s="148"/>
      <c r="CV19" s="148"/>
      <c r="CW19" s="148"/>
      <c r="CX19" s="148"/>
      <c r="CY19" s="148"/>
      <c r="CZ19" s="148"/>
      <c r="DA19" s="148"/>
      <c r="DB19" s="148"/>
      <c r="DC19" s="148"/>
      <c r="DD19" s="148"/>
      <c r="DE19" s="148"/>
      <c r="DF19" s="148"/>
      <c r="DG19" s="148"/>
    </row>
    <row r="20" spans="1:111" s="1" customFormat="1" ht="40.15" customHeight="1">
      <c r="A20" s="9"/>
      <c r="B20" s="116" t="s">
        <v>41</v>
      </c>
      <c r="C20" s="59"/>
      <c r="D20" s="59"/>
      <c r="E20" s="60"/>
      <c r="F20" s="61"/>
      <c r="G20" s="62"/>
      <c r="H20" s="59"/>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146"/>
      <c r="BN20" s="148"/>
      <c r="BO20" s="148"/>
      <c r="BP20" s="148"/>
      <c r="BQ20" s="148"/>
      <c r="BR20" s="148"/>
      <c r="BS20" s="148"/>
      <c r="BT20" s="148"/>
      <c r="BU20" s="148"/>
      <c r="BV20" s="148"/>
      <c r="BW20" s="148"/>
      <c r="BX20" s="148"/>
      <c r="BY20" s="148"/>
      <c r="BZ20" s="148"/>
      <c r="CA20" s="148"/>
      <c r="CB20" s="148"/>
      <c r="CC20" s="148"/>
      <c r="CD20" s="148"/>
      <c r="CE20" s="148"/>
      <c r="CF20" s="148"/>
      <c r="CG20" s="148"/>
      <c r="CH20" s="148"/>
      <c r="CI20" s="148"/>
      <c r="CJ20" s="148"/>
      <c r="CK20" s="148"/>
      <c r="CL20" s="148"/>
      <c r="CM20" s="148"/>
      <c r="CN20" s="148"/>
      <c r="CO20" s="148"/>
      <c r="CP20" s="148"/>
      <c r="CQ20" s="148"/>
      <c r="CR20" s="148"/>
      <c r="CS20" s="148"/>
      <c r="CT20" s="148"/>
      <c r="CU20" s="148"/>
      <c r="CV20" s="148"/>
      <c r="CW20" s="148"/>
      <c r="CX20" s="148"/>
      <c r="CY20" s="148"/>
      <c r="CZ20" s="148"/>
      <c r="DA20" s="148"/>
      <c r="DB20" s="148"/>
      <c r="DC20" s="148"/>
      <c r="DD20" s="148"/>
      <c r="DE20" s="148"/>
      <c r="DF20" s="148"/>
      <c r="DG20" s="148"/>
    </row>
    <row r="21" spans="1:111" s="1" customFormat="1" ht="40.15" customHeight="1">
      <c r="A21" s="9"/>
      <c r="B21" s="63" t="s">
        <v>42</v>
      </c>
      <c r="C21" s="59" t="s">
        <v>31</v>
      </c>
      <c r="D21" s="59" t="s">
        <v>25</v>
      </c>
      <c r="E21" s="60">
        <v>1</v>
      </c>
      <c r="F21" s="61">
        <v>45295</v>
      </c>
      <c r="G21" s="62">
        <v>1</v>
      </c>
      <c r="H21" s="59"/>
      <c r="I21" s="26"/>
      <c r="J21" s="26"/>
      <c r="K21" s="26"/>
      <c r="L21" s="26"/>
      <c r="M21" s="26"/>
      <c r="N21" s="26"/>
      <c r="O21" s="26"/>
      <c r="P21" s="26" t="str">
        <f ca="1">IF(AND($C21="Goal",P$7&gt;=$F21,P$7&lt;=$F21+$G21-1),2,IF(AND($C21="Milestone",P$7&gt;=$F21,P$7&lt;=$F21+$G21-1),1,""))</f>
        <v/>
      </c>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158" t="s">
        <v>43</v>
      </c>
      <c r="AZ21" s="26"/>
      <c r="BA21" s="26"/>
      <c r="BB21" s="26"/>
      <c r="BC21" s="26"/>
      <c r="BD21" s="26"/>
      <c r="BE21" s="26"/>
      <c r="BF21" s="26"/>
      <c r="BG21" s="26"/>
      <c r="BH21" s="26"/>
      <c r="BI21" s="161"/>
      <c r="BJ21" s="161"/>
      <c r="BK21" s="161"/>
      <c r="BL21" s="26"/>
      <c r="BM21" s="146"/>
      <c r="BN21" s="148"/>
      <c r="BO21" s="148"/>
      <c r="BP21" s="148"/>
      <c r="BQ21" s="148"/>
      <c r="BR21" s="148"/>
      <c r="BS21" s="148"/>
      <c r="BT21" s="148"/>
      <c r="BU21" s="148"/>
      <c r="BV21" s="148"/>
      <c r="BW21" s="148"/>
      <c r="BX21" s="148"/>
      <c r="BY21" s="148"/>
      <c r="BZ21" s="148"/>
      <c r="CA21" s="148"/>
      <c r="CB21" s="148"/>
      <c r="CC21" s="148"/>
      <c r="CD21" s="148"/>
      <c r="CE21" s="148"/>
      <c r="CF21" s="148"/>
      <c r="CG21" s="148"/>
      <c r="CH21" s="148"/>
      <c r="CI21" s="148"/>
      <c r="CJ21" s="148"/>
      <c r="CK21" s="148"/>
      <c r="CL21" s="148"/>
      <c r="CM21" s="148"/>
      <c r="CN21" s="148"/>
      <c r="CO21" s="148"/>
      <c r="CP21" s="148"/>
      <c r="CQ21" s="148"/>
      <c r="CR21" s="148"/>
      <c r="CS21" s="148"/>
      <c r="CT21" s="148"/>
      <c r="CU21" s="148"/>
      <c r="CV21" s="148"/>
      <c r="CW21" s="148"/>
      <c r="CX21" s="148"/>
      <c r="CY21" s="148"/>
      <c r="CZ21" s="148"/>
      <c r="DA21" s="148"/>
      <c r="DB21" s="148"/>
      <c r="DC21" s="148"/>
      <c r="DD21" s="148"/>
      <c r="DE21" s="148"/>
      <c r="DF21" s="148"/>
      <c r="DG21" s="148"/>
    </row>
    <row r="22" spans="1:111" s="1" customFormat="1" ht="40.15" customHeight="1">
      <c r="A22" s="9"/>
      <c r="B22" s="63" t="s">
        <v>44</v>
      </c>
      <c r="C22" s="59" t="s">
        <v>27</v>
      </c>
      <c r="D22" s="59" t="s">
        <v>36</v>
      </c>
      <c r="E22" s="60">
        <v>1</v>
      </c>
      <c r="F22" s="61">
        <v>45600</v>
      </c>
      <c r="G22" s="62">
        <v>3</v>
      </c>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146"/>
      <c r="BI22" s="159"/>
      <c r="BJ22" s="159"/>
      <c r="BK22" s="159"/>
      <c r="BL22" s="160"/>
      <c r="BM22" s="146"/>
      <c r="BN22" s="148"/>
      <c r="BO22" s="148"/>
      <c r="BP22" s="148"/>
      <c r="BQ22" s="148"/>
      <c r="BR22" s="148"/>
      <c r="BS22" s="148"/>
      <c r="BT22" s="148"/>
      <c r="BU22" s="148"/>
      <c r="BV22" s="148"/>
      <c r="BW22" s="148"/>
      <c r="BX22" s="148"/>
      <c r="BY22" s="148"/>
      <c r="BZ22" s="148"/>
      <c r="CA22" s="148"/>
      <c r="CB22" s="148"/>
      <c r="CC22" s="148"/>
      <c r="CD22" s="148"/>
      <c r="CE22" s="148"/>
      <c r="CF22" s="148"/>
      <c r="CG22" s="148"/>
      <c r="CH22" s="148"/>
      <c r="CI22" s="148"/>
      <c r="CJ22" s="148"/>
      <c r="CK22" s="148"/>
      <c r="CL22" s="148"/>
      <c r="CM22" s="148"/>
      <c r="CN22" s="148"/>
      <c r="CO22" s="148"/>
      <c r="CP22" s="148"/>
      <c r="CQ22" s="148"/>
      <c r="CR22" s="148"/>
      <c r="CS22" s="148"/>
      <c r="CT22" s="148"/>
      <c r="CU22" s="148"/>
      <c r="CV22" s="148"/>
      <c r="CW22" s="148"/>
      <c r="CX22" s="148"/>
      <c r="CY22" s="148"/>
      <c r="CZ22" s="148"/>
      <c r="DA22" s="148"/>
      <c r="DB22" s="148"/>
      <c r="DC22" s="148"/>
      <c r="DD22" s="148"/>
      <c r="DE22" s="148"/>
      <c r="DF22" s="148"/>
      <c r="DG22" s="148"/>
    </row>
    <row r="23" spans="1:111" s="1" customFormat="1" ht="40.15" customHeight="1">
      <c r="A23" s="9"/>
      <c r="B23" s="63" t="s">
        <v>45</v>
      </c>
      <c r="C23" s="59" t="s">
        <v>24</v>
      </c>
      <c r="D23" s="59" t="s">
        <v>25</v>
      </c>
      <c r="E23" s="60">
        <v>1</v>
      </c>
      <c r="F23" s="61" t="s">
        <v>46</v>
      </c>
      <c r="G23" s="62">
        <v>6</v>
      </c>
      <c r="H23" s="59"/>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162"/>
      <c r="BJ23" s="162"/>
      <c r="BK23" s="162"/>
      <c r="BL23" s="26"/>
      <c r="BM23" s="146"/>
      <c r="BN23" s="148"/>
      <c r="BO23" s="148"/>
      <c r="BP23" s="148"/>
      <c r="BQ23" s="148"/>
      <c r="BR23" s="172"/>
      <c r="BS23" s="172"/>
      <c r="BT23" s="148"/>
      <c r="BU23" s="148"/>
      <c r="BV23" s="148"/>
      <c r="BW23" s="148"/>
      <c r="BX23" s="148"/>
      <c r="BY23" s="148"/>
      <c r="BZ23" s="148"/>
      <c r="CA23" s="148"/>
      <c r="CB23" s="148"/>
      <c r="CC23" s="148"/>
      <c r="CD23" s="148"/>
      <c r="CE23" s="148"/>
      <c r="CF23" s="148"/>
      <c r="CG23" s="148"/>
      <c r="CH23" s="148"/>
      <c r="CI23" s="148"/>
      <c r="CJ23" s="148"/>
      <c r="CK23" s="148"/>
      <c r="CL23" s="148"/>
      <c r="CM23" s="148"/>
      <c r="CN23" s="148"/>
      <c r="CO23" s="148"/>
      <c r="CP23" s="148"/>
      <c r="CQ23" s="148"/>
      <c r="CR23" s="148"/>
      <c r="CS23" s="148"/>
      <c r="CT23" s="148"/>
      <c r="CU23" s="148"/>
      <c r="CV23" s="148"/>
      <c r="CW23" s="148"/>
      <c r="CX23" s="148"/>
      <c r="CY23" s="148"/>
      <c r="CZ23" s="148"/>
      <c r="DA23" s="148"/>
      <c r="DB23" s="148"/>
      <c r="DC23" s="148"/>
      <c r="DD23" s="148"/>
      <c r="DE23" s="148"/>
      <c r="DF23" s="148"/>
      <c r="DG23" s="148"/>
    </row>
    <row r="24" spans="1:111" s="1" customFormat="1" ht="40.15" customHeight="1">
      <c r="A24" s="9"/>
      <c r="B24" s="63" t="s">
        <v>47</v>
      </c>
      <c r="C24" s="59" t="s">
        <v>27</v>
      </c>
      <c r="D24" s="59" t="s">
        <v>48</v>
      </c>
      <c r="E24" s="60">
        <v>1</v>
      </c>
      <c r="F24" s="61" t="s">
        <v>49</v>
      </c>
      <c r="G24" s="62">
        <v>2</v>
      </c>
      <c r="H24" s="59"/>
      <c r="I24" s="26" t="str">
        <f ca="1">IF(AND($C27="Goal",I$7&gt;=$F27,I$7&lt;=$F27+$G27-1),2,IF(AND($C27="Milestone",I$7&gt;=$F27,I$7&lt;=$F27+$G27-1),1,""))</f>
        <v/>
      </c>
      <c r="J24" s="26" t="str">
        <f ca="1">IF(AND($C27="Goal",J$7&gt;=$F27,J$7&lt;=$F27+$G27-1),2,IF(AND($C27="Milestone",J$7&gt;=$F27,J$7&lt;=$F27+$G27-1),1,""))</f>
        <v/>
      </c>
      <c r="K24" s="26" t="str">
        <f ca="1">IF(AND($C27="Goal",K$7&gt;=$F27,K$7&lt;=$F27+$G27-1),2,IF(AND($C27="Milestone",K$7&gt;=$F27,K$7&lt;=$F27+$G27-1),1,""))</f>
        <v/>
      </c>
      <c r="L24" s="26" t="str">
        <f ca="1">IF(AND($C27="Goal",L$7&gt;=$F27,L$7&lt;=$F27+$G27-1),2,IF(AND($C27="Milestone",L$7&gt;=$F27,L$7&lt;=$F27+$G27-1),1,""))</f>
        <v/>
      </c>
      <c r="M24" s="26" t="str">
        <f ca="1">IF(AND($C27="Goal",M$7&gt;=$F27,M$7&lt;=$F27+$G27-1),2,IF(AND($C27="Milestone",M$7&gt;=$F27,M$7&lt;=$F27+$G27-1),1,""))</f>
        <v/>
      </c>
      <c r="N24" s="26" t="str">
        <f ca="1">IF(AND($C27="Goal",N$7&gt;=$F27,N$7&lt;=$F27+$G27-1),2,IF(AND($C27="Milestone",N$7&gt;=$F27,N$7&lt;=$F27+$G27-1),1,""))</f>
        <v/>
      </c>
      <c r="O24" s="26" t="str">
        <f ca="1">IF(AND($C27="Goal",O$7&gt;=$F27,O$7&lt;=$F27+$G27-1),2,IF(AND($C27="Milestone",O$7&gt;=$F27,O$7&lt;=$F27+$G27-1),1,""))</f>
        <v/>
      </c>
      <c r="P24" s="26" t="str">
        <f ca="1">IF(AND($C27="Goal",P$7&gt;=$F27,P$7&lt;=$F27+$G27-1),2,IF(AND($C27="Milestone",P$7&gt;=$F27,P$7&lt;=$F27+$G27-1),1,""))</f>
        <v/>
      </c>
      <c r="Q24" s="26" t="str">
        <f ca="1">IF(AND($C27="Goal",Q$7&gt;=$F27,Q$7&lt;=$F27+$G27-1),2,IF(AND($C27="Milestone",Q$7&gt;=$F27,Q$7&lt;=$F27+$G27-1),1,""))</f>
        <v/>
      </c>
      <c r="R24" s="26" t="str">
        <f ca="1">IF(AND($C27="Goal",R$7&gt;=$F27,R$7&lt;=$F27+$G27-1),2,IF(AND($C27="Milestone",R$7&gt;=$F27,R$7&lt;=$F27+$G27-1),1,""))</f>
        <v/>
      </c>
      <c r="S24" s="26" t="str">
        <f ca="1">IF(AND($C27="Goal",S$7&gt;=$F27,S$7&lt;=$F27+$G27-1),2,IF(AND($C27="Milestone",S$7&gt;=$F27,S$7&lt;=$F27+$G27-1),1,""))</f>
        <v/>
      </c>
      <c r="T24" s="26" t="str">
        <f ca="1">IF(AND($C27="Goal",T$7&gt;=$F27,T$7&lt;=$F27+$G27-1),2,IF(AND($C27="Milestone",T$7&gt;=$F27,T$7&lt;=$F27+$G27-1),1,""))</f>
        <v/>
      </c>
      <c r="U24" s="26" t="str">
        <f ca="1">IF(AND($C27="Goal",U$7&gt;=$F27,U$7&lt;=$F27+$G27-1),2,IF(AND($C27="Milestone",U$7&gt;=$F27,U$7&lt;=$F27+$G27-1),1,""))</f>
        <v/>
      </c>
      <c r="V24" s="26" t="str">
        <f ca="1">IF(AND($C27="Goal",V$7&gt;=$F27,V$7&lt;=$F27+$G27-1),2,IF(AND($C27="Milestone",V$7&gt;=$F27,V$7&lt;=$F27+$G27-1),1,""))</f>
        <v/>
      </c>
      <c r="W24" s="26" t="str">
        <f ca="1">IF(AND($C27="Goal",W$7&gt;=$F27,W$7&lt;=$F27+$G27-1),2,IF(AND($C27="Milestone",W$7&gt;=$F27,W$7&lt;=$F27+$G27-1),1,""))</f>
        <v/>
      </c>
      <c r="X24" s="26" t="str">
        <f ca="1">IF(AND($C27="Goal",X$7&gt;=$F27,X$7&lt;=$F27+$G27-1),2,IF(AND($C27="Milestone",X$7&gt;=$F27,X$7&lt;=$F27+$G27-1),1,""))</f>
        <v/>
      </c>
      <c r="Y24" s="26" t="str">
        <f ca="1">IF(AND($C27="Goal",Y$7&gt;=$F27,Y$7&lt;=$F27+$G27-1),2,IF(AND($C27="Milestone",Y$7&gt;=$F27,Y$7&lt;=$F27+$G27-1),1,""))</f>
        <v/>
      </c>
      <c r="Z24" s="26" t="str">
        <f ca="1">IF(AND($C27="Goal",Z$7&gt;=$F27,Z$7&lt;=$F27+$G27-1),2,IF(AND($C27="Milestone",Z$7&gt;=$F27,Z$7&lt;=$F27+$G27-1),1,""))</f>
        <v/>
      </c>
      <c r="AA24" s="26" t="str">
        <f ca="1">IF(AND($C27="Goal",AA$7&gt;=$F27,AA$7&lt;=$F27+$G27-1),2,IF(AND($C27="Milestone",AA$7&gt;=$F27,AA$7&lt;=$F27+$G27-1),1,""))</f>
        <v/>
      </c>
      <c r="AB24" s="26" t="str">
        <f ca="1">IF(AND($C27="Goal",AB$7&gt;=$F27,AB$7&lt;=$F27+$G27-1),2,IF(AND($C27="Milestone",AB$7&gt;=$F27,AB$7&lt;=$F27+$G27-1),1,""))</f>
        <v/>
      </c>
      <c r="AC24" s="26" t="str">
        <f ca="1">IF(AND($C27="Goal",AC$7&gt;=$F27,AC$7&lt;=$F27+$G27-1),2,IF(AND($C27="Milestone",AC$7&gt;=$F27,AC$7&lt;=$F27+$G27-1),1,""))</f>
        <v/>
      </c>
      <c r="AD24" s="26" t="str">
        <f ca="1">IF(AND($C27="Goal",AD$7&gt;=$F27,AD$7&lt;=$F27+$G27-1),2,IF(AND($C27="Milestone",AD$7&gt;=$F27,AD$7&lt;=$F27+$G27-1),1,""))</f>
        <v/>
      </c>
      <c r="AE24" s="26" t="str">
        <f ca="1">IF(AND($C27="Goal",AE$7&gt;=$F27,AE$7&lt;=$F27+$G27-1),2,IF(AND($C27="Milestone",AE$7&gt;=$F27,AE$7&lt;=$F27+$G27-1),1,""))</f>
        <v/>
      </c>
      <c r="AF24" s="26" t="str">
        <f ca="1">IF(AND($C27="Goal",AF$7&gt;=$F27,AF$7&lt;=$F27+$G27-1),2,IF(AND($C27="Milestone",AF$7&gt;=$F27,AF$7&lt;=$F27+$G27-1),1,""))</f>
        <v/>
      </c>
      <c r="AG24" s="26" t="str">
        <f ca="1">IF(AND($C27="Goal",AG$7&gt;=$F27,AG$7&lt;=$F27+$G27-1),2,IF(AND($C27="Milestone",AG$7&gt;=$F27,AG$7&lt;=$F27+$G27-1),1,""))</f>
        <v/>
      </c>
      <c r="AH24" s="26" t="str">
        <f ca="1">IF(AND($C27="Goal",AH$7&gt;=$F27,AH$7&lt;=$F27+$G27-1),2,IF(AND($C27="Milestone",AH$7&gt;=$F27,AH$7&lt;=$F27+$G27-1),1,""))</f>
        <v/>
      </c>
      <c r="AI24" s="26" t="str">
        <f ca="1">IF(AND($C27="Goal",AI$7&gt;=$F27,AI$7&lt;=$F27+$G27-1),2,IF(AND($C27="Milestone",AI$7&gt;=$F27,AI$7&lt;=$F27+$G27-1),1,""))</f>
        <v/>
      </c>
      <c r="AJ24" s="26" t="str">
        <f ca="1">IF(AND($C27="Goal",AJ$7&gt;=$F27,AJ$7&lt;=$F27+$G27-1),2,IF(AND($C27="Milestone",AJ$7&gt;=$F27,AJ$7&lt;=$F27+$G27-1),1,""))</f>
        <v/>
      </c>
      <c r="AK24" s="26" t="str">
        <f ca="1">IF(AND($C27="Goal",AK$7&gt;=$F27,AK$7&lt;=$F27+$G27-1),2,IF(AND($C27="Milestone",AK$7&gt;=$F27,AK$7&lt;=$F27+$G27-1),1,""))</f>
        <v/>
      </c>
      <c r="AL24" s="26" t="str">
        <f ca="1">IF(AND($C27="Goal",AL$7&gt;=$F27,AL$7&lt;=$F27+$G27-1),2,IF(AND($C27="Milestone",AL$7&gt;=$F27,AL$7&lt;=$F27+$G27-1),1,""))</f>
        <v/>
      </c>
      <c r="AM24" s="26" t="str">
        <f ca="1">IF(AND($C27="Goal",AM$7&gt;=$F27,AM$7&lt;=$F27+$G27-1),2,IF(AND($C27="Milestone",AM$7&gt;=$F27,AM$7&lt;=$F27+$G27-1),1,""))</f>
        <v/>
      </c>
      <c r="AN24" s="26" t="str">
        <f ca="1">IF(AND($C27="Goal",AN$7&gt;=$F27,AN$7&lt;=$F27+$G27-1),2,IF(AND($C27="Milestone",AN$7&gt;=$F27,AN$7&lt;=$F27+$G27-1),1,""))</f>
        <v/>
      </c>
      <c r="AO24" s="26" t="str">
        <f ca="1">IF(AND($C27="Goal",AO$7&gt;=$F27,AO$7&lt;=$F27+$G27-1),2,IF(AND($C27="Milestone",AO$7&gt;=$F27,AO$7&lt;=$F27+$G27-1),1,""))</f>
        <v/>
      </c>
      <c r="AP24" s="26" t="str">
        <f ca="1">IF(AND($C27="Goal",AP$7&gt;=$F27,AP$7&lt;=$F27+$G27-1),2,IF(AND($C27="Milestone",AP$7&gt;=$F27,AP$7&lt;=$F27+$G27-1),1,""))</f>
        <v/>
      </c>
      <c r="AQ24" s="26" t="str">
        <f ca="1">IF(AND($C27="Goal",AQ$7&gt;=$F27,AQ$7&lt;=$F27+$G27-1),2,IF(AND($C27="Milestone",AQ$7&gt;=$F27,AQ$7&lt;=$F27+$G27-1),1,""))</f>
        <v/>
      </c>
      <c r="AR24" s="26" t="str">
        <f ca="1">IF(AND($C27="Goal",AR$7&gt;=$F27,AR$7&lt;=$F27+$G27-1),2,IF(AND($C27="Milestone",AR$7&gt;=$F27,AR$7&lt;=$F27+$G27-1),1,""))</f>
        <v/>
      </c>
      <c r="AS24" s="26" t="str">
        <f ca="1">IF(AND($C27="Goal",AS$7&gt;=$F27,AS$7&lt;=$F27+$G27-1),2,IF(AND($C27="Milestone",AS$7&gt;=$F27,AS$7&lt;=$F27+$G27-1),1,""))</f>
        <v/>
      </c>
      <c r="AT24" s="26" t="str">
        <f ca="1">IF(AND($C27="Goal",AT$7&gt;=$F27,AT$7&lt;=$F27+$G27-1),2,IF(AND($C27="Milestone",AT$7&gt;=$F27,AT$7&lt;=$F27+$G27-1),1,""))</f>
        <v/>
      </c>
      <c r="AU24" s="26" t="str">
        <f ca="1">IF(AND($C27="Goal",AU$7&gt;=$F27,AU$7&lt;=$F27+$G27-1),2,IF(AND($C27="Milestone",AU$7&gt;=$F27,AU$7&lt;=$F27+$G27-1),1,""))</f>
        <v/>
      </c>
      <c r="AV24" s="26" t="str">
        <f ca="1">IF(AND($C27="Goal",AV$7&gt;=$F27,AV$7&lt;=$F27+$G27-1),2,IF(AND($C27="Milestone",AV$7&gt;=$F27,AV$7&lt;=$F27+$G27-1),1,""))</f>
        <v/>
      </c>
      <c r="AW24" s="26" t="str">
        <f ca="1">IF(AND($C27="Goal",AW$7&gt;=$F27,AW$7&lt;=$F27+$G27-1),2,IF(AND($C27="Milestone",AW$7&gt;=$F27,AW$7&lt;=$F27+$G27-1),1,""))</f>
        <v/>
      </c>
      <c r="AX24" s="26" t="str">
        <f ca="1">IF(AND($C27="Goal",AX$7&gt;=$F27,AX$7&lt;=$F27+$G27-1),2,IF(AND($C27="Milestone",AX$7&gt;=$F27,AX$7&lt;=$F27+$G27-1),1,""))</f>
        <v/>
      </c>
      <c r="AY24" s="26" t="str">
        <f ca="1">IF(AND($C27="Goal",AY$7&gt;=$F27,AY$7&lt;=$F27+$G27-1),2,IF(AND($C27="Milestone",AY$7&gt;=$F27,AY$7&lt;=$F27+$G27-1),1,""))</f>
        <v/>
      </c>
      <c r="AZ24" s="26" t="str">
        <f ca="1">IF(AND($C27="Goal",AZ$7&gt;=$F27,AZ$7&lt;=$F27+$G27-1),2,IF(AND($C27="Milestone",AZ$7&gt;=$F27,AZ$7&lt;=$F27+$G27-1),1,""))</f>
        <v/>
      </c>
      <c r="BA24" s="26" t="str">
        <f ca="1">IF(AND($C27="Goal",BA$7&gt;=$F27,BA$7&lt;=$F27+$G27-1),2,IF(AND($C27="Milestone",BA$7&gt;=$F27,BA$7&lt;=$F27+$G27-1),1,""))</f>
        <v/>
      </c>
      <c r="BB24" s="26" t="str">
        <f ca="1">IF(AND($C27="Goal",BB$7&gt;=$F27,BB$7&lt;=$F27+$G27-1),2,IF(AND($C27="Milestone",BB$7&gt;=$F27,BB$7&lt;=$F27+$G27-1),1,""))</f>
        <v/>
      </c>
      <c r="BC24" s="26" t="str">
        <f ca="1">IF(AND($C27="Goal",BC$7&gt;=$F27,BC$7&lt;=$F27+$G27-1),2,IF(AND($C27="Milestone",BC$7&gt;=$F27,BC$7&lt;=$F27+$G27-1),1,""))</f>
        <v/>
      </c>
      <c r="BD24" s="26" t="str">
        <f ca="1">IF(AND($C27="Goal",BD$7&gt;=$F27,BD$7&lt;=$F27+$G27-1),2,IF(AND($C27="Milestone",BD$7&gt;=$F27,BD$7&lt;=$F27+$G27-1),1,""))</f>
        <v/>
      </c>
      <c r="BE24" s="26" t="str">
        <f ca="1">IF(AND($C27="Goal",BE$7&gt;=$F27,BE$7&lt;=$F27+$G27-1),2,IF(AND($C27="Milestone",BE$7&gt;=$F27,BE$7&lt;=$F27+$G27-1),1,""))</f>
        <v/>
      </c>
      <c r="BF24" s="26" t="str">
        <f ca="1">IF(AND($C27="Goal",BF$7&gt;=$F27,BF$7&lt;=$F27+$G27-1),2,IF(AND($C27="Milestone",BF$7&gt;=$F27,BF$7&lt;=$F27+$G27-1),1,""))</f>
        <v/>
      </c>
      <c r="BG24" s="26" t="str">
        <f ca="1">IF(AND($C27="Goal",BG$7&gt;=$F27,BG$7&lt;=$F27+$G27-1),2,IF(AND($C27="Milestone",BG$7&gt;=$F27,BG$7&lt;=$F27+$G27-1),1,""))</f>
        <v/>
      </c>
      <c r="BH24" s="26" t="str">
        <f ca="1">IF(AND($C27="Goal",BH$7&gt;=$F27,BH$7&lt;=$F27+$G27-1),2,IF(AND($C27="Milestone",BH$7&gt;=$F27,BH$7&lt;=$F27+$G27-1),1,""))</f>
        <v/>
      </c>
      <c r="BI24" s="26" t="str">
        <f ca="1">IF(AND($C27="Goal",BI$7&gt;=$F27,BI$7&lt;=$F27+$G27-1),2,IF(AND($C27="Milestone",BI$7&gt;=$F27,BI$7&lt;=$F27+$G27-1),1,""))</f>
        <v/>
      </c>
      <c r="BJ24" s="26" t="str">
        <f ca="1">IF(AND($C27="Goal",BJ$7&gt;=$F27,BJ$7&lt;=$F27+$G27-1),2,IF(AND($C27="Milestone",BJ$7&gt;=$F27,BJ$7&lt;=$F27+$G27-1),1,""))</f>
        <v/>
      </c>
      <c r="BK24" s="26" t="str">
        <f ca="1">IF(AND($C27="Goal",BK$7&gt;=$F27,BK$7&lt;=$F27+$G27-1),2,IF(AND($C27="Milestone",BK$7&gt;=$F27,BK$7&lt;=$F27+$G27-1),1,""))</f>
        <v/>
      </c>
      <c r="BL24" s="26" t="str">
        <f ca="1">IF(AND($C27="Goal",BL$7&gt;=$F27,BL$7&lt;=$F27+$G27-1),2,IF(AND($C27="Milestone",BL$7&gt;=$F27,BL$7&lt;=$F27+$G27-1),1,""))</f>
        <v/>
      </c>
      <c r="BM24" s="146" t="str">
        <f ca="1">IF(AND($C27="Goal",BM$7&gt;=$F27,BM$7&lt;=$F27+$G27-1),2,IF(AND($C27="Milestone",BM$7&gt;=$F27,BM$7&lt;=$F27+$G27-1),1,""))</f>
        <v/>
      </c>
      <c r="BN24" s="148"/>
      <c r="BO24" s="148"/>
      <c r="BP24" s="148"/>
      <c r="BQ24" s="152"/>
      <c r="BR24" s="171"/>
      <c r="BS24" s="171"/>
      <c r="BT24" s="155"/>
      <c r="BU24" s="172"/>
      <c r="BV24" s="172"/>
      <c r="BW24" s="172"/>
      <c r="BX24" s="172"/>
      <c r="BY24" s="172"/>
      <c r="BZ24" s="172"/>
      <c r="CA24" s="172"/>
      <c r="CB24" s="172"/>
      <c r="CC24" s="148"/>
      <c r="CD24" s="148"/>
      <c r="CE24" s="148"/>
      <c r="CF24" s="148"/>
      <c r="CG24" s="148"/>
      <c r="CH24" s="148"/>
      <c r="CI24" s="148"/>
      <c r="CJ24" s="148"/>
      <c r="CK24" s="148"/>
      <c r="CL24" s="148"/>
      <c r="CM24" s="148"/>
      <c r="CN24" s="148"/>
      <c r="CO24" s="148"/>
      <c r="CP24" s="148"/>
      <c r="CQ24" s="148"/>
      <c r="CR24" s="148"/>
      <c r="CS24" s="148"/>
      <c r="CT24" s="148"/>
      <c r="CU24" s="148"/>
      <c r="CV24" s="148"/>
      <c r="CW24" s="148"/>
      <c r="CX24" s="148"/>
      <c r="CY24" s="148"/>
      <c r="CZ24" s="148"/>
      <c r="DA24" s="148"/>
      <c r="DB24" s="148"/>
      <c r="DC24" s="148"/>
      <c r="DD24" s="148"/>
      <c r="DE24" s="148"/>
      <c r="DF24" s="148"/>
      <c r="DG24" s="148"/>
    </row>
    <row r="25" spans="1:111" s="1" customFormat="1" ht="40.15" customHeight="1">
      <c r="A25" s="9"/>
      <c r="B25" s="127" t="s">
        <v>50</v>
      </c>
      <c r="C25" s="59" t="s">
        <v>34</v>
      </c>
      <c r="D25" s="59" t="s">
        <v>51</v>
      </c>
      <c r="E25" s="60">
        <v>1</v>
      </c>
      <c r="F25" s="61" t="s">
        <v>52</v>
      </c>
      <c r="G25" s="62">
        <v>10</v>
      </c>
      <c r="H25" s="59"/>
      <c r="I25" s="26" t="str">
        <f ca="1">IF(AND($C28="Goal",I$7&gt;=$F28,I$7&lt;=$F28+$G28-1),2,IF(AND($C28="Milestone",I$7&gt;=$F28,I$7&lt;=$F28+$G28-1),1,""))</f>
        <v/>
      </c>
      <c r="J25" s="26" t="str">
        <f ca="1">IF(AND($C28="Goal",J$7&gt;=$F28,J$7&lt;=$F28+$G28-1),2,IF(AND($C28="Milestone",J$7&gt;=$F28,J$7&lt;=$F28+$G28-1),1,""))</f>
        <v/>
      </c>
      <c r="K25" s="26" t="str">
        <f ca="1">IF(AND($C28="Goal",K$7&gt;=$F28,K$7&lt;=$F28+$G28-1),2,IF(AND($C28="Milestone",K$7&gt;=$F28,K$7&lt;=$F28+$G28-1),1,""))</f>
        <v/>
      </c>
      <c r="L25" s="26" t="str">
        <f ca="1">IF(AND($C28="Goal",L$7&gt;=$F28,L$7&lt;=$F28+$G28-1),2,IF(AND($C28="Milestone",L$7&gt;=$F28,L$7&lt;=$F28+$G28-1),1,""))</f>
        <v/>
      </c>
      <c r="M25" s="26" t="str">
        <f ca="1">IF(AND($C28="Goal",M$7&gt;=$F28,M$7&lt;=$F28+$G28-1),2,IF(AND($C28="Milestone",M$7&gt;=$F28,M$7&lt;=$F28+$G28-1),1,""))</f>
        <v/>
      </c>
      <c r="N25" s="26" t="str">
        <f ca="1">IF(AND($C28="Goal",N$7&gt;=$F28,N$7&lt;=$F28+$G28-1),2,IF(AND($C28="Milestone",N$7&gt;=$F28,N$7&lt;=$F28+$G28-1),1,""))</f>
        <v/>
      </c>
      <c r="O25" s="26" t="str">
        <f ca="1">IF(AND($C28="Goal",O$7&gt;=$F28,O$7&lt;=$F28+$G28-1),2,IF(AND($C28="Milestone",O$7&gt;=$F28,O$7&lt;=$F28+$G28-1),1,""))</f>
        <v/>
      </c>
      <c r="P25" s="26" t="str">
        <f ca="1">IF(AND($C28="Goal",P$7&gt;=$F28,P$7&lt;=$F28+$G28-1),2,IF(AND($C28="Milestone",P$7&gt;=$F28,P$7&lt;=$F28+$G28-1),1,""))</f>
        <v/>
      </c>
      <c r="Q25" s="26" t="str">
        <f ca="1">IF(AND($C28="Goal",Q$7&gt;=$F28,Q$7&lt;=$F28+$G28-1),2,IF(AND($C28="Milestone",Q$7&gt;=$F28,Q$7&lt;=$F28+$G28-1),1,""))</f>
        <v/>
      </c>
      <c r="R25" s="26" t="str">
        <f ca="1">IF(AND($C28="Goal",R$7&gt;=$F28,R$7&lt;=$F28+$G28-1),2,IF(AND($C28="Milestone",R$7&gt;=$F28,R$7&lt;=$F28+$G28-1),1,""))</f>
        <v/>
      </c>
      <c r="S25" s="26" t="str">
        <f ca="1">IF(AND($C28="Goal",S$7&gt;=$F28,S$7&lt;=$F28+$G28-1),2,IF(AND($C28="Milestone",S$7&gt;=$F28,S$7&lt;=$F28+$G28-1),1,""))</f>
        <v/>
      </c>
      <c r="T25" s="26" t="str">
        <f ca="1">IF(AND($C28="Goal",T$7&gt;=$F28,T$7&lt;=$F28+$G28-1),2,IF(AND($C28="Milestone",T$7&gt;=$F28,T$7&lt;=$F28+$G28-1),1,""))</f>
        <v/>
      </c>
      <c r="U25" s="26" t="str">
        <f ca="1">IF(AND($C28="Goal",U$7&gt;=$F28,U$7&lt;=$F28+$G28-1),2,IF(AND($C28="Milestone",U$7&gt;=$F28,U$7&lt;=$F28+$G28-1),1,""))</f>
        <v/>
      </c>
      <c r="V25" s="26" t="str">
        <f ca="1">IF(AND($C28="Goal",V$7&gt;=$F28,V$7&lt;=$F28+$G28-1),2,IF(AND($C28="Milestone",V$7&gt;=$F28,V$7&lt;=$F28+$G28-1),1,""))</f>
        <v/>
      </c>
      <c r="W25" s="26" t="str">
        <f ca="1">IF(AND($C28="Goal",W$7&gt;=$F28,W$7&lt;=$F28+$G28-1),2,IF(AND($C28="Milestone",W$7&gt;=$F28,W$7&lt;=$F28+$G28-1),1,""))</f>
        <v/>
      </c>
      <c r="X25" s="26" t="str">
        <f ca="1">IF(AND($C28="Goal",X$7&gt;=$F28,X$7&lt;=$F28+$G28-1),2,IF(AND($C28="Milestone",X$7&gt;=$F28,X$7&lt;=$F28+$G28-1),1,""))</f>
        <v/>
      </c>
      <c r="Y25" s="26" t="str">
        <f ca="1">IF(AND($C28="Goal",Y$7&gt;=$F28,Y$7&lt;=$F28+$G28-1),2,IF(AND($C28="Milestone",Y$7&gt;=$F28,Y$7&lt;=$F28+$G28-1),1,""))</f>
        <v/>
      </c>
      <c r="Z25" s="26" t="str">
        <f ca="1">IF(AND($C28="Goal",Z$7&gt;=$F28,Z$7&lt;=$F28+$G28-1),2,IF(AND($C28="Milestone",Z$7&gt;=$F28,Z$7&lt;=$F28+$G28-1),1,""))</f>
        <v/>
      </c>
      <c r="AA25" s="26" t="str">
        <f ca="1">IF(AND($C28="Goal",AA$7&gt;=$F28,AA$7&lt;=$F28+$G28-1),2,IF(AND($C28="Milestone",AA$7&gt;=$F28,AA$7&lt;=$F28+$G28-1),1,""))</f>
        <v/>
      </c>
      <c r="AB25" s="26" t="str">
        <f ca="1">IF(AND($C28="Goal",AB$7&gt;=$F28,AB$7&lt;=$F28+$G28-1),2,IF(AND($C28="Milestone",AB$7&gt;=$F28,AB$7&lt;=$F28+$G28-1),1,""))</f>
        <v/>
      </c>
      <c r="AC25" s="26" t="str">
        <f ca="1">IF(AND($C28="Goal",AC$7&gt;=$F28,AC$7&lt;=$F28+$G28-1),2,IF(AND($C28="Milestone",AC$7&gt;=$F28,AC$7&lt;=$F28+$G28-1),1,""))</f>
        <v/>
      </c>
      <c r="AD25" s="26" t="str">
        <f ca="1">IF(AND($C28="Goal",AD$7&gt;=$F28,AD$7&lt;=$F28+$G28-1),2,IF(AND($C28="Milestone",AD$7&gt;=$F28,AD$7&lt;=$F28+$G28-1),1,""))</f>
        <v/>
      </c>
      <c r="AE25" s="26" t="str">
        <f ca="1">IF(AND($C28="Goal",AE$7&gt;=$F28,AE$7&lt;=$F28+$G28-1),2,IF(AND($C28="Milestone",AE$7&gt;=$F28,AE$7&lt;=$F28+$G28-1),1,""))</f>
        <v/>
      </c>
      <c r="AF25" s="26" t="str">
        <f ca="1">IF(AND($C28="Goal",AF$7&gt;=$F28,AF$7&lt;=$F28+$G28-1),2,IF(AND($C28="Milestone",AF$7&gt;=$F28,AF$7&lt;=$F28+$G28-1),1,""))</f>
        <v/>
      </c>
      <c r="AG25" s="26" t="str">
        <f ca="1">IF(AND($C28="Goal",AG$7&gt;=$F28,AG$7&lt;=$F28+$G28-1),2,IF(AND($C28="Milestone",AG$7&gt;=$F28,AG$7&lt;=$F28+$G28-1),1,""))</f>
        <v/>
      </c>
      <c r="AH25" s="26" t="str">
        <f ca="1">IF(AND($C28="Goal",AH$7&gt;=$F28,AH$7&lt;=$F28+$G28-1),2,IF(AND($C28="Milestone",AH$7&gt;=$F28,AH$7&lt;=$F28+$G28-1),1,""))</f>
        <v/>
      </c>
      <c r="AI25" s="26" t="str">
        <f ca="1">IF(AND($C28="Goal",AI$7&gt;=$F28,AI$7&lt;=$F28+$G28-1),2,IF(AND($C28="Milestone",AI$7&gt;=$F28,AI$7&lt;=$F28+$G28-1),1,""))</f>
        <v/>
      </c>
      <c r="AJ25" s="26" t="str">
        <f ca="1">IF(AND($C28="Goal",AJ$7&gt;=$F28,AJ$7&lt;=$F28+$G28-1),2,IF(AND($C28="Milestone",AJ$7&gt;=$F28,AJ$7&lt;=$F28+$G28-1),1,""))</f>
        <v/>
      </c>
      <c r="AK25" s="26" t="str">
        <f ca="1">IF(AND($C28="Goal",AK$7&gt;=$F28,AK$7&lt;=$F28+$G28-1),2,IF(AND($C28="Milestone",AK$7&gt;=$F28,AK$7&lt;=$F28+$G28-1),1,""))</f>
        <v/>
      </c>
      <c r="AL25" s="26" t="str">
        <f ca="1">IF(AND($C28="Goal",AL$7&gt;=$F28,AL$7&lt;=$F28+$G28-1),2,IF(AND($C28="Milestone",AL$7&gt;=$F28,AL$7&lt;=$F28+$G28-1),1,""))</f>
        <v/>
      </c>
      <c r="AM25" s="26" t="str">
        <f ca="1">IF(AND($C28="Goal",AM$7&gt;=$F28,AM$7&lt;=$F28+$G28-1),2,IF(AND($C28="Milestone",AM$7&gt;=$F28,AM$7&lt;=$F28+$G28-1),1,""))</f>
        <v/>
      </c>
      <c r="AN25" s="26" t="str">
        <f ca="1">IF(AND($C28="Goal",AN$7&gt;=$F28,AN$7&lt;=$F28+$G28-1),2,IF(AND($C28="Milestone",AN$7&gt;=$F28,AN$7&lt;=$F28+$G28-1),1,""))</f>
        <v/>
      </c>
      <c r="AO25" s="26" t="str">
        <f ca="1">IF(AND($C28="Goal",AO$7&gt;=$F28,AO$7&lt;=$F28+$G28-1),2,IF(AND($C28="Milestone",AO$7&gt;=$F28,AO$7&lt;=$F28+$G28-1),1,""))</f>
        <v/>
      </c>
      <c r="AP25" s="26" t="str">
        <f ca="1">IF(AND($C28="Goal",AP$7&gt;=$F28,AP$7&lt;=$F28+$G28-1),2,IF(AND($C28="Milestone",AP$7&gt;=$F28,AP$7&lt;=$F28+$G28-1),1,""))</f>
        <v/>
      </c>
      <c r="AQ25" s="26" t="str">
        <f ca="1">IF(AND($C28="Goal",AQ$7&gt;=$F28,AQ$7&lt;=$F28+$G28-1),2,IF(AND($C28="Milestone",AQ$7&gt;=$F28,AQ$7&lt;=$F28+$G28-1),1,""))</f>
        <v/>
      </c>
      <c r="AR25" s="26" t="str">
        <f ca="1">IF(AND($C28="Goal",AR$7&gt;=$F28,AR$7&lt;=$F28+$G28-1),2,IF(AND($C28="Milestone",AR$7&gt;=$F28,AR$7&lt;=$F28+$G28-1),1,""))</f>
        <v/>
      </c>
      <c r="AS25" s="26" t="str">
        <f ca="1">IF(AND($C28="Goal",AS$7&gt;=$F28,AS$7&lt;=$F28+$G28-1),2,IF(AND($C28="Milestone",AS$7&gt;=$F28,AS$7&lt;=$F28+$G28-1),1,""))</f>
        <v/>
      </c>
      <c r="AT25" s="26" t="str">
        <f ca="1">IF(AND($C28="Goal",AT$7&gt;=$F28,AT$7&lt;=$F28+$G28-1),2,IF(AND($C28="Milestone",AT$7&gt;=$F28,AT$7&lt;=$F28+$G28-1),1,""))</f>
        <v/>
      </c>
      <c r="AU25" s="26" t="str">
        <f ca="1">IF(AND($C28="Goal",AU$7&gt;=$F28,AU$7&lt;=$F28+$G28-1),2,IF(AND($C28="Milestone",AU$7&gt;=$F28,AU$7&lt;=$F28+$G28-1),1,""))</f>
        <v/>
      </c>
      <c r="AV25" s="26" t="str">
        <f ca="1">IF(AND($C28="Goal",AV$7&gt;=$F28,AV$7&lt;=$F28+$G28-1),2,IF(AND($C28="Milestone",AV$7&gt;=$F28,AV$7&lt;=$F28+$G28-1),1,""))</f>
        <v/>
      </c>
      <c r="AW25" s="26" t="str">
        <f ca="1">IF(AND($C28="Goal",AW$7&gt;=$F28,AW$7&lt;=$F28+$G28-1),2,IF(AND($C28="Milestone",AW$7&gt;=$F28,AW$7&lt;=$F28+$G28-1),1,""))</f>
        <v/>
      </c>
      <c r="AX25" s="26" t="str">
        <f ca="1">IF(AND($C28="Goal",AX$7&gt;=$F28,AX$7&lt;=$F28+$G28-1),2,IF(AND($C28="Milestone",AX$7&gt;=$F28,AX$7&lt;=$F28+$G28-1),1,""))</f>
        <v/>
      </c>
      <c r="AY25" s="26" t="str">
        <f ca="1">IF(AND($C28="Goal",AY$7&gt;=$F28,AY$7&lt;=$F28+$G28-1),2,IF(AND($C28="Milestone",AY$7&gt;=$F28,AY$7&lt;=$F28+$G28-1),1,""))</f>
        <v/>
      </c>
      <c r="AZ25" s="26" t="str">
        <f ca="1">IF(AND($C28="Goal",AZ$7&gt;=$F28,AZ$7&lt;=$F28+$G28-1),2,IF(AND($C28="Milestone",AZ$7&gt;=$F28,AZ$7&lt;=$F28+$G28-1),1,""))</f>
        <v/>
      </c>
      <c r="BA25" s="26" t="str">
        <f ca="1">IF(AND($C28="Goal",BA$7&gt;=$F28,BA$7&lt;=$F28+$G28-1),2,IF(AND($C28="Milestone",BA$7&gt;=$F28,BA$7&lt;=$F28+$G28-1),1,""))</f>
        <v/>
      </c>
      <c r="BB25" s="26" t="str">
        <f ca="1">IF(AND($C28="Goal",BB$7&gt;=$F28,BB$7&lt;=$F28+$G28-1),2,IF(AND($C28="Milestone",BB$7&gt;=$F28,BB$7&lt;=$F28+$G28-1),1,""))</f>
        <v/>
      </c>
      <c r="BC25" s="26" t="str">
        <f ca="1">IF(AND($C28="Goal",BC$7&gt;=$F28,BC$7&lt;=$F28+$G28-1),2,IF(AND($C28="Milestone",BC$7&gt;=$F28,BC$7&lt;=$F28+$G28-1),1,""))</f>
        <v/>
      </c>
      <c r="BD25" s="26" t="str">
        <f ca="1">IF(AND($C28="Goal",BD$7&gt;=$F28,BD$7&lt;=$F28+$G28-1),2,IF(AND($C28="Milestone",BD$7&gt;=$F28,BD$7&lt;=$F28+$G28-1),1,""))</f>
        <v/>
      </c>
      <c r="BE25" s="26" t="str">
        <f ca="1">IF(AND($C28="Goal",BE$7&gt;=$F28,BE$7&lt;=$F28+$G28-1),2,IF(AND($C28="Milestone",BE$7&gt;=$F28,BE$7&lt;=$F28+$G28-1),1,""))</f>
        <v/>
      </c>
      <c r="BF25" s="26" t="str">
        <f ca="1">IF(AND($C28="Goal",BF$7&gt;=$F28,BF$7&lt;=$F28+$G28-1),2,IF(AND($C28="Milestone",BF$7&gt;=$F28,BF$7&lt;=$F28+$G28-1),1,""))</f>
        <v/>
      </c>
      <c r="BG25" s="26" t="str">
        <f ca="1">IF(AND($C28="Goal",BG$7&gt;=$F28,BG$7&lt;=$F28+$G28-1),2,IF(AND($C28="Milestone",BG$7&gt;=$F28,BG$7&lt;=$F28+$G28-1),1,""))</f>
        <v/>
      </c>
      <c r="BH25" s="26" t="str">
        <f ca="1">IF(AND($C28="Goal",BH$7&gt;=$F28,BH$7&lt;=$F28+$G28-1),2,IF(AND($C28="Milestone",BH$7&gt;=$F28,BH$7&lt;=$F28+$G28-1),1,""))</f>
        <v/>
      </c>
      <c r="BI25" s="26" t="str">
        <f ca="1">IF(AND($C28="Goal",BI$7&gt;=$F28,BI$7&lt;=$F28+$G28-1),2,IF(AND($C28="Milestone",BI$7&gt;=$F28,BI$7&lt;=$F28+$G28-1),1,""))</f>
        <v/>
      </c>
      <c r="BJ25" s="26" t="str">
        <f ca="1">IF(AND($C28="Goal",BJ$7&gt;=$F28,BJ$7&lt;=$F28+$G28-1),2,IF(AND($C28="Milestone",BJ$7&gt;=$F28,BJ$7&lt;=$F28+$G28-1),1,""))</f>
        <v/>
      </c>
      <c r="BK25" s="26" t="str">
        <f ca="1">IF(AND($C28="Goal",BK$7&gt;=$F28,BK$7&lt;=$F28+$G28-1),2,IF(AND($C28="Milestone",BK$7&gt;=$F28,BK$7&lt;=$F28+$G28-1),1,""))</f>
        <v/>
      </c>
      <c r="BL25" s="26" t="str">
        <f ca="1">IF(AND($C28="Goal",BL$7&gt;=$F28,BL$7&lt;=$F28+$G28-1),2,IF(AND($C28="Milestone",BL$7&gt;=$F28,BL$7&lt;=$F28+$G28-1),1,""))</f>
        <v/>
      </c>
      <c r="BM25" s="146" t="str">
        <f ca="1">IF(AND($C28="Goal",BM$7&gt;=$F28,BM$7&lt;=$F28+$G28-1),2,IF(AND($C28="Milestone",BM$7&gt;=$F28,BM$7&lt;=$F28+$G28-1),1,""))</f>
        <v/>
      </c>
      <c r="BN25" s="148"/>
      <c r="BO25" s="148"/>
      <c r="BP25" s="148"/>
      <c r="BQ25" s="148"/>
      <c r="BR25" s="154"/>
      <c r="BS25" s="174"/>
      <c r="BT25" s="174"/>
      <c r="BU25" s="174"/>
      <c r="BV25" s="174"/>
      <c r="BW25" s="174"/>
      <c r="BX25" s="174"/>
      <c r="BY25" s="174"/>
      <c r="BZ25" s="174"/>
      <c r="CA25" s="174"/>
      <c r="CB25" s="174"/>
      <c r="CC25" s="151"/>
      <c r="CD25" s="148"/>
      <c r="CE25" s="148"/>
      <c r="CF25" s="148"/>
      <c r="CG25" s="148"/>
      <c r="CH25" s="148"/>
      <c r="CI25" s="148"/>
      <c r="CJ25" s="148"/>
      <c r="CK25" s="148"/>
      <c r="CL25" s="148"/>
      <c r="CM25" s="148"/>
      <c r="CN25" s="148"/>
      <c r="CO25" s="148"/>
      <c r="CP25" s="148"/>
      <c r="CQ25" s="148"/>
      <c r="CR25" s="148"/>
      <c r="CS25" s="148"/>
      <c r="CT25" s="148"/>
      <c r="CU25" s="148"/>
      <c r="CV25" s="148"/>
      <c r="CW25" s="148"/>
      <c r="CX25" s="148"/>
      <c r="CY25" s="148"/>
      <c r="CZ25" s="148"/>
      <c r="DA25" s="148"/>
      <c r="DB25" s="148"/>
      <c r="DC25" s="148"/>
      <c r="DD25" s="148"/>
      <c r="DE25" s="148"/>
      <c r="DF25" s="148"/>
      <c r="DG25" s="148"/>
    </row>
    <row r="26" spans="1:111" s="1" customFormat="1" ht="40.15" customHeight="1">
      <c r="A26" s="9"/>
      <c r="B26" s="63" t="s">
        <v>53</v>
      </c>
      <c r="C26" s="59" t="s">
        <v>27</v>
      </c>
      <c r="D26" s="59" t="s">
        <v>25</v>
      </c>
      <c r="E26" s="60">
        <v>1</v>
      </c>
      <c r="F26" s="61" t="s">
        <v>54</v>
      </c>
      <c r="G26" s="62">
        <v>5</v>
      </c>
      <c r="H26" s="59"/>
      <c r="I26" s="26" t="str">
        <f ca="1">IF(AND($C29="Goal",I$7&gt;=$F29,I$7&lt;=$F29+$G29-1),2,IF(AND($C29="Milestone",I$7&gt;=$F29,I$7&lt;=$F29+$G29-1),1,""))</f>
        <v/>
      </c>
      <c r="J26" s="26" t="str">
        <f ca="1">IF(AND($C29="Goal",J$7&gt;=$F29,J$7&lt;=$F29+$G29-1),2,IF(AND($C29="Milestone",J$7&gt;=$F29,J$7&lt;=$F29+$G29-1),1,""))</f>
        <v/>
      </c>
      <c r="K26" s="26" t="str">
        <f ca="1">IF(AND($C29="Goal",K$7&gt;=$F29,K$7&lt;=$F29+$G29-1),2,IF(AND($C29="Milestone",K$7&gt;=$F29,K$7&lt;=$F29+$G29-1),1,""))</f>
        <v/>
      </c>
      <c r="L26" s="26" t="str">
        <f ca="1">IF(AND($C29="Goal",L$7&gt;=$F29,L$7&lt;=$F29+$G29-1),2,IF(AND($C29="Milestone",L$7&gt;=$F29,L$7&lt;=$F29+$G29-1),1,""))</f>
        <v/>
      </c>
      <c r="M26" s="26" t="str">
        <f ca="1">IF(AND($C29="Goal",M$7&gt;=$F29,M$7&lt;=$F29+$G29-1),2,IF(AND($C29="Milestone",M$7&gt;=$F29,M$7&lt;=$F29+$G29-1),1,""))</f>
        <v/>
      </c>
      <c r="N26" s="26" t="str">
        <f ca="1">IF(AND($C29="Goal",N$7&gt;=$F29,N$7&lt;=$F29+$G29-1),2,IF(AND($C29="Milestone",N$7&gt;=$F29,N$7&lt;=$F29+$G29-1),1,""))</f>
        <v/>
      </c>
      <c r="O26" s="26" t="str">
        <f ca="1">IF(AND($C29="Goal",O$7&gt;=$F29,O$7&lt;=$F29+$G29-1),2,IF(AND($C29="Milestone",O$7&gt;=$F29,O$7&lt;=$F29+$G29-1),1,""))</f>
        <v/>
      </c>
      <c r="P26" s="26" t="str">
        <f ca="1">IF(AND($C29="Goal",P$7&gt;=$F29,P$7&lt;=$F29+$G29-1),2,IF(AND($C29="Milestone",P$7&gt;=$F29,P$7&lt;=$F29+$G29-1),1,""))</f>
        <v/>
      </c>
      <c r="Q26" s="26" t="str">
        <f ca="1">IF(AND($C29="Goal",Q$7&gt;=$F29,Q$7&lt;=$F29+$G29-1),2,IF(AND($C29="Milestone",Q$7&gt;=$F29,Q$7&lt;=$F29+$G29-1),1,""))</f>
        <v/>
      </c>
      <c r="R26" s="26" t="str">
        <f ca="1">IF(AND($C29="Goal",R$7&gt;=$F29,R$7&lt;=$F29+$G29-1),2,IF(AND($C29="Milestone",R$7&gt;=$F29,R$7&lt;=$F29+$G29-1),1,""))</f>
        <v/>
      </c>
      <c r="S26" s="26" t="str">
        <f ca="1">IF(AND($C29="Goal",S$7&gt;=$F29,S$7&lt;=$F29+$G29-1),2,IF(AND($C29="Milestone",S$7&gt;=$F29,S$7&lt;=$F29+$G29-1),1,""))</f>
        <v/>
      </c>
      <c r="T26" s="26" t="str">
        <f ca="1">IF(AND($C29="Goal",T$7&gt;=$F29,T$7&lt;=$F29+$G29-1),2,IF(AND($C29="Milestone",T$7&gt;=$F29,T$7&lt;=$F29+$G29-1),1,""))</f>
        <v/>
      </c>
      <c r="U26" s="26" t="str">
        <f ca="1">IF(AND($C29="Goal",U$7&gt;=$F29,U$7&lt;=$F29+$G29-1),2,IF(AND($C29="Milestone",U$7&gt;=$F29,U$7&lt;=$F29+$G29-1),1,""))</f>
        <v/>
      </c>
      <c r="V26" s="26" t="str">
        <f ca="1">IF(AND($C29="Goal",V$7&gt;=$F29,V$7&lt;=$F29+$G29-1),2,IF(AND($C29="Milestone",V$7&gt;=$F29,V$7&lt;=$F29+$G29-1),1,""))</f>
        <v/>
      </c>
      <c r="W26" s="26" t="str">
        <f ca="1">IF(AND($C29="Goal",W$7&gt;=$F29,W$7&lt;=$F29+$G29-1),2,IF(AND($C29="Milestone",W$7&gt;=$F29,W$7&lt;=$F29+$G29-1),1,""))</f>
        <v/>
      </c>
      <c r="X26" s="26" t="str">
        <f ca="1">IF(AND($C29="Goal",X$7&gt;=$F29,X$7&lt;=$F29+$G29-1),2,IF(AND($C29="Milestone",X$7&gt;=$F29,X$7&lt;=$F29+$G29-1),1,""))</f>
        <v/>
      </c>
      <c r="Y26" s="26" t="str">
        <f ca="1">IF(AND($C29="Goal",Y$7&gt;=$F29,Y$7&lt;=$F29+$G29-1),2,IF(AND($C29="Milestone",Y$7&gt;=$F29,Y$7&lt;=$F29+$G29-1),1,""))</f>
        <v/>
      </c>
      <c r="Z26" s="26" t="str">
        <f ca="1">IF(AND($C29="Goal",Z$7&gt;=$F29,Z$7&lt;=$F29+$G29-1),2,IF(AND($C29="Milestone",Z$7&gt;=$F29,Z$7&lt;=$F29+$G29-1),1,""))</f>
        <v/>
      </c>
      <c r="AA26" s="26" t="str">
        <f ca="1">IF(AND($C29="Goal",AA$7&gt;=$F29,AA$7&lt;=$F29+$G29-1),2,IF(AND($C29="Milestone",AA$7&gt;=$F29,AA$7&lt;=$F29+$G29-1),1,""))</f>
        <v/>
      </c>
      <c r="AB26" s="26" t="str">
        <f ca="1">IF(AND($C29="Goal",AB$7&gt;=$F29,AB$7&lt;=$F29+$G29-1),2,IF(AND($C29="Milestone",AB$7&gt;=$F29,AB$7&lt;=$F29+$G29-1),1,""))</f>
        <v/>
      </c>
      <c r="AC26" s="26" t="str">
        <f ca="1">IF(AND($C29="Goal",AC$7&gt;=$F29,AC$7&lt;=$F29+$G29-1),2,IF(AND($C29="Milestone",AC$7&gt;=$F29,AC$7&lt;=$F29+$G29-1),1,""))</f>
        <v/>
      </c>
      <c r="AD26" s="26" t="str">
        <f ca="1">IF(AND($C29="Goal",AD$7&gt;=$F29,AD$7&lt;=$F29+$G29-1),2,IF(AND($C29="Milestone",AD$7&gt;=$F29,AD$7&lt;=$F29+$G29-1),1,""))</f>
        <v/>
      </c>
      <c r="AE26" s="26" t="str">
        <f ca="1">IF(AND($C29="Goal",AE$7&gt;=$F29,AE$7&lt;=$F29+$G29-1),2,IF(AND($C29="Milestone",AE$7&gt;=$F29,AE$7&lt;=$F29+$G29-1),1,""))</f>
        <v/>
      </c>
      <c r="AF26" s="26" t="str">
        <f ca="1">IF(AND($C29="Goal",AF$7&gt;=$F29,AF$7&lt;=$F29+$G29-1),2,IF(AND($C29="Milestone",AF$7&gt;=$F29,AF$7&lt;=$F29+$G29-1),1,""))</f>
        <v/>
      </c>
      <c r="AG26" s="26" t="str">
        <f ca="1">IF(AND($C29="Goal",AG$7&gt;=$F29,AG$7&lt;=$F29+$G29-1),2,IF(AND($C29="Milestone",AG$7&gt;=$F29,AG$7&lt;=$F29+$G29-1),1,""))</f>
        <v/>
      </c>
      <c r="AH26" s="26" t="str">
        <f ca="1">IF(AND($C29="Goal",AH$7&gt;=$F29,AH$7&lt;=$F29+$G29-1),2,IF(AND($C29="Milestone",AH$7&gt;=$F29,AH$7&lt;=$F29+$G29-1),1,""))</f>
        <v/>
      </c>
      <c r="AI26" s="26" t="str">
        <f ca="1">IF(AND($C29="Goal",AI$7&gt;=$F29,AI$7&lt;=$F29+$G29-1),2,IF(AND($C29="Milestone",AI$7&gt;=$F29,AI$7&lt;=$F29+$G29-1),1,""))</f>
        <v/>
      </c>
      <c r="AJ26" s="26" t="str">
        <f ca="1">IF(AND($C29="Goal",AJ$7&gt;=$F29,AJ$7&lt;=$F29+$G29-1),2,IF(AND($C29="Milestone",AJ$7&gt;=$F29,AJ$7&lt;=$F29+$G29-1),1,""))</f>
        <v/>
      </c>
      <c r="AK26" s="26" t="str">
        <f ca="1">IF(AND($C29="Goal",AK$7&gt;=$F29,AK$7&lt;=$F29+$G29-1),2,IF(AND($C29="Milestone",AK$7&gt;=$F29,AK$7&lt;=$F29+$G29-1),1,""))</f>
        <v/>
      </c>
      <c r="AL26" s="26" t="str">
        <f ca="1">IF(AND($C29="Goal",AL$7&gt;=$F29,AL$7&lt;=$F29+$G29-1),2,IF(AND($C29="Milestone",AL$7&gt;=$F29,AL$7&lt;=$F29+$G29-1),1,""))</f>
        <v/>
      </c>
      <c r="AM26" s="26" t="str">
        <f ca="1">IF(AND($C29="Goal",AM$7&gt;=$F29,AM$7&lt;=$F29+$G29-1),2,IF(AND($C29="Milestone",AM$7&gt;=$F29,AM$7&lt;=$F29+$G29-1),1,""))</f>
        <v/>
      </c>
      <c r="AN26" s="26" t="str">
        <f ca="1">IF(AND($C29="Goal",AN$7&gt;=$F29,AN$7&lt;=$F29+$G29-1),2,IF(AND($C29="Milestone",AN$7&gt;=$F29,AN$7&lt;=$F29+$G29-1),1,""))</f>
        <v/>
      </c>
      <c r="AO26" s="26" t="str">
        <f ca="1">IF(AND($C29="Goal",AO$7&gt;=$F29,AO$7&lt;=$F29+$G29-1),2,IF(AND($C29="Milestone",AO$7&gt;=$F29,AO$7&lt;=$F29+$G29-1),1,""))</f>
        <v/>
      </c>
      <c r="AP26" s="26" t="str">
        <f ca="1">IF(AND($C29="Goal",AP$7&gt;=$F29,AP$7&lt;=$F29+$G29-1),2,IF(AND($C29="Milestone",AP$7&gt;=$F29,AP$7&lt;=$F29+$G29-1),1,""))</f>
        <v/>
      </c>
      <c r="AQ26" s="26" t="str">
        <f ca="1">IF(AND($C29="Goal",AQ$7&gt;=$F29,AQ$7&lt;=$F29+$G29-1),2,IF(AND($C29="Milestone",AQ$7&gt;=$F29,AQ$7&lt;=$F29+$G29-1),1,""))</f>
        <v/>
      </c>
      <c r="AR26" s="26" t="str">
        <f ca="1">IF(AND($C29="Goal",AR$7&gt;=$F29,AR$7&lt;=$F29+$G29-1),2,IF(AND($C29="Milestone",AR$7&gt;=$F29,AR$7&lt;=$F29+$G29-1),1,""))</f>
        <v/>
      </c>
      <c r="AS26" s="26" t="str">
        <f ca="1">IF(AND($C29="Goal",AS$7&gt;=$F29,AS$7&lt;=$F29+$G29-1),2,IF(AND($C29="Milestone",AS$7&gt;=$F29,AS$7&lt;=$F29+$G29-1),1,""))</f>
        <v/>
      </c>
      <c r="AT26" s="26" t="str">
        <f ca="1">IF(AND($C29="Goal",AT$7&gt;=$F29,AT$7&lt;=$F29+$G29-1),2,IF(AND($C29="Milestone",AT$7&gt;=$F29,AT$7&lt;=$F29+$G29-1),1,""))</f>
        <v/>
      </c>
      <c r="AU26" s="26" t="str">
        <f ca="1">IF(AND($C29="Goal",AU$7&gt;=$F29,AU$7&lt;=$F29+$G29-1),2,IF(AND($C29="Milestone",AU$7&gt;=$F29,AU$7&lt;=$F29+$G29-1),1,""))</f>
        <v/>
      </c>
      <c r="AV26" s="26" t="str">
        <f ca="1">IF(AND($C29="Goal",AV$7&gt;=$F29,AV$7&lt;=$F29+$G29-1),2,IF(AND($C29="Milestone",AV$7&gt;=$F29,AV$7&lt;=$F29+$G29-1),1,""))</f>
        <v/>
      </c>
      <c r="AW26" s="26" t="str">
        <f ca="1">IF(AND($C29="Goal",AW$7&gt;=$F29,AW$7&lt;=$F29+$G29-1),2,IF(AND($C29="Milestone",AW$7&gt;=$F29,AW$7&lt;=$F29+$G29-1),1,""))</f>
        <v/>
      </c>
      <c r="AX26" s="26" t="str">
        <f ca="1">IF(AND($C29="Goal",AX$7&gt;=$F29,AX$7&lt;=$F29+$G29-1),2,IF(AND($C29="Milestone",AX$7&gt;=$F29,AX$7&lt;=$F29+$G29-1),1,""))</f>
        <v/>
      </c>
      <c r="AY26" s="26" t="str">
        <f ca="1">IF(AND($C29="Goal",AY$7&gt;=$F29,AY$7&lt;=$F29+$G29-1),2,IF(AND($C29="Milestone",AY$7&gt;=$F29,AY$7&lt;=$F29+$G29-1),1,""))</f>
        <v/>
      </c>
      <c r="AZ26" s="26" t="str">
        <f ca="1">IF(AND($C29="Goal",AZ$7&gt;=$F29,AZ$7&lt;=$F29+$G29-1),2,IF(AND($C29="Milestone",AZ$7&gt;=$F29,AZ$7&lt;=$F29+$G29-1),1,""))</f>
        <v/>
      </c>
      <c r="BA26" s="26" t="str">
        <f ca="1">IF(AND($C29="Goal",BA$7&gt;=$F29,BA$7&lt;=$F29+$G29-1),2,IF(AND($C29="Milestone",BA$7&gt;=$F29,BA$7&lt;=$F29+$G29-1),1,""))</f>
        <v/>
      </c>
      <c r="BB26" s="26" t="str">
        <f ca="1">IF(AND($C29="Goal",BB$7&gt;=$F29,BB$7&lt;=$F29+$G29-1),2,IF(AND($C29="Milestone",BB$7&gt;=$F29,BB$7&lt;=$F29+$G29-1),1,""))</f>
        <v/>
      </c>
      <c r="BC26" s="26" t="str">
        <f ca="1">IF(AND($C29="Goal",BC$7&gt;=$F29,BC$7&lt;=$F29+$G29-1),2,IF(AND($C29="Milestone",BC$7&gt;=$F29,BC$7&lt;=$F29+$G29-1),1,""))</f>
        <v/>
      </c>
      <c r="BD26" s="26" t="str">
        <f ca="1">IF(AND($C29="Goal",BD$7&gt;=$F29,BD$7&lt;=$F29+$G29-1),2,IF(AND($C29="Milestone",BD$7&gt;=$F29,BD$7&lt;=$F29+$G29-1),1,""))</f>
        <v/>
      </c>
      <c r="BE26" s="26" t="str">
        <f ca="1">IF(AND($C29="Goal",BE$7&gt;=$F29,BE$7&lt;=$F29+$G29-1),2,IF(AND($C29="Milestone",BE$7&gt;=$F29,BE$7&lt;=$F29+$G29-1),1,""))</f>
        <v/>
      </c>
      <c r="BF26" s="26" t="str">
        <f ca="1">IF(AND($C29="Goal",BF$7&gt;=$F29,BF$7&lt;=$F29+$G29-1),2,IF(AND($C29="Milestone",BF$7&gt;=$F29,BF$7&lt;=$F29+$G29-1),1,""))</f>
        <v/>
      </c>
      <c r="BG26" s="26" t="str">
        <f ca="1">IF(AND($C29="Goal",BG$7&gt;=$F29,BG$7&lt;=$F29+$G29-1),2,IF(AND($C29="Milestone",BG$7&gt;=$F29,BG$7&lt;=$F29+$G29-1),1,""))</f>
        <v/>
      </c>
      <c r="BH26" s="26" t="str">
        <f ca="1">IF(AND($C29="Goal",BH$7&gt;=$F29,BH$7&lt;=$F29+$G29-1),2,IF(AND($C29="Milestone",BH$7&gt;=$F29,BH$7&lt;=$F29+$G29-1),1,""))</f>
        <v/>
      </c>
      <c r="BI26" s="26" t="str">
        <f ca="1">IF(AND($C29="Goal",BI$7&gt;=$F29,BI$7&lt;=$F29+$G29-1),2,IF(AND($C29="Milestone",BI$7&gt;=$F29,BI$7&lt;=$F29+$G29-1),1,""))</f>
        <v/>
      </c>
      <c r="BJ26" s="26" t="str">
        <f ca="1">IF(AND($C29="Goal",BJ$7&gt;=$F29,BJ$7&lt;=$F29+$G29-1),2,IF(AND($C29="Milestone",BJ$7&gt;=$F29,BJ$7&lt;=$F29+$G29-1),1,""))</f>
        <v/>
      </c>
      <c r="BK26" s="26" t="str">
        <f ca="1">IF(AND($C29="Goal",BK$7&gt;=$F29,BK$7&lt;=$F29+$G29-1),2,IF(AND($C29="Milestone",BK$7&gt;=$F29,BK$7&lt;=$F29+$G29-1),1,""))</f>
        <v/>
      </c>
      <c r="BL26" s="26" t="str">
        <f ca="1">IF(AND($C29="Goal",BL$7&gt;=$F29,BL$7&lt;=$F29+$G29-1),2,IF(AND($C29="Milestone",BL$7&gt;=$F29,BL$7&lt;=$F29+$G29-1),1,""))</f>
        <v/>
      </c>
      <c r="BM26" s="146"/>
      <c r="BN26" s="148"/>
      <c r="BO26" s="148"/>
      <c r="BP26" s="148"/>
      <c r="BQ26" s="148"/>
      <c r="BR26" s="148"/>
      <c r="BS26" s="173"/>
      <c r="BT26" s="173"/>
      <c r="BU26" s="173"/>
      <c r="BV26" s="154"/>
      <c r="BW26" s="171"/>
      <c r="BX26" s="171"/>
      <c r="BY26" s="171"/>
      <c r="BZ26" s="171"/>
      <c r="CA26" s="171"/>
      <c r="CB26" s="156"/>
      <c r="CC26" s="148"/>
      <c r="CD26" s="148"/>
      <c r="CE26" s="148"/>
      <c r="CF26" s="148"/>
      <c r="CG26" s="148"/>
      <c r="CH26" s="148"/>
      <c r="CI26" s="148"/>
      <c r="CJ26" s="148"/>
      <c r="CK26" s="148"/>
      <c r="CL26" s="148"/>
      <c r="CM26" s="148"/>
      <c r="CN26" s="148"/>
      <c r="CO26" s="148"/>
      <c r="CP26" s="148"/>
      <c r="CQ26" s="148"/>
      <c r="CR26" s="148"/>
      <c r="CS26" s="148"/>
      <c r="CT26" s="148"/>
      <c r="CU26" s="148"/>
      <c r="CV26" s="148"/>
      <c r="CW26" s="148"/>
      <c r="CX26" s="148"/>
      <c r="CY26" s="148"/>
      <c r="CZ26" s="148"/>
      <c r="DA26" s="148"/>
      <c r="DB26" s="148"/>
      <c r="DC26" s="148"/>
      <c r="DD26" s="148"/>
      <c r="DE26" s="148"/>
      <c r="DF26" s="148"/>
      <c r="DG26" s="148"/>
    </row>
    <row r="27" spans="1:111" s="1" customFormat="1" ht="40.15" customHeight="1">
      <c r="A27" s="9"/>
      <c r="B27" s="63" t="s">
        <v>55</v>
      </c>
      <c r="C27" s="59" t="s">
        <v>31</v>
      </c>
      <c r="D27" s="59" t="s">
        <v>25</v>
      </c>
      <c r="E27" s="60">
        <v>1</v>
      </c>
      <c r="F27" s="61">
        <v>45296</v>
      </c>
      <c r="G27" s="62">
        <v>1</v>
      </c>
      <c r="H27" s="59"/>
      <c r="I27" s="26" t="str">
        <f ca="1">IF(AND($C30="Goal",I$7&gt;=$F30,I$7&lt;=$F30+$G30-1),2,IF(AND($C30="Milestone",I$7&gt;=$F30,I$7&lt;=$F30+$G30-1),1,""))</f>
        <v/>
      </c>
      <c r="J27" s="26" t="str">
        <f ca="1">IF(AND($C30="Goal",J$7&gt;=$F30,J$7&lt;=$F30+$G30-1),2,IF(AND($C30="Milestone",J$7&gt;=$F30,J$7&lt;=$F30+$G30-1),1,""))</f>
        <v/>
      </c>
      <c r="K27" s="26" t="str">
        <f ca="1">IF(AND($C30="Goal",K$7&gt;=$F30,K$7&lt;=$F30+$G30-1),2,IF(AND($C30="Milestone",K$7&gt;=$F30,K$7&lt;=$F30+$G30-1),1,""))</f>
        <v/>
      </c>
      <c r="L27" s="26" t="str">
        <f ca="1">IF(AND($C30="Goal",L$7&gt;=$F30,L$7&lt;=$F30+$G30-1),2,IF(AND($C30="Milestone",L$7&gt;=$F30,L$7&lt;=$F30+$G30-1),1,""))</f>
        <v/>
      </c>
      <c r="M27" s="26" t="str">
        <f ca="1">IF(AND($C30="Goal",M$7&gt;=$F30,M$7&lt;=$F30+$G30-1),2,IF(AND($C30="Milestone",M$7&gt;=$F30,M$7&lt;=$F30+$G30-1),1,""))</f>
        <v/>
      </c>
      <c r="N27" s="26" t="str">
        <f ca="1">IF(AND($C30="Goal",N$7&gt;=$F30,N$7&lt;=$F30+$G30-1),2,IF(AND($C30="Milestone",N$7&gt;=$F30,N$7&lt;=$F30+$G30-1),1,""))</f>
        <v/>
      </c>
      <c r="O27" s="26" t="str">
        <f ca="1">IF(AND($C30="Goal",O$7&gt;=$F30,O$7&lt;=$F30+$G30-1),2,IF(AND($C30="Milestone",O$7&gt;=$F30,O$7&lt;=$F30+$G30-1),1,""))</f>
        <v/>
      </c>
      <c r="P27" s="26" t="str">
        <f ca="1">IF(AND($C30="Goal",P$7&gt;=$F30,P$7&lt;=$F30+$G30-1),2,IF(AND($C30="Milestone",P$7&gt;=$F30,P$7&lt;=$F30+$G30-1),1,""))</f>
        <v/>
      </c>
      <c r="Q27" s="26" t="str">
        <f ca="1">IF(AND($C30="Goal",Q$7&gt;=$F30,Q$7&lt;=$F30+$G30-1),2,IF(AND($C30="Milestone",Q$7&gt;=$F30,Q$7&lt;=$F30+$G30-1),1,""))</f>
        <v/>
      </c>
      <c r="R27" s="26" t="str">
        <f ca="1">IF(AND($C30="Goal",R$7&gt;=$F30,R$7&lt;=$F30+$G30-1),2,IF(AND($C30="Milestone",R$7&gt;=$F30,R$7&lt;=$F30+$G30-1),1,""))</f>
        <v/>
      </c>
      <c r="S27" s="26" t="str">
        <f ca="1">IF(AND($C30="Goal",S$7&gt;=$F30,S$7&lt;=$F30+$G30-1),2,IF(AND($C30="Milestone",S$7&gt;=$F30,S$7&lt;=$F30+$G30-1),1,""))</f>
        <v/>
      </c>
      <c r="T27" s="26" t="str">
        <f ca="1">IF(AND($C30="Goal",T$7&gt;=$F30,T$7&lt;=$F30+$G30-1),2,IF(AND($C30="Milestone",T$7&gt;=$F30,T$7&lt;=$F30+$G30-1),1,""))</f>
        <v/>
      </c>
      <c r="U27" s="26" t="str">
        <f ca="1">IF(AND($C30="Goal",U$7&gt;=$F30,U$7&lt;=$F30+$G30-1),2,IF(AND($C30="Milestone",U$7&gt;=$F30,U$7&lt;=$F30+$G30-1),1,""))</f>
        <v/>
      </c>
      <c r="V27" s="26" t="str">
        <f ca="1">IF(AND($C30="Goal",V$7&gt;=$F30,V$7&lt;=$F30+$G30-1),2,IF(AND($C30="Milestone",V$7&gt;=$F30,V$7&lt;=$F30+$G30-1),1,""))</f>
        <v/>
      </c>
      <c r="W27" s="26" t="str">
        <f ca="1">IF(AND($C30="Goal",W$7&gt;=$F30,W$7&lt;=$F30+$G30-1),2,IF(AND($C30="Milestone",W$7&gt;=$F30,W$7&lt;=$F30+$G30-1),1,""))</f>
        <v/>
      </c>
      <c r="X27" s="26" t="str">
        <f ca="1">IF(AND($C30="Goal",X$7&gt;=$F30,X$7&lt;=$F30+$G30-1),2,IF(AND($C30="Milestone",X$7&gt;=$F30,X$7&lt;=$F30+$G30-1),1,""))</f>
        <v/>
      </c>
      <c r="Y27" s="26" t="str">
        <f ca="1">IF(AND($C30="Goal",Y$7&gt;=$F30,Y$7&lt;=$F30+$G30-1),2,IF(AND($C30="Milestone",Y$7&gt;=$F30,Y$7&lt;=$F30+$G30-1),1,""))</f>
        <v/>
      </c>
      <c r="Z27" s="26" t="str">
        <f ca="1">IF(AND($C30="Goal",Z$7&gt;=$F30,Z$7&lt;=$F30+$G30-1),2,IF(AND($C30="Milestone",Z$7&gt;=$F30,Z$7&lt;=$F30+$G30-1),1,""))</f>
        <v/>
      </c>
      <c r="AA27" s="26" t="str">
        <f ca="1">IF(AND($C30="Goal",AA$7&gt;=$F30,AA$7&lt;=$F30+$G30-1),2,IF(AND($C30="Milestone",AA$7&gt;=$F30,AA$7&lt;=$F30+$G30-1),1,""))</f>
        <v/>
      </c>
      <c r="AB27" s="26" t="str">
        <f ca="1">IF(AND($C30="Goal",AB$7&gt;=$F30,AB$7&lt;=$F30+$G30-1),2,IF(AND($C30="Milestone",AB$7&gt;=$F30,AB$7&lt;=$F30+$G30-1),1,""))</f>
        <v/>
      </c>
      <c r="AC27" s="26" t="str">
        <f ca="1">IF(AND($C30="Goal",AC$7&gt;=$F30,AC$7&lt;=$F30+$G30-1),2,IF(AND($C30="Milestone",AC$7&gt;=$F30,AC$7&lt;=$F30+$G30-1),1,""))</f>
        <v/>
      </c>
      <c r="AD27" s="26" t="str">
        <f ca="1">IF(AND($C30="Goal",AD$7&gt;=$F30,AD$7&lt;=$F30+$G30-1),2,IF(AND($C30="Milestone",AD$7&gt;=$F30,AD$7&lt;=$F30+$G30-1),1,""))</f>
        <v/>
      </c>
      <c r="AE27" s="26" t="str">
        <f ca="1">IF(AND($C30="Goal",AE$7&gt;=$F30,AE$7&lt;=$F30+$G30-1),2,IF(AND($C30="Milestone",AE$7&gt;=$F30,AE$7&lt;=$F30+$G30-1),1,""))</f>
        <v/>
      </c>
      <c r="AF27" s="26" t="str">
        <f ca="1">IF(AND($C30="Goal",AF$7&gt;=$F30,AF$7&lt;=$F30+$G30-1),2,IF(AND($C30="Milestone",AF$7&gt;=$F30,AF$7&lt;=$F30+$G30-1),1,""))</f>
        <v/>
      </c>
      <c r="AG27" s="26" t="str">
        <f ca="1">IF(AND($C30="Goal",AG$7&gt;=$F30,AG$7&lt;=$F30+$G30-1),2,IF(AND($C30="Milestone",AG$7&gt;=$F30,AG$7&lt;=$F30+$G30-1),1,""))</f>
        <v/>
      </c>
      <c r="AH27" s="26" t="str">
        <f ca="1">IF(AND($C30="Goal",AH$7&gt;=$F30,AH$7&lt;=$F30+$G30-1),2,IF(AND($C30="Milestone",AH$7&gt;=$F30,AH$7&lt;=$F30+$G30-1),1,""))</f>
        <v/>
      </c>
      <c r="AI27" s="26" t="str">
        <f ca="1">IF(AND($C30="Goal",AI$7&gt;=$F30,AI$7&lt;=$F30+$G30-1),2,IF(AND($C30="Milestone",AI$7&gt;=$F30,AI$7&lt;=$F30+$G30-1),1,""))</f>
        <v/>
      </c>
      <c r="AJ27" s="26" t="str">
        <f ca="1">IF(AND($C30="Goal",AJ$7&gt;=$F30,AJ$7&lt;=$F30+$G30-1),2,IF(AND($C30="Milestone",AJ$7&gt;=$F30,AJ$7&lt;=$F30+$G30-1),1,""))</f>
        <v/>
      </c>
      <c r="AK27" s="26" t="str">
        <f ca="1">IF(AND($C30="Goal",AK$7&gt;=$F30,AK$7&lt;=$F30+$G30-1),2,IF(AND($C30="Milestone",AK$7&gt;=$F30,AK$7&lt;=$F30+$G30-1),1,""))</f>
        <v/>
      </c>
      <c r="AL27" s="26" t="str">
        <f ca="1">IF(AND($C30="Goal",AL$7&gt;=$F30,AL$7&lt;=$F30+$G30-1),2,IF(AND($C30="Milestone",AL$7&gt;=$F30,AL$7&lt;=$F30+$G30-1),1,""))</f>
        <v/>
      </c>
      <c r="AM27" s="26" t="str">
        <f ca="1">IF(AND($C30="Goal",AM$7&gt;=$F30,AM$7&lt;=$F30+$G30-1),2,IF(AND($C30="Milestone",AM$7&gt;=$F30,AM$7&lt;=$F30+$G30-1),1,""))</f>
        <v/>
      </c>
      <c r="AN27" s="26" t="str">
        <f ca="1">IF(AND($C30="Goal",AN$7&gt;=$F30,AN$7&lt;=$F30+$G30-1),2,IF(AND($C30="Milestone",AN$7&gt;=$F30,AN$7&lt;=$F30+$G30-1),1,""))</f>
        <v/>
      </c>
      <c r="AO27" s="26" t="str">
        <f ca="1">IF(AND($C30="Goal",AO$7&gt;=$F30,AO$7&lt;=$F30+$G30-1),2,IF(AND($C30="Milestone",AO$7&gt;=$F30,AO$7&lt;=$F30+$G30-1),1,""))</f>
        <v/>
      </c>
      <c r="AP27" s="26" t="str">
        <f ca="1">IF(AND($C30="Goal",AP$7&gt;=$F30,AP$7&lt;=$F30+$G30-1),2,IF(AND($C30="Milestone",AP$7&gt;=$F30,AP$7&lt;=$F30+$G30-1),1,""))</f>
        <v/>
      </c>
      <c r="AQ27" s="26" t="str">
        <f ca="1">IF(AND($C30="Goal",AQ$7&gt;=$F30,AQ$7&lt;=$F30+$G30-1),2,IF(AND($C30="Milestone",AQ$7&gt;=$F30,AQ$7&lt;=$F30+$G30-1),1,""))</f>
        <v/>
      </c>
      <c r="AR27" s="26" t="str">
        <f ca="1">IF(AND($C30="Goal",AR$7&gt;=$F30,AR$7&lt;=$F30+$G30-1),2,IF(AND($C30="Milestone",AR$7&gt;=$F30,AR$7&lt;=$F30+$G30-1),1,""))</f>
        <v/>
      </c>
      <c r="AS27" s="26" t="str">
        <f ca="1">IF(AND($C30="Goal",AS$7&gt;=$F30,AS$7&lt;=$F30+$G30-1),2,IF(AND($C30="Milestone",AS$7&gt;=$F30,AS$7&lt;=$F30+$G30-1),1,""))</f>
        <v/>
      </c>
      <c r="AT27" s="26" t="str">
        <f ca="1">IF(AND($C30="Goal",AT$7&gt;=$F30,AT$7&lt;=$F30+$G30-1),2,IF(AND($C30="Milestone",AT$7&gt;=$F30,AT$7&lt;=$F30+$G30-1),1,""))</f>
        <v/>
      </c>
      <c r="AU27" s="26" t="str">
        <f ca="1">IF(AND($C30="Goal",AU$7&gt;=$F30,AU$7&lt;=$F30+$G30-1),2,IF(AND($C30="Milestone",AU$7&gt;=$F30,AU$7&lt;=$F30+$G30-1),1,""))</f>
        <v/>
      </c>
      <c r="AV27" s="26" t="str">
        <f ca="1">IF(AND($C30="Goal",AV$7&gt;=$F30,AV$7&lt;=$F30+$G30-1),2,IF(AND($C30="Milestone",AV$7&gt;=$F30,AV$7&lt;=$F30+$G30-1),1,""))</f>
        <v/>
      </c>
      <c r="AW27" s="26" t="str">
        <f ca="1">IF(AND($C30="Goal",AW$7&gt;=$F30,AW$7&lt;=$F30+$G30-1),2,IF(AND($C30="Milestone",AW$7&gt;=$F30,AW$7&lt;=$F30+$G30-1),1,""))</f>
        <v/>
      </c>
      <c r="AX27" s="26" t="str">
        <f ca="1">IF(AND($C30="Goal",AX$7&gt;=$F30,AX$7&lt;=$F30+$G30-1),2,IF(AND($C30="Milestone",AX$7&gt;=$F30,AX$7&lt;=$F30+$G30-1),1,""))</f>
        <v/>
      </c>
      <c r="AY27" s="26" t="str">
        <f ca="1">IF(AND($C30="Goal",AY$7&gt;=$F30,AY$7&lt;=$F30+$G30-1),2,IF(AND($C30="Milestone",AY$7&gt;=$F30,AY$7&lt;=$F30+$G30-1),1,""))</f>
        <v/>
      </c>
      <c r="AZ27" s="26" t="str">
        <f ca="1">IF(AND($C30="Goal",AZ$7&gt;=$F30,AZ$7&lt;=$F30+$G30-1),2,IF(AND($C30="Milestone",AZ$7&gt;=$F30,AZ$7&lt;=$F30+$G30-1),1,""))</f>
        <v/>
      </c>
      <c r="BA27" s="26" t="str">
        <f ca="1">IF(AND($C30="Goal",BA$7&gt;=$F30,BA$7&lt;=$F30+$G30-1),2,IF(AND($C30="Milestone",BA$7&gt;=$F30,BA$7&lt;=$F30+$G30-1),1,""))</f>
        <v/>
      </c>
      <c r="BB27" s="26" t="str">
        <f ca="1">IF(AND($C30="Goal",BB$7&gt;=$F30,BB$7&lt;=$F30+$G30-1),2,IF(AND($C30="Milestone",BB$7&gt;=$F30,BB$7&lt;=$F30+$G30-1),1,""))</f>
        <v/>
      </c>
      <c r="BC27" s="26" t="str">
        <f ca="1">IF(AND($C30="Goal",BC$7&gt;=$F30,BC$7&lt;=$F30+$G30-1),2,IF(AND($C30="Milestone",BC$7&gt;=$F30,BC$7&lt;=$F30+$G30-1),1,""))</f>
        <v/>
      </c>
      <c r="BD27" s="26" t="str">
        <f ca="1">IF(AND($C30="Goal",BD$7&gt;=$F30,BD$7&lt;=$F30+$G30-1),2,IF(AND($C30="Milestone",BD$7&gt;=$F30,BD$7&lt;=$F30+$G30-1),1,""))</f>
        <v/>
      </c>
      <c r="BE27" s="26" t="str">
        <f ca="1">IF(AND($C30="Goal",BE$7&gt;=$F30,BE$7&lt;=$F30+$G30-1),2,IF(AND($C30="Milestone",BE$7&gt;=$F30,BE$7&lt;=$F30+$G30-1),1,""))</f>
        <v/>
      </c>
      <c r="BF27" s="26" t="str">
        <f ca="1">IF(AND($C30="Goal",BF$7&gt;=$F30,BF$7&lt;=$F30+$G30-1),2,IF(AND($C30="Milestone",BF$7&gt;=$F30,BF$7&lt;=$F30+$G30-1),1,""))</f>
        <v/>
      </c>
      <c r="BG27" s="26" t="str">
        <f ca="1">IF(AND($C30="Goal",BG$7&gt;=$F30,BG$7&lt;=$F30+$G30-1),2,IF(AND($C30="Milestone",BG$7&gt;=$F30,BG$7&lt;=$F30+$G30-1),1,""))</f>
        <v/>
      </c>
      <c r="BH27" s="26" t="str">
        <f ca="1">IF(AND($C30="Goal",BH$7&gt;=$F30,BH$7&lt;=$F30+$G30-1),2,IF(AND($C30="Milestone",BH$7&gt;=$F30,BH$7&lt;=$F30+$G30-1),1,""))</f>
        <v/>
      </c>
      <c r="BI27" s="26" t="str">
        <f ca="1">IF(AND($C30="Goal",BI$7&gt;=$F30,BI$7&lt;=$F30+$G30-1),2,IF(AND($C30="Milestone",BI$7&gt;=$F30,BI$7&lt;=$F30+$G30-1),1,""))</f>
        <v/>
      </c>
      <c r="BJ27" s="26" t="str">
        <f ca="1">IF(AND($C30="Goal",BJ$7&gt;=$F30,BJ$7&lt;=$F30+$G30-1),2,IF(AND($C30="Milestone",BJ$7&gt;=$F30,BJ$7&lt;=$F30+$G30-1),1,""))</f>
        <v/>
      </c>
      <c r="BK27" s="26" t="str">
        <f ca="1">IF(AND($C30="Goal",BK$7&gt;=$F30,BK$7&lt;=$F30+$G30-1),2,IF(AND($C30="Milestone",BK$7&gt;=$F30,BK$7&lt;=$F30+$G30-1),1,""))</f>
        <v/>
      </c>
      <c r="BL27" s="26" t="str">
        <f ca="1">IF(AND($C30="Goal",BL$7&gt;=$F30,BL$7&lt;=$F30+$G30-1),2,IF(AND($C30="Milestone",BL$7&gt;=$F30,BL$7&lt;=$F30+$G30-1),1,""))</f>
        <v/>
      </c>
      <c r="BM27" s="146"/>
      <c r="BN27" s="148"/>
      <c r="BO27" s="148"/>
      <c r="BP27" s="148"/>
      <c r="BQ27" s="148"/>
      <c r="BR27" s="148"/>
      <c r="BS27" s="148"/>
      <c r="BT27" s="148"/>
      <c r="BU27" s="148"/>
      <c r="BV27" s="148"/>
      <c r="BW27" s="173"/>
      <c r="BX27" s="173"/>
      <c r="BY27" s="173"/>
      <c r="BZ27" s="173"/>
      <c r="CA27" s="173"/>
      <c r="CB27" s="148"/>
      <c r="CC27" s="157" t="s">
        <v>43</v>
      </c>
      <c r="CD27" s="148"/>
      <c r="CE27" s="148"/>
      <c r="CF27" s="148"/>
      <c r="CG27" s="148"/>
      <c r="CH27" s="148"/>
      <c r="CI27" s="148"/>
      <c r="CJ27" s="148"/>
      <c r="CK27" s="148"/>
      <c r="CL27" s="148"/>
      <c r="CM27" s="148"/>
      <c r="CN27" s="148"/>
      <c r="CO27" s="148"/>
      <c r="CP27" s="148"/>
      <c r="CQ27" s="148"/>
      <c r="CR27" s="148"/>
      <c r="CS27" s="148"/>
      <c r="CT27" s="148"/>
      <c r="CU27" s="148"/>
      <c r="CV27" s="148"/>
      <c r="CW27" s="148"/>
      <c r="CX27" s="148"/>
      <c r="CY27" s="148"/>
      <c r="CZ27" s="148"/>
      <c r="DA27" s="148"/>
      <c r="DB27" s="148"/>
      <c r="DC27" s="148"/>
      <c r="DD27" s="148"/>
      <c r="DE27" s="148"/>
      <c r="DF27" s="148"/>
      <c r="DG27" s="148"/>
    </row>
    <row r="28" spans="1:111" s="1" customFormat="1" ht="40.15" customHeight="1">
      <c r="A28" s="9"/>
      <c r="B28" s="128" t="s">
        <v>56</v>
      </c>
      <c r="C28" s="59"/>
      <c r="D28" s="59"/>
      <c r="E28" s="60"/>
      <c r="F28" s="61"/>
      <c r="G28" s="62"/>
      <c r="H28" s="59"/>
      <c r="I28" s="26" t="str">
        <f ca="1">IF(AND($C31="Goal",I$7&gt;=$F31,I$7&lt;=$F31+$G31-1),2,IF(AND($C31="Milestone",I$7&gt;=$F31,I$7&lt;=$F31+$G31-1),1,""))</f>
        <v/>
      </c>
      <c r="J28" s="26" t="str">
        <f ca="1">IF(AND($C31="Goal",J$7&gt;=$F31,J$7&lt;=$F31+$G31-1),2,IF(AND($C31="Milestone",J$7&gt;=$F31,J$7&lt;=$F31+$G31-1),1,""))</f>
        <v/>
      </c>
      <c r="K28" s="26" t="str">
        <f ca="1">IF(AND($C31="Goal",K$7&gt;=$F31,K$7&lt;=$F31+$G31-1),2,IF(AND($C31="Milestone",K$7&gt;=$F31,K$7&lt;=$F31+$G31-1),1,""))</f>
        <v/>
      </c>
      <c r="L28" s="26" t="str">
        <f ca="1">IF(AND($C31="Goal",L$7&gt;=$F31,L$7&lt;=$F31+$G31-1),2,IF(AND($C31="Milestone",L$7&gt;=$F31,L$7&lt;=$F31+$G31-1),1,""))</f>
        <v/>
      </c>
      <c r="M28" s="26" t="str">
        <f ca="1">IF(AND($C31="Goal",M$7&gt;=$F31,M$7&lt;=$F31+$G31-1),2,IF(AND($C31="Milestone",M$7&gt;=$F31,M$7&lt;=$F31+$G31-1),1,""))</f>
        <v/>
      </c>
      <c r="N28" s="26" t="str">
        <f ca="1">IF(AND($C31="Goal",N$7&gt;=$F31,N$7&lt;=$F31+$G31-1),2,IF(AND($C31="Milestone",N$7&gt;=$F31,N$7&lt;=$F31+$G31-1),1,""))</f>
        <v/>
      </c>
      <c r="O28" s="26" t="str">
        <f ca="1">IF(AND($C31="Goal",O$7&gt;=$F31,O$7&lt;=$F31+$G31-1),2,IF(AND($C31="Milestone",O$7&gt;=$F31,O$7&lt;=$F31+$G31-1),1,""))</f>
        <v/>
      </c>
      <c r="P28" s="26" t="str">
        <f ca="1">IF(AND($C31="Goal",P$7&gt;=$F31,P$7&lt;=$F31+$G31-1),2,IF(AND($C31="Milestone",P$7&gt;=$F31,P$7&lt;=$F31+$G31-1),1,""))</f>
        <v/>
      </c>
      <c r="Q28" s="26" t="str">
        <f ca="1">IF(AND($C31="Goal",Q$7&gt;=$F31,Q$7&lt;=$F31+$G31-1),2,IF(AND($C31="Milestone",Q$7&gt;=$F31,Q$7&lt;=$F31+$G31-1),1,""))</f>
        <v/>
      </c>
      <c r="R28" s="26" t="str">
        <f ca="1">IF(AND($C31="Goal",R$7&gt;=$F31,R$7&lt;=$F31+$G31-1),2,IF(AND($C31="Milestone",R$7&gt;=$F31,R$7&lt;=$F31+$G31-1),1,""))</f>
        <v/>
      </c>
      <c r="S28" s="26" t="str">
        <f ca="1">IF(AND($C31="Goal",S$7&gt;=$F31,S$7&lt;=$F31+$G31-1),2,IF(AND($C31="Milestone",S$7&gt;=$F31,S$7&lt;=$F31+$G31-1),1,""))</f>
        <v/>
      </c>
      <c r="T28" s="26" t="str">
        <f ca="1">IF(AND($C31="Goal",T$7&gt;=$F31,T$7&lt;=$F31+$G31-1),2,IF(AND($C31="Milestone",T$7&gt;=$F31,T$7&lt;=$F31+$G31-1),1,""))</f>
        <v/>
      </c>
      <c r="U28" s="26" t="str">
        <f ca="1">IF(AND($C31="Goal",U$7&gt;=$F31,U$7&lt;=$F31+$G31-1),2,IF(AND($C31="Milestone",U$7&gt;=$F31,U$7&lt;=$F31+$G31-1),1,""))</f>
        <v/>
      </c>
      <c r="V28" s="26" t="str">
        <f ca="1">IF(AND($C31="Goal",V$7&gt;=$F31,V$7&lt;=$F31+$G31-1),2,IF(AND($C31="Milestone",V$7&gt;=$F31,V$7&lt;=$F31+$G31-1),1,""))</f>
        <v/>
      </c>
      <c r="W28" s="26" t="str">
        <f ca="1">IF(AND($C31="Goal",W$7&gt;=$F31,W$7&lt;=$F31+$G31-1),2,IF(AND($C31="Milestone",W$7&gt;=$F31,W$7&lt;=$F31+$G31-1),1,""))</f>
        <v/>
      </c>
      <c r="X28" s="26" t="str">
        <f ca="1">IF(AND($C31="Goal",X$7&gt;=$F31,X$7&lt;=$F31+$G31-1),2,IF(AND($C31="Milestone",X$7&gt;=$F31,X$7&lt;=$F31+$G31-1),1,""))</f>
        <v/>
      </c>
      <c r="Y28" s="26" t="str">
        <f ca="1">IF(AND($C31="Goal",Y$7&gt;=$F31,Y$7&lt;=$F31+$G31-1),2,IF(AND($C31="Milestone",Y$7&gt;=$F31,Y$7&lt;=$F31+$G31-1),1,""))</f>
        <v/>
      </c>
      <c r="Z28" s="26" t="str">
        <f ca="1">IF(AND($C31="Goal",Z$7&gt;=$F31,Z$7&lt;=$F31+$G31-1),2,IF(AND($C31="Milestone",Z$7&gt;=$F31,Z$7&lt;=$F31+$G31-1),1,""))</f>
        <v/>
      </c>
      <c r="AA28" s="26" t="str">
        <f ca="1">IF(AND($C31="Goal",AA$7&gt;=$F31,AA$7&lt;=$F31+$G31-1),2,IF(AND($C31="Milestone",AA$7&gt;=$F31,AA$7&lt;=$F31+$G31-1),1,""))</f>
        <v/>
      </c>
      <c r="AB28" s="26" t="str">
        <f ca="1">IF(AND($C31="Goal",AB$7&gt;=$F31,AB$7&lt;=$F31+$G31-1),2,IF(AND($C31="Milestone",AB$7&gt;=$F31,AB$7&lt;=$F31+$G31-1),1,""))</f>
        <v/>
      </c>
      <c r="AC28" s="26" t="str">
        <f ca="1">IF(AND($C31="Goal",AC$7&gt;=$F31,AC$7&lt;=$F31+$G31-1),2,IF(AND($C31="Milestone",AC$7&gt;=$F31,AC$7&lt;=$F31+$G31-1),1,""))</f>
        <v/>
      </c>
      <c r="AD28" s="26" t="str">
        <f ca="1">IF(AND($C31="Goal",AD$7&gt;=$F31,AD$7&lt;=$F31+$G31-1),2,IF(AND($C31="Milestone",AD$7&gt;=$F31,AD$7&lt;=$F31+$G31-1),1,""))</f>
        <v/>
      </c>
      <c r="AE28" s="26" t="str">
        <f ca="1">IF(AND($C31="Goal",AE$7&gt;=$F31,AE$7&lt;=$F31+$G31-1),2,IF(AND($C31="Milestone",AE$7&gt;=$F31,AE$7&lt;=$F31+$G31-1),1,""))</f>
        <v/>
      </c>
      <c r="AF28" s="26" t="str">
        <f ca="1">IF(AND($C31="Goal",AF$7&gt;=$F31,AF$7&lt;=$F31+$G31-1),2,IF(AND($C31="Milestone",AF$7&gt;=$F31,AF$7&lt;=$F31+$G31-1),1,""))</f>
        <v/>
      </c>
      <c r="AG28" s="26" t="str">
        <f ca="1">IF(AND($C31="Goal",AG$7&gt;=$F31,AG$7&lt;=$F31+$G31-1),2,IF(AND($C31="Milestone",AG$7&gt;=$F31,AG$7&lt;=$F31+$G31-1),1,""))</f>
        <v/>
      </c>
      <c r="AH28" s="26" t="str">
        <f ca="1">IF(AND($C31="Goal",AH$7&gt;=$F31,AH$7&lt;=$F31+$G31-1),2,IF(AND($C31="Milestone",AH$7&gt;=$F31,AH$7&lt;=$F31+$G31-1),1,""))</f>
        <v/>
      </c>
      <c r="AI28" s="26" t="str">
        <f ca="1">IF(AND($C31="Goal",AI$7&gt;=$F31,AI$7&lt;=$F31+$G31-1),2,IF(AND($C31="Milestone",AI$7&gt;=$F31,AI$7&lt;=$F31+$G31-1),1,""))</f>
        <v/>
      </c>
      <c r="AJ28" s="26" t="str">
        <f ca="1">IF(AND($C31="Goal",AJ$7&gt;=$F31,AJ$7&lt;=$F31+$G31-1),2,IF(AND($C31="Milestone",AJ$7&gt;=$F31,AJ$7&lt;=$F31+$G31-1),1,""))</f>
        <v/>
      </c>
      <c r="AK28" s="26" t="str">
        <f ca="1">IF(AND($C31="Goal",AK$7&gt;=$F31,AK$7&lt;=$F31+$G31-1),2,IF(AND($C31="Milestone",AK$7&gt;=$F31,AK$7&lt;=$F31+$G31-1),1,""))</f>
        <v/>
      </c>
      <c r="AL28" s="26" t="str">
        <f ca="1">IF(AND($C31="Goal",AL$7&gt;=$F31,AL$7&lt;=$F31+$G31-1),2,IF(AND($C31="Milestone",AL$7&gt;=$F31,AL$7&lt;=$F31+$G31-1),1,""))</f>
        <v/>
      </c>
      <c r="AM28" s="26" t="str">
        <f ca="1">IF(AND($C31="Goal",AM$7&gt;=$F31,AM$7&lt;=$F31+$G31-1),2,IF(AND($C31="Milestone",AM$7&gt;=$F31,AM$7&lt;=$F31+$G31-1),1,""))</f>
        <v/>
      </c>
      <c r="AN28" s="26" t="str">
        <f ca="1">IF(AND($C31="Goal",AN$7&gt;=$F31,AN$7&lt;=$F31+$G31-1),2,IF(AND($C31="Milestone",AN$7&gt;=$F31,AN$7&lt;=$F31+$G31-1),1,""))</f>
        <v/>
      </c>
      <c r="AO28" s="26" t="str">
        <f ca="1">IF(AND($C31="Goal",AO$7&gt;=$F31,AO$7&lt;=$F31+$G31-1),2,IF(AND($C31="Milestone",AO$7&gt;=$F31,AO$7&lt;=$F31+$G31-1),1,""))</f>
        <v/>
      </c>
      <c r="AP28" s="26" t="str">
        <f ca="1">IF(AND($C31="Goal",AP$7&gt;=$F31,AP$7&lt;=$F31+$G31-1),2,IF(AND($C31="Milestone",AP$7&gt;=$F31,AP$7&lt;=$F31+$G31-1),1,""))</f>
        <v/>
      </c>
      <c r="AQ28" s="26" t="str">
        <f ca="1">IF(AND($C31="Goal",AQ$7&gt;=$F31,AQ$7&lt;=$F31+$G31-1),2,IF(AND($C31="Milestone",AQ$7&gt;=$F31,AQ$7&lt;=$F31+$G31-1),1,""))</f>
        <v/>
      </c>
      <c r="AR28" s="26" t="str">
        <f ca="1">IF(AND($C31="Goal",AR$7&gt;=$F31,AR$7&lt;=$F31+$G31-1),2,IF(AND($C31="Milestone",AR$7&gt;=$F31,AR$7&lt;=$F31+$G31-1),1,""))</f>
        <v/>
      </c>
      <c r="AS28" s="26" t="str">
        <f ca="1">IF(AND($C31="Goal",AS$7&gt;=$F31,AS$7&lt;=$F31+$G31-1),2,IF(AND($C31="Milestone",AS$7&gt;=$F31,AS$7&lt;=$F31+$G31-1),1,""))</f>
        <v/>
      </c>
      <c r="AT28" s="26" t="str">
        <f ca="1">IF(AND($C31="Goal",AT$7&gt;=$F31,AT$7&lt;=$F31+$G31-1),2,IF(AND($C31="Milestone",AT$7&gt;=$F31,AT$7&lt;=$F31+$G31-1),1,""))</f>
        <v/>
      </c>
      <c r="AU28" s="26" t="str">
        <f ca="1">IF(AND($C31="Goal",AU$7&gt;=$F31,AU$7&lt;=$F31+$G31-1),2,IF(AND($C31="Milestone",AU$7&gt;=$F31,AU$7&lt;=$F31+$G31-1),1,""))</f>
        <v/>
      </c>
      <c r="AV28" s="26" t="str">
        <f ca="1">IF(AND($C31="Goal",AV$7&gt;=$F31,AV$7&lt;=$F31+$G31-1),2,IF(AND($C31="Milestone",AV$7&gt;=$F31,AV$7&lt;=$F31+$G31-1),1,""))</f>
        <v/>
      </c>
      <c r="AW28" s="26" t="str">
        <f ca="1">IF(AND($C31="Goal",AW$7&gt;=$F31,AW$7&lt;=$F31+$G31-1),2,IF(AND($C31="Milestone",AW$7&gt;=$F31,AW$7&lt;=$F31+$G31-1),1,""))</f>
        <v/>
      </c>
      <c r="AX28" s="26" t="str">
        <f ca="1">IF(AND($C31="Goal",AX$7&gt;=$F31,AX$7&lt;=$F31+$G31-1),2,IF(AND($C31="Milestone",AX$7&gt;=$F31,AX$7&lt;=$F31+$G31-1),1,""))</f>
        <v/>
      </c>
      <c r="AY28" s="26" t="str">
        <f ca="1">IF(AND($C31="Goal",AY$7&gt;=$F31,AY$7&lt;=$F31+$G31-1),2,IF(AND($C31="Milestone",AY$7&gt;=$F31,AY$7&lt;=$F31+$G31-1),1,""))</f>
        <v/>
      </c>
      <c r="AZ28" s="26" t="str">
        <f ca="1">IF(AND($C31="Goal",AZ$7&gt;=$F31,AZ$7&lt;=$F31+$G31-1),2,IF(AND($C31="Milestone",AZ$7&gt;=$F31,AZ$7&lt;=$F31+$G31-1),1,""))</f>
        <v/>
      </c>
      <c r="BA28" s="26" t="str">
        <f ca="1">IF(AND($C31="Goal",BA$7&gt;=$F31,BA$7&lt;=$F31+$G31-1),2,IF(AND($C31="Milestone",BA$7&gt;=$F31,BA$7&lt;=$F31+$G31-1),1,""))</f>
        <v/>
      </c>
      <c r="BB28" s="26" t="str">
        <f ca="1">IF(AND($C31="Goal",BB$7&gt;=$F31,BB$7&lt;=$F31+$G31-1),2,IF(AND($C31="Milestone",BB$7&gt;=$F31,BB$7&lt;=$F31+$G31-1),1,""))</f>
        <v/>
      </c>
      <c r="BC28" s="26" t="str">
        <f ca="1">IF(AND($C31="Goal",BC$7&gt;=$F31,BC$7&lt;=$F31+$G31-1),2,IF(AND($C31="Milestone",BC$7&gt;=$F31,BC$7&lt;=$F31+$G31-1),1,""))</f>
        <v/>
      </c>
      <c r="BD28" s="26" t="str">
        <f ca="1">IF(AND($C31="Goal",BD$7&gt;=$F31,BD$7&lt;=$F31+$G31-1),2,IF(AND($C31="Milestone",BD$7&gt;=$F31,BD$7&lt;=$F31+$G31-1),1,""))</f>
        <v/>
      </c>
      <c r="BE28" s="26" t="str">
        <f ca="1">IF(AND($C31="Goal",BE$7&gt;=$F31,BE$7&lt;=$F31+$G31-1),2,IF(AND($C31="Milestone",BE$7&gt;=$F31,BE$7&lt;=$F31+$G31-1),1,""))</f>
        <v/>
      </c>
      <c r="BF28" s="26" t="str">
        <f ca="1">IF(AND($C31="Goal",BF$7&gt;=$F31,BF$7&lt;=$F31+$G31-1),2,IF(AND($C31="Milestone",BF$7&gt;=$F31,BF$7&lt;=$F31+$G31-1),1,""))</f>
        <v/>
      </c>
      <c r="BG28" s="26" t="str">
        <f ca="1">IF(AND($C31="Goal",BG$7&gt;=$F31,BG$7&lt;=$F31+$G31-1),2,IF(AND($C31="Milestone",BG$7&gt;=$F31,BG$7&lt;=$F31+$G31-1),1,""))</f>
        <v/>
      </c>
      <c r="BH28" s="26" t="str">
        <f ca="1">IF(AND($C31="Goal",BH$7&gt;=$F31,BH$7&lt;=$F31+$G31-1),2,IF(AND($C31="Milestone",BH$7&gt;=$F31,BH$7&lt;=$F31+$G31-1),1,""))</f>
        <v/>
      </c>
      <c r="BI28" s="26" t="str">
        <f ca="1">IF(AND($C31="Goal",BI$7&gt;=$F31,BI$7&lt;=$F31+$G31-1),2,IF(AND($C31="Milestone",BI$7&gt;=$F31,BI$7&lt;=$F31+$G31-1),1,""))</f>
        <v/>
      </c>
      <c r="BJ28" s="26" t="str">
        <f ca="1">IF(AND($C31="Goal",BJ$7&gt;=$F31,BJ$7&lt;=$F31+$G31-1),2,IF(AND($C31="Milestone",BJ$7&gt;=$F31,BJ$7&lt;=$F31+$G31-1),1,""))</f>
        <v/>
      </c>
      <c r="BK28" s="26" t="str">
        <f ca="1">IF(AND($C31="Goal",BK$7&gt;=$F31,BK$7&lt;=$F31+$G31-1),2,IF(AND($C31="Milestone",BK$7&gt;=$F31,BK$7&lt;=$F31+$G31-1),1,""))</f>
        <v/>
      </c>
      <c r="BL28" s="26" t="str">
        <f ca="1">IF(AND($C31="Goal",BL$7&gt;=$F31,BL$7&lt;=$F31+$G31-1),2,IF(AND($C31="Milestone",BL$7&gt;=$F31,BL$7&lt;=$F31+$G31-1),1,""))</f>
        <v/>
      </c>
      <c r="BM28" s="146" t="str">
        <f ca="1">IF(AND($C31="Goal",BM$7&gt;=$F31,BM$7&lt;=$F31+$G31-1),2,IF(AND($C31="Milestone",BM$7&gt;=$F31,BM$7&lt;=$F31+$G31-1),1,""))</f>
        <v/>
      </c>
      <c r="BN28" s="148"/>
      <c r="BO28" s="148"/>
      <c r="BP28" s="148"/>
      <c r="BQ28" s="148"/>
      <c r="BR28" s="148"/>
      <c r="BS28" s="148"/>
      <c r="BT28" s="148"/>
      <c r="BU28" s="148"/>
      <c r="BV28" s="148"/>
      <c r="BW28" s="148"/>
      <c r="BX28" s="148"/>
      <c r="BY28" s="148"/>
      <c r="BZ28" s="148"/>
      <c r="CA28" s="148"/>
      <c r="CB28" s="148"/>
      <c r="CC28" s="148"/>
      <c r="CD28" s="148"/>
      <c r="CE28" s="148"/>
      <c r="CF28" s="148"/>
      <c r="CG28" s="148"/>
      <c r="CH28" s="148"/>
      <c r="CI28" s="148"/>
      <c r="CJ28" s="148"/>
      <c r="CK28" s="148"/>
      <c r="CL28" s="175"/>
      <c r="CM28" s="148"/>
      <c r="CN28" s="148"/>
      <c r="CO28" s="148"/>
      <c r="CP28" s="148"/>
      <c r="CQ28" s="148"/>
      <c r="CR28" s="148"/>
      <c r="CS28" s="148"/>
      <c r="CT28" s="148"/>
      <c r="CU28" s="148"/>
      <c r="CV28" s="148"/>
      <c r="CW28" s="148"/>
      <c r="CX28" s="148"/>
      <c r="CY28" s="148"/>
      <c r="CZ28" s="148"/>
      <c r="DA28" s="148"/>
      <c r="DB28" s="148"/>
      <c r="DC28" s="148"/>
      <c r="DD28" s="148"/>
      <c r="DE28" s="148"/>
      <c r="DF28" s="148"/>
      <c r="DG28" s="148"/>
    </row>
    <row r="29" spans="1:111" s="1" customFormat="1" ht="40.15" customHeight="1">
      <c r="A29" s="9"/>
      <c r="B29" s="63" t="s">
        <v>42</v>
      </c>
      <c r="C29" s="59" t="s">
        <v>31</v>
      </c>
      <c r="D29" s="59" t="s">
        <v>25</v>
      </c>
      <c r="E29" s="60">
        <v>1</v>
      </c>
      <c r="F29" s="61">
        <v>45422</v>
      </c>
      <c r="G29" s="62">
        <v>1</v>
      </c>
      <c r="H29" s="59"/>
      <c r="I29" s="26" t="str">
        <f ca="1">IF(AND($C32="Goal",I$7&gt;=$F32,I$7&lt;=$F32+$G32-1),2,IF(AND($C32="Milestone",I$7&gt;=$F32,I$7&lt;=$F32+$G32-1),1,""))</f>
        <v/>
      </c>
      <c r="J29" s="26" t="str">
        <f ca="1">IF(AND($C32="Goal",J$7&gt;=$F32,J$7&lt;=$F32+$G32-1),2,IF(AND($C32="Milestone",J$7&gt;=$F32,J$7&lt;=$F32+$G32-1),1,""))</f>
        <v/>
      </c>
      <c r="K29" s="26" t="str">
        <f ca="1">IF(AND($C32="Goal",K$7&gt;=$F32,K$7&lt;=$F32+$G32-1),2,IF(AND($C32="Milestone",K$7&gt;=$F32,K$7&lt;=$F32+$G32-1),1,""))</f>
        <v/>
      </c>
      <c r="L29" s="26" t="str">
        <f ca="1">IF(AND($C32="Goal",L$7&gt;=$F32,L$7&lt;=$F32+$G32-1),2,IF(AND($C32="Milestone",L$7&gt;=$F32,L$7&lt;=$F32+$G32-1),1,""))</f>
        <v/>
      </c>
      <c r="M29" s="26" t="str">
        <f ca="1">IF(AND($C32="Goal",M$7&gt;=$F32,M$7&lt;=$F32+$G32-1),2,IF(AND($C32="Milestone",M$7&gt;=$F32,M$7&lt;=$F32+$G32-1),1,""))</f>
        <v/>
      </c>
      <c r="N29" s="26" t="str">
        <f ca="1">IF(AND($C32="Goal",N$7&gt;=$F32,N$7&lt;=$F32+$G32-1),2,IF(AND($C32="Milestone",N$7&gt;=$F32,N$7&lt;=$F32+$G32-1),1,""))</f>
        <v/>
      </c>
      <c r="O29" s="26" t="str">
        <f ca="1">IF(AND($C32="Goal",O$7&gt;=$F32,O$7&lt;=$F32+$G32-1),2,IF(AND($C32="Milestone",O$7&gt;=$F32,O$7&lt;=$F32+$G32-1),1,""))</f>
        <v/>
      </c>
      <c r="P29" s="26" t="str">
        <f ca="1">IF(AND($C32="Goal",P$7&gt;=$F32,P$7&lt;=$F32+$G32-1),2,IF(AND($C32="Milestone",P$7&gt;=$F32,P$7&lt;=$F32+$G32-1),1,""))</f>
        <v/>
      </c>
      <c r="Q29" s="26" t="str">
        <f ca="1">IF(AND($C32="Goal",Q$7&gt;=$F32,Q$7&lt;=$F32+$G32-1),2,IF(AND($C32="Milestone",Q$7&gt;=$F32,Q$7&lt;=$F32+$G32-1),1,""))</f>
        <v/>
      </c>
      <c r="R29" s="26" t="str">
        <f ca="1">IF(AND($C32="Goal",R$7&gt;=$F32,R$7&lt;=$F32+$G32-1),2,IF(AND($C32="Milestone",R$7&gt;=$F32,R$7&lt;=$F32+$G32-1),1,""))</f>
        <v/>
      </c>
      <c r="S29" s="26" t="str">
        <f ca="1">IF(AND($C32="Goal",S$7&gt;=$F32,S$7&lt;=$F32+$G32-1),2,IF(AND($C32="Milestone",S$7&gt;=$F32,S$7&lt;=$F32+$G32-1),1,""))</f>
        <v/>
      </c>
      <c r="T29" s="26" t="str">
        <f ca="1">IF(AND($C32="Goal",T$7&gt;=$F32,T$7&lt;=$F32+$G32-1),2,IF(AND($C32="Milestone",T$7&gt;=$F32,T$7&lt;=$F32+$G32-1),1,""))</f>
        <v/>
      </c>
      <c r="U29" s="26" t="str">
        <f ca="1">IF(AND($C32="Goal",U$7&gt;=$F32,U$7&lt;=$F32+$G32-1),2,IF(AND($C32="Milestone",U$7&gt;=$F32,U$7&lt;=$F32+$G32-1),1,""))</f>
        <v/>
      </c>
      <c r="V29" s="26" t="str">
        <f ca="1">IF(AND($C32="Goal",V$7&gt;=$F32,V$7&lt;=$F32+$G32-1),2,IF(AND($C32="Milestone",V$7&gt;=$F32,V$7&lt;=$F32+$G32-1),1,""))</f>
        <v/>
      </c>
      <c r="W29" s="26" t="str">
        <f ca="1">IF(AND($C32="Goal",W$7&gt;=$F32,W$7&lt;=$F32+$G32-1),2,IF(AND($C32="Milestone",W$7&gt;=$F32,W$7&lt;=$F32+$G32-1),1,""))</f>
        <v/>
      </c>
      <c r="X29" s="26" t="str">
        <f ca="1">IF(AND($C32="Goal",X$7&gt;=$F32,X$7&lt;=$F32+$G32-1),2,IF(AND($C32="Milestone",X$7&gt;=$F32,X$7&lt;=$F32+$G32-1),1,""))</f>
        <v/>
      </c>
      <c r="Y29" s="26" t="str">
        <f ca="1">IF(AND($C32="Goal",Y$7&gt;=$F32,Y$7&lt;=$F32+$G32-1),2,IF(AND($C32="Milestone",Y$7&gt;=$F32,Y$7&lt;=$F32+$G32-1),1,""))</f>
        <v/>
      </c>
      <c r="Z29" s="26" t="str">
        <f ca="1">IF(AND($C32="Goal",Z$7&gt;=$F32,Z$7&lt;=$F32+$G32-1),2,IF(AND($C32="Milestone",Z$7&gt;=$F32,Z$7&lt;=$F32+$G32-1),1,""))</f>
        <v/>
      </c>
      <c r="AA29" s="26" t="str">
        <f ca="1">IF(AND($C32="Goal",AA$7&gt;=$F32,AA$7&lt;=$F32+$G32-1),2,IF(AND($C32="Milestone",AA$7&gt;=$F32,AA$7&lt;=$F32+$G32-1),1,""))</f>
        <v/>
      </c>
      <c r="AB29" s="26" t="str">
        <f ca="1">IF(AND($C32="Goal",AB$7&gt;=$F32,AB$7&lt;=$F32+$G32-1),2,IF(AND($C32="Milestone",AB$7&gt;=$F32,AB$7&lt;=$F32+$G32-1),1,""))</f>
        <v/>
      </c>
      <c r="AC29" s="26" t="str">
        <f ca="1">IF(AND($C32="Goal",AC$7&gt;=$F32,AC$7&lt;=$F32+$G32-1),2,IF(AND($C32="Milestone",AC$7&gt;=$F32,AC$7&lt;=$F32+$G32-1),1,""))</f>
        <v/>
      </c>
      <c r="AD29" s="26" t="str">
        <f ca="1">IF(AND($C32="Goal",AD$7&gt;=$F32,AD$7&lt;=$F32+$G32-1),2,IF(AND($C32="Milestone",AD$7&gt;=$F32,AD$7&lt;=$F32+$G32-1),1,""))</f>
        <v/>
      </c>
      <c r="AE29" s="26" t="str">
        <f ca="1">IF(AND($C32="Goal",AE$7&gt;=$F32,AE$7&lt;=$F32+$G32-1),2,IF(AND($C32="Milestone",AE$7&gt;=$F32,AE$7&lt;=$F32+$G32-1),1,""))</f>
        <v/>
      </c>
      <c r="AF29" s="26" t="str">
        <f ca="1">IF(AND($C32="Goal",AF$7&gt;=$F32,AF$7&lt;=$F32+$G32-1),2,IF(AND($C32="Milestone",AF$7&gt;=$F32,AF$7&lt;=$F32+$G32-1),1,""))</f>
        <v/>
      </c>
      <c r="AG29" s="26" t="str">
        <f ca="1">IF(AND($C32="Goal",AG$7&gt;=$F32,AG$7&lt;=$F32+$G32-1),2,IF(AND($C32="Milestone",AG$7&gt;=$F32,AG$7&lt;=$F32+$G32-1),1,""))</f>
        <v/>
      </c>
      <c r="AH29" s="26" t="str">
        <f ca="1">IF(AND($C32="Goal",AH$7&gt;=$F32,AH$7&lt;=$F32+$G32-1),2,IF(AND($C32="Milestone",AH$7&gt;=$F32,AH$7&lt;=$F32+$G32-1),1,""))</f>
        <v/>
      </c>
      <c r="AI29" s="26" t="str">
        <f ca="1">IF(AND($C32="Goal",AI$7&gt;=$F32,AI$7&lt;=$F32+$G32-1),2,IF(AND($C32="Milestone",AI$7&gt;=$F32,AI$7&lt;=$F32+$G32-1),1,""))</f>
        <v/>
      </c>
      <c r="AJ29" s="26" t="str">
        <f ca="1">IF(AND($C32="Goal",AJ$7&gt;=$F32,AJ$7&lt;=$F32+$G32-1),2,IF(AND($C32="Milestone",AJ$7&gt;=$F32,AJ$7&lt;=$F32+$G32-1),1,""))</f>
        <v/>
      </c>
      <c r="AK29" s="26" t="str">
        <f ca="1">IF(AND($C32="Goal",AK$7&gt;=$F32,AK$7&lt;=$F32+$G32-1),2,IF(AND($C32="Milestone",AK$7&gt;=$F32,AK$7&lt;=$F32+$G32-1),1,""))</f>
        <v/>
      </c>
      <c r="AL29" s="26" t="str">
        <f ca="1">IF(AND($C32="Goal",AL$7&gt;=$F32,AL$7&lt;=$F32+$G32-1),2,IF(AND($C32="Milestone",AL$7&gt;=$F32,AL$7&lt;=$F32+$G32-1),1,""))</f>
        <v/>
      </c>
      <c r="AM29" s="26" t="str">
        <f ca="1">IF(AND($C32="Goal",AM$7&gt;=$F32,AM$7&lt;=$F32+$G32-1),2,IF(AND($C32="Milestone",AM$7&gt;=$F32,AM$7&lt;=$F32+$G32-1),1,""))</f>
        <v/>
      </c>
      <c r="AN29" s="26" t="str">
        <f ca="1">IF(AND($C32="Goal",AN$7&gt;=$F32,AN$7&lt;=$F32+$G32-1),2,IF(AND($C32="Milestone",AN$7&gt;=$F32,AN$7&lt;=$F32+$G32-1),1,""))</f>
        <v/>
      </c>
      <c r="AO29" s="26" t="str">
        <f ca="1">IF(AND($C32="Goal",AO$7&gt;=$F32,AO$7&lt;=$F32+$G32-1),2,IF(AND($C32="Milestone",AO$7&gt;=$F32,AO$7&lt;=$F32+$G32-1),1,""))</f>
        <v/>
      </c>
      <c r="AP29" s="26" t="str">
        <f ca="1">IF(AND($C32="Goal",AP$7&gt;=$F32,AP$7&lt;=$F32+$G32-1),2,IF(AND($C32="Milestone",AP$7&gt;=$F32,AP$7&lt;=$F32+$G32-1),1,""))</f>
        <v/>
      </c>
      <c r="AQ29" s="26" t="str">
        <f ca="1">IF(AND($C32="Goal",AQ$7&gt;=$F32,AQ$7&lt;=$F32+$G32-1),2,IF(AND($C32="Milestone",AQ$7&gt;=$F32,AQ$7&lt;=$F32+$G32-1),1,""))</f>
        <v/>
      </c>
      <c r="AR29" s="26" t="str">
        <f ca="1">IF(AND($C32="Goal",AR$7&gt;=$F32,AR$7&lt;=$F32+$G32-1),2,IF(AND($C32="Milestone",AR$7&gt;=$F32,AR$7&lt;=$F32+$G32-1),1,""))</f>
        <v/>
      </c>
      <c r="AS29" s="26" t="str">
        <f ca="1">IF(AND($C32="Goal",AS$7&gt;=$F32,AS$7&lt;=$F32+$G32-1),2,IF(AND($C32="Milestone",AS$7&gt;=$F32,AS$7&lt;=$F32+$G32-1),1,""))</f>
        <v/>
      </c>
      <c r="AT29" s="26" t="str">
        <f ca="1">IF(AND($C32="Goal",AT$7&gt;=$F32,AT$7&lt;=$F32+$G32-1),2,IF(AND($C32="Milestone",AT$7&gt;=$F32,AT$7&lt;=$F32+$G32-1),1,""))</f>
        <v/>
      </c>
      <c r="AU29" s="26" t="str">
        <f ca="1">IF(AND($C32="Goal",AU$7&gt;=$F32,AU$7&lt;=$F32+$G32-1),2,IF(AND($C32="Milestone",AU$7&gt;=$F32,AU$7&lt;=$F32+$G32-1),1,""))</f>
        <v/>
      </c>
      <c r="AV29" s="26" t="str">
        <f ca="1">IF(AND($C32="Goal",AV$7&gt;=$F32,AV$7&lt;=$F32+$G32-1),2,IF(AND($C32="Milestone",AV$7&gt;=$F32,AV$7&lt;=$F32+$G32-1),1,""))</f>
        <v/>
      </c>
      <c r="AW29" s="26" t="str">
        <f ca="1">IF(AND($C32="Goal",AW$7&gt;=$F32,AW$7&lt;=$F32+$G32-1),2,IF(AND($C32="Milestone",AW$7&gt;=$F32,AW$7&lt;=$F32+$G32-1),1,""))</f>
        <v/>
      </c>
      <c r="AX29" s="26" t="str">
        <f ca="1">IF(AND($C32="Goal",AX$7&gt;=$F32,AX$7&lt;=$F32+$G32-1),2,IF(AND($C32="Milestone",AX$7&gt;=$F32,AX$7&lt;=$F32+$G32-1),1,""))</f>
        <v/>
      </c>
      <c r="AY29" s="26" t="str">
        <f ca="1">IF(AND($C32="Goal",AY$7&gt;=$F32,AY$7&lt;=$F32+$G32-1),2,IF(AND($C32="Milestone",AY$7&gt;=$F32,AY$7&lt;=$F32+$G32-1),1,""))</f>
        <v/>
      </c>
      <c r="AZ29" s="26" t="str">
        <f ca="1">IF(AND($C32="Goal",AZ$7&gt;=$F32,AZ$7&lt;=$F32+$G32-1),2,IF(AND($C32="Milestone",AZ$7&gt;=$F32,AZ$7&lt;=$F32+$G32-1),1,""))</f>
        <v/>
      </c>
      <c r="BA29" s="26" t="str">
        <f ca="1">IF(AND($C32="Goal",BA$7&gt;=$F32,BA$7&lt;=$F32+$G32-1),2,IF(AND($C32="Milestone",BA$7&gt;=$F32,BA$7&lt;=$F32+$G32-1),1,""))</f>
        <v/>
      </c>
      <c r="BB29" s="26" t="str">
        <f ca="1">IF(AND($C32="Goal",BB$7&gt;=$F32,BB$7&lt;=$F32+$G32-1),2,IF(AND($C32="Milestone",BB$7&gt;=$F32,BB$7&lt;=$F32+$G32-1),1,""))</f>
        <v/>
      </c>
      <c r="BC29" s="26" t="str">
        <f ca="1">IF(AND($C32="Goal",BC$7&gt;=$F32,BC$7&lt;=$F32+$G32-1),2,IF(AND($C32="Milestone",BC$7&gt;=$F32,BC$7&lt;=$F32+$G32-1),1,""))</f>
        <v/>
      </c>
      <c r="BD29" s="26" t="str">
        <f ca="1">IF(AND($C32="Goal",BD$7&gt;=$F32,BD$7&lt;=$F32+$G32-1),2,IF(AND($C32="Milestone",BD$7&gt;=$F32,BD$7&lt;=$F32+$G32-1),1,""))</f>
        <v/>
      </c>
      <c r="BE29" s="26" t="str">
        <f ca="1">IF(AND($C32="Goal",BE$7&gt;=$F32,BE$7&lt;=$F32+$G32-1),2,IF(AND($C32="Milestone",BE$7&gt;=$F32,BE$7&lt;=$F32+$G32-1),1,""))</f>
        <v/>
      </c>
      <c r="BF29" s="26" t="str">
        <f ca="1">IF(AND($C32="Goal",BF$7&gt;=$F32,BF$7&lt;=$F32+$G32-1),2,IF(AND($C32="Milestone",BF$7&gt;=$F32,BF$7&lt;=$F32+$G32-1),1,""))</f>
        <v/>
      </c>
      <c r="BG29" s="26" t="str">
        <f ca="1">IF(AND($C32="Goal",BG$7&gt;=$F32,BG$7&lt;=$F32+$G32-1),2,IF(AND($C32="Milestone",BG$7&gt;=$F32,BG$7&lt;=$F32+$G32-1),1,""))</f>
        <v/>
      </c>
      <c r="BH29" s="26" t="str">
        <f ca="1">IF(AND($C32="Goal",BH$7&gt;=$F32,BH$7&lt;=$F32+$G32-1),2,IF(AND($C32="Milestone",BH$7&gt;=$F32,BH$7&lt;=$F32+$G32-1),1,""))</f>
        <v/>
      </c>
      <c r="BI29" s="26" t="str">
        <f ca="1">IF(AND($C32="Goal",BI$7&gt;=$F32,BI$7&lt;=$F32+$G32-1),2,IF(AND($C32="Milestone",BI$7&gt;=$F32,BI$7&lt;=$F32+$G32-1),1,""))</f>
        <v/>
      </c>
      <c r="BJ29" s="26" t="str">
        <f ca="1">IF(AND($C32="Goal",BJ$7&gt;=$F32,BJ$7&lt;=$F32+$G32-1),2,IF(AND($C32="Milestone",BJ$7&gt;=$F32,BJ$7&lt;=$F32+$G32-1),1,""))</f>
        <v/>
      </c>
      <c r="BK29" s="26" t="str">
        <f ca="1">IF(AND($C32="Goal",BK$7&gt;=$F32,BK$7&lt;=$F32+$G32-1),2,IF(AND($C32="Milestone",BK$7&gt;=$F32,BK$7&lt;=$F32+$G32-1),1,""))</f>
        <v/>
      </c>
      <c r="BL29" s="26" t="str">
        <f ca="1">IF(AND($C32="Goal",BL$7&gt;=$F32,BL$7&lt;=$F32+$G32-1),2,IF(AND($C32="Milestone",BL$7&gt;=$F32,BL$7&lt;=$F32+$G32-1),1,""))</f>
        <v/>
      </c>
      <c r="BM29" s="146" t="str">
        <f ca="1">IF(AND($C32="Goal",BM$7&gt;=$F32,BM$7&lt;=$F32+$G32-1),2,IF(AND($C32="Milestone",BM$7&gt;=$F32,BM$7&lt;=$F32+$G32-1),1,""))</f>
        <v/>
      </c>
      <c r="BN29" s="148"/>
      <c r="BO29" s="148"/>
      <c r="BP29" s="148"/>
      <c r="BQ29" s="148"/>
      <c r="BR29" s="148"/>
      <c r="BS29" s="148"/>
      <c r="BT29" s="148"/>
      <c r="BU29" s="148"/>
      <c r="BV29" s="148"/>
      <c r="BW29" s="148"/>
      <c r="BX29" s="148"/>
      <c r="BY29" s="148"/>
      <c r="BZ29" s="148"/>
      <c r="CA29" s="148"/>
      <c r="CB29" s="148"/>
      <c r="CC29" s="148"/>
      <c r="CD29" s="148"/>
      <c r="CE29" s="148"/>
      <c r="CF29" s="148"/>
      <c r="CG29" s="148"/>
      <c r="CH29" s="148"/>
      <c r="CI29" s="148"/>
      <c r="CJ29" s="148"/>
      <c r="CK29" s="148"/>
      <c r="CL29" s="175" t="s">
        <v>43</v>
      </c>
      <c r="CM29" s="148"/>
      <c r="CN29" s="148"/>
      <c r="CO29" s="148"/>
      <c r="CP29" s="148"/>
      <c r="CQ29" s="148"/>
      <c r="CR29" s="148"/>
      <c r="CS29" s="148"/>
      <c r="CT29" s="148"/>
      <c r="CU29" s="148"/>
      <c r="CV29" s="148"/>
      <c r="CW29" s="148"/>
      <c r="CX29" s="148"/>
      <c r="CY29" s="148"/>
      <c r="CZ29" s="148"/>
      <c r="DA29" s="148"/>
      <c r="DB29" s="148"/>
      <c r="DC29" s="148"/>
      <c r="DD29" s="148"/>
      <c r="DE29" s="148"/>
      <c r="DF29" s="148"/>
      <c r="DG29" s="148"/>
    </row>
    <row r="30" spans="1:111" s="1" customFormat="1" ht="40.15" customHeight="1">
      <c r="A30" s="9"/>
      <c r="B30" s="63" t="s">
        <v>57</v>
      </c>
      <c r="C30" s="59" t="s">
        <v>24</v>
      </c>
      <c r="D30" s="59" t="s">
        <v>58</v>
      </c>
      <c r="E30" s="60">
        <v>1</v>
      </c>
      <c r="F30" s="61">
        <v>45431</v>
      </c>
      <c r="G30" s="62">
        <v>3</v>
      </c>
      <c r="H30" s="59"/>
      <c r="I30" s="26" t="str">
        <f ca="1">IF(AND($C33="Goal",I$7&gt;=$F33,I$7&lt;=$F33+$G33-1),2,IF(AND($C33="Milestone",I$7&gt;=$F33,I$7&lt;=$F33+$G33-1),1,""))</f>
        <v/>
      </c>
      <c r="J30" s="26" t="str">
        <f ca="1">IF(AND($C33="Goal",J$7&gt;=$F33,J$7&lt;=$F33+$G33-1),2,IF(AND($C33="Milestone",J$7&gt;=$F33,J$7&lt;=$F33+$G33-1),1,""))</f>
        <v/>
      </c>
      <c r="K30" s="26" t="str">
        <f ca="1">IF(AND($C33="Goal",K$7&gt;=$F33,K$7&lt;=$F33+$G33-1),2,IF(AND($C33="Milestone",K$7&gt;=$F33,K$7&lt;=$F33+$G33-1),1,""))</f>
        <v/>
      </c>
      <c r="L30" s="26" t="str">
        <f ca="1">IF(AND($C33="Goal",L$7&gt;=$F33,L$7&lt;=$F33+$G33-1),2,IF(AND($C33="Milestone",L$7&gt;=$F33,L$7&lt;=$F33+$G33-1),1,""))</f>
        <v/>
      </c>
      <c r="M30" s="26" t="str">
        <f ca="1">IF(AND($C33="Goal",M$7&gt;=$F33,M$7&lt;=$F33+$G33-1),2,IF(AND($C33="Milestone",M$7&gt;=$F33,M$7&lt;=$F33+$G33-1),1,""))</f>
        <v/>
      </c>
      <c r="N30" s="26" t="str">
        <f ca="1">IF(AND($C33="Goal",N$7&gt;=$F33,N$7&lt;=$F33+$G33-1),2,IF(AND($C33="Milestone",N$7&gt;=$F33,N$7&lt;=$F33+$G33-1),1,""))</f>
        <v/>
      </c>
      <c r="O30" s="26" t="str">
        <f ca="1">IF(AND($C33="Goal",O$7&gt;=$F33,O$7&lt;=$F33+$G33-1),2,IF(AND($C33="Milestone",O$7&gt;=$F33,O$7&lt;=$F33+$G33-1),1,""))</f>
        <v/>
      </c>
      <c r="P30" s="26" t="str">
        <f ca="1">IF(AND($C33="Goal",P$7&gt;=$F33,P$7&lt;=$F33+$G33-1),2,IF(AND($C33="Milestone",P$7&gt;=$F33,P$7&lt;=$F33+$G33-1),1,""))</f>
        <v/>
      </c>
      <c r="Q30" s="26" t="str">
        <f ca="1">IF(AND($C33="Goal",Q$7&gt;=$F33,Q$7&lt;=$F33+$G33-1),2,IF(AND($C33="Milestone",Q$7&gt;=$F33,Q$7&lt;=$F33+$G33-1),1,""))</f>
        <v/>
      </c>
      <c r="R30" s="26" t="str">
        <f ca="1">IF(AND($C33="Goal",R$7&gt;=$F33,R$7&lt;=$F33+$G33-1),2,IF(AND($C33="Milestone",R$7&gt;=$F33,R$7&lt;=$F33+$G33-1),1,""))</f>
        <v/>
      </c>
      <c r="S30" s="26" t="str">
        <f ca="1">IF(AND($C33="Goal",S$7&gt;=$F33,S$7&lt;=$F33+$G33-1),2,IF(AND($C33="Milestone",S$7&gt;=$F33,S$7&lt;=$F33+$G33-1),1,""))</f>
        <v/>
      </c>
      <c r="T30" s="26" t="str">
        <f ca="1">IF(AND($C33="Goal",T$7&gt;=$F33,T$7&lt;=$F33+$G33-1),2,IF(AND($C33="Milestone",T$7&gt;=$F33,T$7&lt;=$F33+$G33-1),1,""))</f>
        <v/>
      </c>
      <c r="U30" s="26" t="str">
        <f ca="1">IF(AND($C33="Goal",U$7&gt;=$F33,U$7&lt;=$F33+$G33-1),2,IF(AND($C33="Milestone",U$7&gt;=$F33,U$7&lt;=$F33+$G33-1),1,""))</f>
        <v/>
      </c>
      <c r="V30" s="26" t="str">
        <f ca="1">IF(AND($C33="Goal",V$7&gt;=$F33,V$7&lt;=$F33+$G33-1),2,IF(AND($C33="Milestone",V$7&gt;=$F33,V$7&lt;=$F33+$G33-1),1,""))</f>
        <v/>
      </c>
      <c r="W30" s="26" t="str">
        <f ca="1">IF(AND($C33="Goal",W$7&gt;=$F33,W$7&lt;=$F33+$G33-1),2,IF(AND($C33="Milestone",W$7&gt;=$F33,W$7&lt;=$F33+$G33-1),1,""))</f>
        <v/>
      </c>
      <c r="X30" s="26" t="str">
        <f ca="1">IF(AND($C33="Goal",X$7&gt;=$F33,X$7&lt;=$F33+$G33-1),2,IF(AND($C33="Milestone",X$7&gt;=$F33,X$7&lt;=$F33+$G33-1),1,""))</f>
        <v/>
      </c>
      <c r="Y30" s="26" t="str">
        <f ca="1">IF(AND($C33="Goal",Y$7&gt;=$F33,Y$7&lt;=$F33+$G33-1),2,IF(AND($C33="Milestone",Y$7&gt;=$F33,Y$7&lt;=$F33+$G33-1),1,""))</f>
        <v/>
      </c>
      <c r="Z30" s="26" t="str">
        <f ca="1">IF(AND($C33="Goal",Z$7&gt;=$F33,Z$7&lt;=$F33+$G33-1),2,IF(AND($C33="Milestone",Z$7&gt;=$F33,Z$7&lt;=$F33+$G33-1),1,""))</f>
        <v/>
      </c>
      <c r="AA30" s="26" t="str">
        <f ca="1">IF(AND($C33="Goal",AA$7&gt;=$F33,AA$7&lt;=$F33+$G33-1),2,IF(AND($C33="Milestone",AA$7&gt;=$F33,AA$7&lt;=$F33+$G33-1),1,""))</f>
        <v/>
      </c>
      <c r="AB30" s="26" t="str">
        <f ca="1">IF(AND($C33="Goal",AB$7&gt;=$F33,AB$7&lt;=$F33+$G33-1),2,IF(AND($C33="Milestone",AB$7&gt;=$F33,AB$7&lt;=$F33+$G33-1),1,""))</f>
        <v/>
      </c>
      <c r="AC30" s="26" t="str">
        <f ca="1">IF(AND($C33="Goal",AC$7&gt;=$F33,AC$7&lt;=$F33+$G33-1),2,IF(AND($C33="Milestone",AC$7&gt;=$F33,AC$7&lt;=$F33+$G33-1),1,""))</f>
        <v/>
      </c>
      <c r="AD30" s="26" t="str">
        <f ca="1">IF(AND($C33="Goal",AD$7&gt;=$F33,AD$7&lt;=$F33+$G33-1),2,IF(AND($C33="Milestone",AD$7&gt;=$F33,AD$7&lt;=$F33+$G33-1),1,""))</f>
        <v/>
      </c>
      <c r="AE30" s="26" t="str">
        <f ca="1">IF(AND($C33="Goal",AE$7&gt;=$F33,AE$7&lt;=$F33+$G33-1),2,IF(AND($C33="Milestone",AE$7&gt;=$F33,AE$7&lt;=$F33+$G33-1),1,""))</f>
        <v/>
      </c>
      <c r="AF30" s="26" t="str">
        <f ca="1">IF(AND($C33="Goal",AF$7&gt;=$F33,AF$7&lt;=$F33+$G33-1),2,IF(AND($C33="Milestone",AF$7&gt;=$F33,AF$7&lt;=$F33+$G33-1),1,""))</f>
        <v/>
      </c>
      <c r="AG30" s="26" t="str">
        <f ca="1">IF(AND($C33="Goal",AG$7&gt;=$F33,AG$7&lt;=$F33+$G33-1),2,IF(AND($C33="Milestone",AG$7&gt;=$F33,AG$7&lt;=$F33+$G33-1),1,""))</f>
        <v/>
      </c>
      <c r="AH30" s="26" t="str">
        <f ca="1">IF(AND($C33="Goal",AH$7&gt;=$F33,AH$7&lt;=$F33+$G33-1),2,IF(AND($C33="Milestone",AH$7&gt;=$F33,AH$7&lt;=$F33+$G33-1),1,""))</f>
        <v/>
      </c>
      <c r="AI30" s="26" t="str">
        <f ca="1">IF(AND($C33="Goal",AI$7&gt;=$F33,AI$7&lt;=$F33+$G33-1),2,IF(AND($C33="Milestone",AI$7&gt;=$F33,AI$7&lt;=$F33+$G33-1),1,""))</f>
        <v/>
      </c>
      <c r="AJ30" s="26" t="str">
        <f ca="1">IF(AND($C33="Goal",AJ$7&gt;=$F33,AJ$7&lt;=$F33+$G33-1),2,IF(AND($C33="Milestone",AJ$7&gt;=$F33,AJ$7&lt;=$F33+$G33-1),1,""))</f>
        <v/>
      </c>
      <c r="AK30" s="26" t="str">
        <f ca="1">IF(AND($C33="Goal",AK$7&gt;=$F33,AK$7&lt;=$F33+$G33-1),2,IF(AND($C33="Milestone",AK$7&gt;=$F33,AK$7&lt;=$F33+$G33-1),1,""))</f>
        <v/>
      </c>
      <c r="AL30" s="26" t="str">
        <f ca="1">IF(AND($C33="Goal",AL$7&gt;=$F33,AL$7&lt;=$F33+$G33-1),2,IF(AND($C33="Milestone",AL$7&gt;=$F33,AL$7&lt;=$F33+$G33-1),1,""))</f>
        <v/>
      </c>
      <c r="AM30" s="26" t="str">
        <f ca="1">IF(AND($C33="Goal",AM$7&gt;=$F33,AM$7&lt;=$F33+$G33-1),2,IF(AND($C33="Milestone",AM$7&gt;=$F33,AM$7&lt;=$F33+$G33-1),1,""))</f>
        <v/>
      </c>
      <c r="AN30" s="26" t="str">
        <f ca="1">IF(AND($C33="Goal",AN$7&gt;=$F33,AN$7&lt;=$F33+$G33-1),2,IF(AND($C33="Milestone",AN$7&gt;=$F33,AN$7&lt;=$F33+$G33-1),1,""))</f>
        <v/>
      </c>
      <c r="AO30" s="26" t="str">
        <f ca="1">IF(AND($C33="Goal",AO$7&gt;=$F33,AO$7&lt;=$F33+$G33-1),2,IF(AND($C33="Milestone",AO$7&gt;=$F33,AO$7&lt;=$F33+$G33-1),1,""))</f>
        <v/>
      </c>
      <c r="AP30" s="26" t="str">
        <f ca="1">IF(AND($C33="Goal",AP$7&gt;=$F33,AP$7&lt;=$F33+$G33-1),2,IF(AND($C33="Milestone",AP$7&gt;=$F33,AP$7&lt;=$F33+$G33-1),1,""))</f>
        <v/>
      </c>
      <c r="AQ30" s="26" t="str">
        <f ca="1">IF(AND($C33="Goal",AQ$7&gt;=$F33,AQ$7&lt;=$F33+$G33-1),2,IF(AND($C33="Milestone",AQ$7&gt;=$F33,AQ$7&lt;=$F33+$G33-1),1,""))</f>
        <v/>
      </c>
      <c r="AR30" s="26" t="str">
        <f ca="1">IF(AND($C33="Goal",AR$7&gt;=$F33,AR$7&lt;=$F33+$G33-1),2,IF(AND($C33="Milestone",AR$7&gt;=$F33,AR$7&lt;=$F33+$G33-1),1,""))</f>
        <v/>
      </c>
      <c r="AS30" s="26" t="str">
        <f ca="1">IF(AND($C33="Goal",AS$7&gt;=$F33,AS$7&lt;=$F33+$G33-1),2,IF(AND($C33="Milestone",AS$7&gt;=$F33,AS$7&lt;=$F33+$G33-1),1,""))</f>
        <v/>
      </c>
      <c r="AT30" s="26" t="str">
        <f ca="1">IF(AND($C33="Goal",AT$7&gt;=$F33,AT$7&lt;=$F33+$G33-1),2,IF(AND($C33="Milestone",AT$7&gt;=$F33,AT$7&lt;=$F33+$G33-1),1,""))</f>
        <v/>
      </c>
      <c r="AU30" s="26" t="str">
        <f ca="1">IF(AND($C33="Goal",AU$7&gt;=$F33,AU$7&lt;=$F33+$G33-1),2,IF(AND($C33="Milestone",AU$7&gt;=$F33,AU$7&lt;=$F33+$G33-1),1,""))</f>
        <v/>
      </c>
      <c r="AV30" s="26" t="str">
        <f ca="1">IF(AND($C33="Goal",AV$7&gt;=$F33,AV$7&lt;=$F33+$G33-1),2,IF(AND($C33="Milestone",AV$7&gt;=$F33,AV$7&lt;=$F33+$G33-1),1,""))</f>
        <v/>
      </c>
      <c r="AW30" s="26" t="str">
        <f ca="1">IF(AND($C33="Goal",AW$7&gt;=$F33,AW$7&lt;=$F33+$G33-1),2,IF(AND($C33="Milestone",AW$7&gt;=$F33,AW$7&lt;=$F33+$G33-1),1,""))</f>
        <v/>
      </c>
      <c r="AX30" s="26" t="str">
        <f ca="1">IF(AND($C33="Goal",AX$7&gt;=$F33,AX$7&lt;=$F33+$G33-1),2,IF(AND($C33="Milestone",AX$7&gt;=$F33,AX$7&lt;=$F33+$G33-1),1,""))</f>
        <v/>
      </c>
      <c r="AY30" s="26" t="str">
        <f ca="1">IF(AND($C33="Goal",AY$7&gt;=$F33,AY$7&lt;=$F33+$G33-1),2,IF(AND($C33="Milestone",AY$7&gt;=$F33,AY$7&lt;=$F33+$G33-1),1,""))</f>
        <v/>
      </c>
      <c r="AZ30" s="26" t="str">
        <f ca="1">IF(AND($C33="Goal",AZ$7&gt;=$F33,AZ$7&lt;=$F33+$G33-1),2,IF(AND($C33="Milestone",AZ$7&gt;=$F33,AZ$7&lt;=$F33+$G33-1),1,""))</f>
        <v/>
      </c>
      <c r="BA30" s="26" t="str">
        <f ca="1">IF(AND($C33="Goal",BA$7&gt;=$F33,BA$7&lt;=$F33+$G33-1),2,IF(AND($C33="Milestone",BA$7&gt;=$F33,BA$7&lt;=$F33+$G33-1),1,""))</f>
        <v/>
      </c>
      <c r="BB30" s="26" t="str">
        <f ca="1">IF(AND($C33="Goal",BB$7&gt;=$F33,BB$7&lt;=$F33+$G33-1),2,IF(AND($C33="Milestone",BB$7&gt;=$F33,BB$7&lt;=$F33+$G33-1),1,""))</f>
        <v/>
      </c>
      <c r="BC30" s="26" t="str">
        <f ca="1">IF(AND($C33="Goal",BC$7&gt;=$F33,BC$7&lt;=$F33+$G33-1),2,IF(AND($C33="Milestone",BC$7&gt;=$F33,BC$7&lt;=$F33+$G33-1),1,""))</f>
        <v/>
      </c>
      <c r="BD30" s="26" t="str">
        <f ca="1">IF(AND($C33="Goal",BD$7&gt;=$F33,BD$7&lt;=$F33+$G33-1),2,IF(AND($C33="Milestone",BD$7&gt;=$F33,BD$7&lt;=$F33+$G33-1),1,""))</f>
        <v/>
      </c>
      <c r="BE30" s="26" t="str">
        <f ca="1">IF(AND($C33="Goal",BE$7&gt;=$F33,BE$7&lt;=$F33+$G33-1),2,IF(AND($C33="Milestone",BE$7&gt;=$F33,BE$7&lt;=$F33+$G33-1),1,""))</f>
        <v/>
      </c>
      <c r="BF30" s="26" t="str">
        <f ca="1">IF(AND($C33="Goal",BF$7&gt;=$F33,BF$7&lt;=$F33+$G33-1),2,IF(AND($C33="Milestone",BF$7&gt;=$F33,BF$7&lt;=$F33+$G33-1),1,""))</f>
        <v/>
      </c>
      <c r="BG30" s="26" t="str">
        <f ca="1">IF(AND($C33="Goal",BG$7&gt;=$F33,BG$7&lt;=$F33+$G33-1),2,IF(AND($C33="Milestone",BG$7&gt;=$F33,BG$7&lt;=$F33+$G33-1),1,""))</f>
        <v/>
      </c>
      <c r="BH30" s="26" t="str">
        <f ca="1">IF(AND($C33="Goal",BH$7&gt;=$F33,BH$7&lt;=$F33+$G33-1),2,IF(AND($C33="Milestone",BH$7&gt;=$F33,BH$7&lt;=$F33+$G33-1),1,""))</f>
        <v/>
      </c>
      <c r="BI30" s="26" t="str">
        <f ca="1">IF(AND($C33="Goal",BI$7&gt;=$F33,BI$7&lt;=$F33+$G33-1),2,IF(AND($C33="Milestone",BI$7&gt;=$F33,BI$7&lt;=$F33+$G33-1),1,""))</f>
        <v/>
      </c>
      <c r="BJ30" s="26" t="str">
        <f ca="1">IF(AND($C33="Goal",BJ$7&gt;=$F33,BJ$7&lt;=$F33+$G33-1),2,IF(AND($C33="Milestone",BJ$7&gt;=$F33,BJ$7&lt;=$F33+$G33-1),1,""))</f>
        <v/>
      </c>
      <c r="BK30" s="26" t="str">
        <f ca="1">IF(AND($C33="Goal",BK$7&gt;=$F33,BK$7&lt;=$F33+$G33-1),2,IF(AND($C33="Milestone",BK$7&gt;=$F33,BK$7&lt;=$F33+$G33-1),1,""))</f>
        <v/>
      </c>
      <c r="BL30" s="26" t="str">
        <f ca="1">IF(AND($C33="Goal",BL$7&gt;=$F33,BL$7&lt;=$F33+$G33-1),2,IF(AND($C33="Milestone",BL$7&gt;=$F33,BL$7&lt;=$F33+$G33-1),1,""))</f>
        <v/>
      </c>
      <c r="BM30" s="146" t="str">
        <f ca="1">IF(AND($C33="Goal",BM$7&gt;=$F33,BM$7&lt;=$F33+$G33-1),2,IF(AND($C33="Milestone",BM$7&gt;=$F33,BM$7&lt;=$F33+$G33-1),1,""))</f>
        <v/>
      </c>
      <c r="BN30" s="148"/>
      <c r="BO30" s="148"/>
      <c r="BP30" s="148"/>
      <c r="BQ30" s="148"/>
      <c r="BR30" s="148"/>
      <c r="BS30" s="148"/>
      <c r="BT30" s="148"/>
      <c r="BU30" s="148"/>
      <c r="BV30" s="148"/>
      <c r="BW30" s="148"/>
      <c r="BX30" s="148"/>
      <c r="BY30" s="148"/>
      <c r="BZ30" s="148"/>
      <c r="CA30" s="148"/>
      <c r="CB30" s="148"/>
      <c r="CC30" s="148"/>
      <c r="CD30" s="148"/>
      <c r="CE30" s="148"/>
      <c r="CF30" s="148"/>
      <c r="CG30" s="148"/>
      <c r="CH30" s="148"/>
      <c r="CI30" s="148"/>
      <c r="CJ30" s="148"/>
      <c r="CK30" s="148"/>
      <c r="CL30" s="148"/>
      <c r="CM30" s="148"/>
      <c r="CN30" s="148"/>
      <c r="CO30" s="148"/>
      <c r="CP30" s="148"/>
      <c r="CQ30" s="148"/>
      <c r="CR30" s="148"/>
      <c r="CS30" s="172"/>
      <c r="CT30" s="172"/>
      <c r="CU30" s="172"/>
      <c r="CV30" s="172"/>
      <c r="CW30" s="172"/>
      <c r="CX30" s="172"/>
      <c r="CY30" s="148"/>
      <c r="CZ30" s="148"/>
      <c r="DA30" s="148"/>
      <c r="DB30" s="148"/>
      <c r="DC30" s="148"/>
      <c r="DD30" s="148"/>
      <c r="DE30" s="148"/>
      <c r="DF30" s="148"/>
      <c r="DG30" s="148"/>
    </row>
    <row r="31" spans="1:111" s="1" customFormat="1" ht="40.15" customHeight="1">
      <c r="A31" s="9"/>
      <c r="B31" s="63" t="s">
        <v>59</v>
      </c>
      <c r="C31" s="59" t="s">
        <v>27</v>
      </c>
      <c r="D31" s="59" t="s">
        <v>48</v>
      </c>
      <c r="E31" s="60">
        <v>1</v>
      </c>
      <c r="F31" s="61">
        <v>45429</v>
      </c>
      <c r="G31" s="62">
        <v>6</v>
      </c>
      <c r="H31" s="59"/>
      <c r="I31" s="26" t="str">
        <f ca="1">IF(AND($C34="Goal",I$7&gt;=$F34,I$7&lt;=$F34+$G34-1),2,IF(AND($C34="Milestone",I$7&gt;=$F34,I$7&lt;=$F34+$G34-1),1,""))</f>
        <v/>
      </c>
      <c r="J31" s="26" t="str">
        <f ca="1">IF(AND($C34="Goal",J$7&gt;=$F34,J$7&lt;=$F34+$G34-1),2,IF(AND($C34="Milestone",J$7&gt;=$F34,J$7&lt;=$F34+$G34-1),1,""))</f>
        <v/>
      </c>
      <c r="K31" s="26" t="str">
        <f ca="1">IF(AND($C34="Goal",K$7&gt;=$F34,K$7&lt;=$F34+$G34-1),2,IF(AND($C34="Milestone",K$7&gt;=$F34,K$7&lt;=$F34+$G34-1),1,""))</f>
        <v/>
      </c>
      <c r="L31" s="26" t="str">
        <f ca="1">IF(AND($C34="Goal",L$7&gt;=$F34,L$7&lt;=$F34+$G34-1),2,IF(AND($C34="Milestone",L$7&gt;=$F34,L$7&lt;=$F34+$G34-1),1,""))</f>
        <v/>
      </c>
      <c r="M31" s="26" t="str">
        <f ca="1">IF(AND($C34="Goal",M$7&gt;=$F34,M$7&lt;=$F34+$G34-1),2,IF(AND($C34="Milestone",M$7&gt;=$F34,M$7&lt;=$F34+$G34-1),1,""))</f>
        <v/>
      </c>
      <c r="N31" s="26" t="str">
        <f ca="1">IF(AND($C34="Goal",N$7&gt;=$F34,N$7&lt;=$F34+$G34-1),2,IF(AND($C34="Milestone",N$7&gt;=$F34,N$7&lt;=$F34+$G34-1),1,""))</f>
        <v/>
      </c>
      <c r="O31" s="26" t="str">
        <f ca="1">IF(AND($C34="Goal",O$7&gt;=$F34,O$7&lt;=$F34+$G34-1),2,IF(AND($C34="Milestone",O$7&gt;=$F34,O$7&lt;=$F34+$G34-1),1,""))</f>
        <v/>
      </c>
      <c r="P31" s="26" t="str">
        <f ca="1">IF(AND($C34="Goal",P$7&gt;=$F34,P$7&lt;=$F34+$G34-1),2,IF(AND($C34="Milestone",P$7&gt;=$F34,P$7&lt;=$F34+$G34-1),1,""))</f>
        <v/>
      </c>
      <c r="Q31" s="26" t="str">
        <f ca="1">IF(AND($C34="Goal",Q$7&gt;=$F34,Q$7&lt;=$F34+$G34-1),2,IF(AND($C34="Milestone",Q$7&gt;=$F34,Q$7&lt;=$F34+$G34-1),1,""))</f>
        <v/>
      </c>
      <c r="R31" s="26" t="str">
        <f ca="1">IF(AND($C34="Goal",R$7&gt;=$F34,R$7&lt;=$F34+$G34-1),2,IF(AND($C34="Milestone",R$7&gt;=$F34,R$7&lt;=$F34+$G34-1),1,""))</f>
        <v/>
      </c>
      <c r="S31" s="26" t="str">
        <f ca="1">IF(AND($C34="Goal",S$7&gt;=$F34,S$7&lt;=$F34+$G34-1),2,IF(AND($C34="Milestone",S$7&gt;=$F34,S$7&lt;=$F34+$G34-1),1,""))</f>
        <v/>
      </c>
      <c r="T31" s="26" t="str">
        <f ca="1">IF(AND($C34="Goal",T$7&gt;=$F34,T$7&lt;=$F34+$G34-1),2,IF(AND($C34="Milestone",T$7&gt;=$F34,T$7&lt;=$F34+$G34-1),1,""))</f>
        <v/>
      </c>
      <c r="U31" s="26" t="str">
        <f ca="1">IF(AND($C34="Goal",U$7&gt;=$F34,U$7&lt;=$F34+$G34-1),2,IF(AND($C34="Milestone",U$7&gt;=$F34,U$7&lt;=$F34+$G34-1),1,""))</f>
        <v/>
      </c>
      <c r="V31" s="26" t="str">
        <f ca="1">IF(AND($C34="Goal",V$7&gt;=$F34,V$7&lt;=$F34+$G34-1),2,IF(AND($C34="Milestone",V$7&gt;=$F34,V$7&lt;=$F34+$G34-1),1,""))</f>
        <v/>
      </c>
      <c r="W31" s="26" t="str">
        <f ca="1">IF(AND($C34="Goal",W$7&gt;=$F34,W$7&lt;=$F34+$G34-1),2,IF(AND($C34="Milestone",W$7&gt;=$F34,W$7&lt;=$F34+$G34-1),1,""))</f>
        <v/>
      </c>
      <c r="X31" s="26" t="str">
        <f ca="1">IF(AND($C34="Goal",X$7&gt;=$F34,X$7&lt;=$F34+$G34-1),2,IF(AND($C34="Milestone",X$7&gt;=$F34,X$7&lt;=$F34+$G34-1),1,""))</f>
        <v/>
      </c>
      <c r="Y31" s="26" t="str">
        <f ca="1">IF(AND($C34="Goal",Y$7&gt;=$F34,Y$7&lt;=$F34+$G34-1),2,IF(AND($C34="Milestone",Y$7&gt;=$F34,Y$7&lt;=$F34+$G34-1),1,""))</f>
        <v/>
      </c>
      <c r="Z31" s="26" t="str">
        <f ca="1">IF(AND($C34="Goal",Z$7&gt;=$F34,Z$7&lt;=$F34+$G34-1),2,IF(AND($C34="Milestone",Z$7&gt;=$F34,Z$7&lt;=$F34+$G34-1),1,""))</f>
        <v/>
      </c>
      <c r="AA31" s="26" t="str">
        <f ca="1">IF(AND($C34="Goal",AA$7&gt;=$F34,AA$7&lt;=$F34+$G34-1),2,IF(AND($C34="Milestone",AA$7&gt;=$F34,AA$7&lt;=$F34+$G34-1),1,""))</f>
        <v/>
      </c>
      <c r="AB31" s="26" t="str">
        <f ca="1">IF(AND($C34="Goal",AB$7&gt;=$F34,AB$7&lt;=$F34+$G34-1),2,IF(AND($C34="Milestone",AB$7&gt;=$F34,AB$7&lt;=$F34+$G34-1),1,""))</f>
        <v/>
      </c>
      <c r="AC31" s="26" t="str">
        <f ca="1">IF(AND($C34="Goal",AC$7&gt;=$F34,AC$7&lt;=$F34+$G34-1),2,IF(AND($C34="Milestone",AC$7&gt;=$F34,AC$7&lt;=$F34+$G34-1),1,""))</f>
        <v/>
      </c>
      <c r="AD31" s="26" t="str">
        <f ca="1">IF(AND($C34="Goal",AD$7&gt;=$F34,AD$7&lt;=$F34+$G34-1),2,IF(AND($C34="Milestone",AD$7&gt;=$F34,AD$7&lt;=$F34+$G34-1),1,""))</f>
        <v/>
      </c>
      <c r="AE31" s="26" t="str">
        <f ca="1">IF(AND($C34="Goal",AE$7&gt;=$F34,AE$7&lt;=$F34+$G34-1),2,IF(AND($C34="Milestone",AE$7&gt;=$F34,AE$7&lt;=$F34+$G34-1),1,""))</f>
        <v/>
      </c>
      <c r="AF31" s="26" t="str">
        <f ca="1">IF(AND($C34="Goal",AF$7&gt;=$F34,AF$7&lt;=$F34+$G34-1),2,IF(AND($C34="Milestone",AF$7&gt;=$F34,AF$7&lt;=$F34+$G34-1),1,""))</f>
        <v/>
      </c>
      <c r="AG31" s="26" t="str">
        <f ca="1">IF(AND($C34="Goal",AG$7&gt;=$F34,AG$7&lt;=$F34+$G34-1),2,IF(AND($C34="Milestone",AG$7&gt;=$F34,AG$7&lt;=$F34+$G34-1),1,""))</f>
        <v/>
      </c>
      <c r="AH31" s="26" t="str">
        <f ca="1">IF(AND($C34="Goal",AH$7&gt;=$F34,AH$7&lt;=$F34+$G34-1),2,IF(AND($C34="Milestone",AH$7&gt;=$F34,AH$7&lt;=$F34+$G34-1),1,""))</f>
        <v/>
      </c>
      <c r="AI31" s="26" t="str">
        <f ca="1">IF(AND($C34="Goal",AI$7&gt;=$F34,AI$7&lt;=$F34+$G34-1),2,IF(AND($C34="Milestone",AI$7&gt;=$F34,AI$7&lt;=$F34+$G34-1),1,""))</f>
        <v/>
      </c>
      <c r="AJ31" s="26" t="str">
        <f ca="1">IF(AND($C34="Goal",AJ$7&gt;=$F34,AJ$7&lt;=$F34+$G34-1),2,IF(AND($C34="Milestone",AJ$7&gt;=$F34,AJ$7&lt;=$F34+$G34-1),1,""))</f>
        <v/>
      </c>
      <c r="AK31" s="26" t="str">
        <f ca="1">IF(AND($C34="Goal",AK$7&gt;=$F34,AK$7&lt;=$F34+$G34-1),2,IF(AND($C34="Milestone",AK$7&gt;=$F34,AK$7&lt;=$F34+$G34-1),1,""))</f>
        <v/>
      </c>
      <c r="AL31" s="26" t="str">
        <f ca="1">IF(AND($C34="Goal",AL$7&gt;=$F34,AL$7&lt;=$F34+$G34-1),2,IF(AND($C34="Milestone",AL$7&gt;=$F34,AL$7&lt;=$F34+$G34-1),1,""))</f>
        <v/>
      </c>
      <c r="AM31" s="26" t="str">
        <f ca="1">IF(AND($C34="Goal",AM$7&gt;=$F34,AM$7&lt;=$F34+$G34-1),2,IF(AND($C34="Milestone",AM$7&gt;=$F34,AM$7&lt;=$F34+$G34-1),1,""))</f>
        <v/>
      </c>
      <c r="AN31" s="26" t="str">
        <f ca="1">IF(AND($C34="Goal",AN$7&gt;=$F34,AN$7&lt;=$F34+$G34-1),2,IF(AND($C34="Milestone",AN$7&gt;=$F34,AN$7&lt;=$F34+$G34-1),1,""))</f>
        <v/>
      </c>
      <c r="AO31" s="26" t="str">
        <f ca="1">IF(AND($C34="Goal",AO$7&gt;=$F34,AO$7&lt;=$F34+$G34-1),2,IF(AND($C34="Milestone",AO$7&gt;=$F34,AO$7&lt;=$F34+$G34-1),1,""))</f>
        <v/>
      </c>
      <c r="AP31" s="26" t="str">
        <f ca="1">IF(AND($C34="Goal",AP$7&gt;=$F34,AP$7&lt;=$F34+$G34-1),2,IF(AND($C34="Milestone",AP$7&gt;=$F34,AP$7&lt;=$F34+$G34-1),1,""))</f>
        <v/>
      </c>
      <c r="AQ31" s="26" t="str">
        <f ca="1">IF(AND($C34="Goal",AQ$7&gt;=$F34,AQ$7&lt;=$F34+$G34-1),2,IF(AND($C34="Milestone",AQ$7&gt;=$F34,AQ$7&lt;=$F34+$G34-1),1,""))</f>
        <v/>
      </c>
      <c r="AR31" s="26" t="str">
        <f ca="1">IF(AND($C34="Goal",AR$7&gt;=$F34,AR$7&lt;=$F34+$G34-1),2,IF(AND($C34="Milestone",AR$7&gt;=$F34,AR$7&lt;=$F34+$G34-1),1,""))</f>
        <v/>
      </c>
      <c r="AS31" s="26" t="str">
        <f ca="1">IF(AND($C34="Goal",AS$7&gt;=$F34,AS$7&lt;=$F34+$G34-1),2,IF(AND($C34="Milestone",AS$7&gt;=$F34,AS$7&lt;=$F34+$G34-1),1,""))</f>
        <v/>
      </c>
      <c r="AT31" s="26" t="str">
        <f ca="1">IF(AND($C34="Goal",AT$7&gt;=$F34,AT$7&lt;=$F34+$G34-1),2,IF(AND($C34="Milestone",AT$7&gt;=$F34,AT$7&lt;=$F34+$G34-1),1,""))</f>
        <v/>
      </c>
      <c r="AU31" s="26" t="str">
        <f ca="1">IF(AND($C34="Goal",AU$7&gt;=$F34,AU$7&lt;=$F34+$G34-1),2,IF(AND($C34="Milestone",AU$7&gt;=$F34,AU$7&lt;=$F34+$G34-1),1,""))</f>
        <v/>
      </c>
      <c r="AV31" s="26" t="str">
        <f ca="1">IF(AND($C34="Goal",AV$7&gt;=$F34,AV$7&lt;=$F34+$G34-1),2,IF(AND($C34="Milestone",AV$7&gt;=$F34,AV$7&lt;=$F34+$G34-1),1,""))</f>
        <v/>
      </c>
      <c r="AW31" s="26" t="str">
        <f ca="1">IF(AND($C34="Goal",AW$7&gt;=$F34,AW$7&lt;=$F34+$G34-1),2,IF(AND($C34="Milestone",AW$7&gt;=$F34,AW$7&lt;=$F34+$G34-1),1,""))</f>
        <v/>
      </c>
      <c r="AX31" s="26" t="str">
        <f ca="1">IF(AND($C34="Goal",AX$7&gt;=$F34,AX$7&lt;=$F34+$G34-1),2,IF(AND($C34="Milestone",AX$7&gt;=$F34,AX$7&lt;=$F34+$G34-1),1,""))</f>
        <v/>
      </c>
      <c r="AY31" s="26" t="str">
        <f ca="1">IF(AND($C34="Goal",AY$7&gt;=$F34,AY$7&lt;=$F34+$G34-1),2,IF(AND($C34="Milestone",AY$7&gt;=$F34,AY$7&lt;=$F34+$G34-1),1,""))</f>
        <v/>
      </c>
      <c r="AZ31" s="26" t="str">
        <f ca="1">IF(AND($C34="Goal",AZ$7&gt;=$F34,AZ$7&lt;=$F34+$G34-1),2,IF(AND($C34="Milestone",AZ$7&gt;=$F34,AZ$7&lt;=$F34+$G34-1),1,""))</f>
        <v/>
      </c>
      <c r="BA31" s="26" t="str">
        <f ca="1">IF(AND($C34="Goal",BA$7&gt;=$F34,BA$7&lt;=$F34+$G34-1),2,IF(AND($C34="Milestone",BA$7&gt;=$F34,BA$7&lt;=$F34+$G34-1),1,""))</f>
        <v/>
      </c>
      <c r="BB31" s="26" t="str">
        <f ca="1">IF(AND($C34="Goal",BB$7&gt;=$F34,BB$7&lt;=$F34+$G34-1),2,IF(AND($C34="Milestone",BB$7&gt;=$F34,BB$7&lt;=$F34+$G34-1),1,""))</f>
        <v/>
      </c>
      <c r="BC31" s="26" t="str">
        <f ca="1">IF(AND($C34="Goal",BC$7&gt;=$F34,BC$7&lt;=$F34+$G34-1),2,IF(AND($C34="Milestone",BC$7&gt;=$F34,BC$7&lt;=$F34+$G34-1),1,""))</f>
        <v/>
      </c>
      <c r="BD31" s="26" t="str">
        <f ca="1">IF(AND($C34="Goal",BD$7&gt;=$F34,BD$7&lt;=$F34+$G34-1),2,IF(AND($C34="Milestone",BD$7&gt;=$F34,BD$7&lt;=$F34+$G34-1),1,""))</f>
        <v/>
      </c>
      <c r="BE31" s="26" t="str">
        <f ca="1">IF(AND($C34="Goal",BE$7&gt;=$F34,BE$7&lt;=$F34+$G34-1),2,IF(AND($C34="Milestone",BE$7&gt;=$F34,BE$7&lt;=$F34+$G34-1),1,""))</f>
        <v/>
      </c>
      <c r="BF31" s="26" t="str">
        <f ca="1">IF(AND($C34="Goal",BF$7&gt;=$F34,BF$7&lt;=$F34+$G34-1),2,IF(AND($C34="Milestone",BF$7&gt;=$F34,BF$7&lt;=$F34+$G34-1),1,""))</f>
        <v/>
      </c>
      <c r="BG31" s="26" t="str">
        <f ca="1">IF(AND($C34="Goal",BG$7&gt;=$F34,BG$7&lt;=$F34+$G34-1),2,IF(AND($C34="Milestone",BG$7&gt;=$F34,BG$7&lt;=$F34+$G34-1),1,""))</f>
        <v/>
      </c>
      <c r="BH31" s="26" t="str">
        <f ca="1">IF(AND($C34="Goal",BH$7&gt;=$F34,BH$7&lt;=$F34+$G34-1),2,IF(AND($C34="Milestone",BH$7&gt;=$F34,BH$7&lt;=$F34+$G34-1),1,""))</f>
        <v/>
      </c>
      <c r="BI31" s="26" t="str">
        <f ca="1">IF(AND($C34="Goal",BI$7&gt;=$F34,BI$7&lt;=$F34+$G34-1),2,IF(AND($C34="Milestone",BI$7&gt;=$F34,BI$7&lt;=$F34+$G34-1),1,""))</f>
        <v/>
      </c>
      <c r="BJ31" s="26" t="str">
        <f ca="1">IF(AND($C34="Goal",BJ$7&gt;=$F34,BJ$7&lt;=$F34+$G34-1),2,IF(AND($C34="Milestone",BJ$7&gt;=$F34,BJ$7&lt;=$F34+$G34-1),1,""))</f>
        <v/>
      </c>
      <c r="BK31" s="26" t="str">
        <f ca="1">IF(AND($C34="Goal",BK$7&gt;=$F34,BK$7&lt;=$F34+$G34-1),2,IF(AND($C34="Milestone",BK$7&gt;=$F34,BK$7&lt;=$F34+$G34-1),1,""))</f>
        <v/>
      </c>
      <c r="BL31" s="26" t="str">
        <f ca="1">IF(AND($C34="Goal",BL$7&gt;=$F34,BL$7&lt;=$F34+$G34-1),2,IF(AND($C34="Milestone",BL$7&gt;=$F34,BL$7&lt;=$F34+$G34-1),1,""))</f>
        <v/>
      </c>
      <c r="BM31" s="146" t="str">
        <f ca="1">IF(AND($C34="Goal",BM$7&gt;=$F34,BM$7&lt;=$F34+$G34-1),2,IF(AND($C34="Milestone",BM$7&gt;=$F34,BM$7&lt;=$F34+$G34-1),1,""))</f>
        <v/>
      </c>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72"/>
      <c r="CM31" s="172"/>
      <c r="CN31" s="172"/>
      <c r="CO31" s="172"/>
      <c r="CP31" s="172"/>
      <c r="CQ31" s="172"/>
      <c r="CR31" s="153"/>
      <c r="CS31" s="171"/>
      <c r="CT31" s="171"/>
      <c r="CU31" s="171"/>
      <c r="CV31" s="171"/>
      <c r="CW31" s="171"/>
      <c r="CX31" s="171"/>
      <c r="CY31" s="155"/>
      <c r="CZ31" s="172"/>
      <c r="DA31" s="148"/>
      <c r="DB31" s="148"/>
      <c r="DC31" s="148"/>
      <c r="DD31" s="148"/>
      <c r="DE31" s="148"/>
      <c r="DF31" s="148"/>
      <c r="DG31" s="148"/>
    </row>
    <row r="32" spans="1:111" s="1" customFormat="1" ht="40.15" customHeight="1">
      <c r="A32" s="9"/>
      <c r="B32" s="127" t="s">
        <v>60</v>
      </c>
      <c r="C32" s="59" t="s">
        <v>34</v>
      </c>
      <c r="D32" s="59" t="s">
        <v>25</v>
      </c>
      <c r="E32" s="60">
        <v>1</v>
      </c>
      <c r="F32" s="61">
        <v>45422</v>
      </c>
      <c r="G32" s="62">
        <v>14</v>
      </c>
      <c r="H32" s="59"/>
      <c r="I32" s="26" t="str">
        <f ca="1">IF(AND($C35="Goal",I$7&gt;=$F35,I$7&lt;=$F35+$G35-1),2,IF(AND($C35="Milestone",I$7&gt;=$F35,I$7&lt;=$F35+$G35-1),1,""))</f>
        <v/>
      </c>
      <c r="J32" s="26" t="str">
        <f ca="1">IF(AND($C35="Goal",J$7&gt;=$F35,J$7&lt;=$F35+$G35-1),2,IF(AND($C35="Milestone",J$7&gt;=$F35,J$7&lt;=$F35+$G35-1),1,""))</f>
        <v/>
      </c>
      <c r="K32" s="26" t="str">
        <f ca="1">IF(AND($C35="Goal",K$7&gt;=$F35,K$7&lt;=$F35+$G35-1),2,IF(AND($C35="Milestone",K$7&gt;=$F35,K$7&lt;=$F35+$G35-1),1,""))</f>
        <v/>
      </c>
      <c r="L32" s="26" t="str">
        <f ca="1">IF(AND($C35="Goal",L$7&gt;=$F35,L$7&lt;=$F35+$G35-1),2,IF(AND($C35="Milestone",L$7&gt;=$F35,L$7&lt;=$F35+$G35-1),1,""))</f>
        <v/>
      </c>
      <c r="M32" s="26" t="str">
        <f ca="1">IF(AND($C35="Goal",M$7&gt;=$F35,M$7&lt;=$F35+$G35-1),2,IF(AND($C35="Milestone",M$7&gt;=$F35,M$7&lt;=$F35+$G35-1),1,""))</f>
        <v/>
      </c>
      <c r="N32" s="26" t="str">
        <f ca="1">IF(AND($C35="Goal",N$7&gt;=$F35,N$7&lt;=$F35+$G35-1),2,IF(AND($C35="Milestone",N$7&gt;=$F35,N$7&lt;=$F35+$G35-1),1,""))</f>
        <v/>
      </c>
      <c r="O32" s="26" t="str">
        <f ca="1">IF(AND($C35="Goal",O$7&gt;=$F35,O$7&lt;=$F35+$G35-1),2,IF(AND($C35="Milestone",O$7&gt;=$F35,O$7&lt;=$F35+$G35-1),1,""))</f>
        <v/>
      </c>
      <c r="P32" s="26" t="str">
        <f ca="1">IF(AND($C35="Goal",P$7&gt;=$F35,P$7&lt;=$F35+$G35-1),2,IF(AND($C35="Milestone",P$7&gt;=$F35,P$7&lt;=$F35+$G35-1),1,""))</f>
        <v/>
      </c>
      <c r="Q32" s="26" t="str">
        <f ca="1">IF(AND($C35="Goal",Q$7&gt;=$F35,Q$7&lt;=$F35+$G35-1),2,IF(AND($C35="Milestone",Q$7&gt;=$F35,Q$7&lt;=$F35+$G35-1),1,""))</f>
        <v/>
      </c>
      <c r="R32" s="26" t="str">
        <f ca="1">IF(AND($C35="Goal",R$7&gt;=$F35,R$7&lt;=$F35+$G35-1),2,IF(AND($C35="Milestone",R$7&gt;=$F35,R$7&lt;=$F35+$G35-1),1,""))</f>
        <v/>
      </c>
      <c r="S32" s="26" t="str">
        <f ca="1">IF(AND($C35="Goal",S$7&gt;=$F35,S$7&lt;=$F35+$G35-1),2,IF(AND($C35="Milestone",S$7&gt;=$F35,S$7&lt;=$F35+$G35-1),1,""))</f>
        <v/>
      </c>
      <c r="T32" s="26" t="str">
        <f ca="1">IF(AND($C35="Goal",T$7&gt;=$F35,T$7&lt;=$F35+$G35-1),2,IF(AND($C35="Milestone",T$7&gt;=$F35,T$7&lt;=$F35+$G35-1),1,""))</f>
        <v/>
      </c>
      <c r="U32" s="26" t="str">
        <f ca="1">IF(AND($C35="Goal",U$7&gt;=$F35,U$7&lt;=$F35+$G35-1),2,IF(AND($C35="Milestone",U$7&gt;=$F35,U$7&lt;=$F35+$G35-1),1,""))</f>
        <v/>
      </c>
      <c r="V32" s="26" t="str">
        <f ca="1">IF(AND($C35="Goal",V$7&gt;=$F35,V$7&lt;=$F35+$G35-1),2,IF(AND($C35="Milestone",V$7&gt;=$F35,V$7&lt;=$F35+$G35-1),1,""))</f>
        <v/>
      </c>
      <c r="W32" s="26" t="str">
        <f ca="1">IF(AND($C35="Goal",W$7&gt;=$F35,W$7&lt;=$F35+$G35-1),2,IF(AND($C35="Milestone",W$7&gt;=$F35,W$7&lt;=$F35+$G35-1),1,""))</f>
        <v/>
      </c>
      <c r="X32" s="26" t="str">
        <f ca="1">IF(AND($C35="Goal",X$7&gt;=$F35,X$7&lt;=$F35+$G35-1),2,IF(AND($C35="Milestone",X$7&gt;=$F35,X$7&lt;=$F35+$G35-1),1,""))</f>
        <v/>
      </c>
      <c r="Y32" s="26" t="str">
        <f ca="1">IF(AND($C35="Goal",Y$7&gt;=$F35,Y$7&lt;=$F35+$G35-1),2,IF(AND($C35="Milestone",Y$7&gt;=$F35,Y$7&lt;=$F35+$G35-1),1,""))</f>
        <v/>
      </c>
      <c r="Z32" s="26" t="str">
        <f ca="1">IF(AND($C35="Goal",Z$7&gt;=$F35,Z$7&lt;=$F35+$G35-1),2,IF(AND($C35="Milestone",Z$7&gt;=$F35,Z$7&lt;=$F35+$G35-1),1,""))</f>
        <v/>
      </c>
      <c r="AA32" s="26" t="str">
        <f ca="1">IF(AND($C35="Goal",AA$7&gt;=$F35,AA$7&lt;=$F35+$G35-1),2,IF(AND($C35="Milestone",AA$7&gt;=$F35,AA$7&lt;=$F35+$G35-1),1,""))</f>
        <v/>
      </c>
      <c r="AB32" s="26" t="str">
        <f ca="1">IF(AND($C35="Goal",AB$7&gt;=$F35,AB$7&lt;=$F35+$G35-1),2,IF(AND($C35="Milestone",AB$7&gt;=$F35,AB$7&lt;=$F35+$G35-1),1,""))</f>
        <v/>
      </c>
      <c r="AC32" s="26" t="str">
        <f ca="1">IF(AND($C35="Goal",AC$7&gt;=$F35,AC$7&lt;=$F35+$G35-1),2,IF(AND($C35="Milestone",AC$7&gt;=$F35,AC$7&lt;=$F35+$G35-1),1,""))</f>
        <v/>
      </c>
      <c r="AD32" s="26" t="str">
        <f ca="1">IF(AND($C35="Goal",AD$7&gt;=$F35,AD$7&lt;=$F35+$G35-1),2,IF(AND($C35="Milestone",AD$7&gt;=$F35,AD$7&lt;=$F35+$G35-1),1,""))</f>
        <v/>
      </c>
      <c r="AE32" s="26" t="str">
        <f ca="1">IF(AND($C35="Goal",AE$7&gt;=$F35,AE$7&lt;=$F35+$G35-1),2,IF(AND($C35="Milestone",AE$7&gt;=$F35,AE$7&lt;=$F35+$G35-1),1,""))</f>
        <v/>
      </c>
      <c r="AF32" s="26" t="str">
        <f ca="1">IF(AND($C35="Goal",AF$7&gt;=$F35,AF$7&lt;=$F35+$G35-1),2,IF(AND($C35="Milestone",AF$7&gt;=$F35,AF$7&lt;=$F35+$G35-1),1,""))</f>
        <v/>
      </c>
      <c r="AG32" s="26" t="str">
        <f ca="1">IF(AND($C35="Goal",AG$7&gt;=$F35,AG$7&lt;=$F35+$G35-1),2,IF(AND($C35="Milestone",AG$7&gt;=$F35,AG$7&lt;=$F35+$G35-1),1,""))</f>
        <v/>
      </c>
      <c r="AH32" s="26" t="str">
        <f ca="1">IF(AND($C35="Goal",AH$7&gt;=$F35,AH$7&lt;=$F35+$G35-1),2,IF(AND($C35="Milestone",AH$7&gt;=$F35,AH$7&lt;=$F35+$G35-1),1,""))</f>
        <v/>
      </c>
      <c r="AI32" s="26" t="str">
        <f ca="1">IF(AND($C35="Goal",AI$7&gt;=$F35,AI$7&lt;=$F35+$G35-1),2,IF(AND($C35="Milestone",AI$7&gt;=$F35,AI$7&lt;=$F35+$G35-1),1,""))</f>
        <v/>
      </c>
      <c r="AJ32" s="26" t="str">
        <f ca="1">IF(AND($C35="Goal",AJ$7&gt;=$F35,AJ$7&lt;=$F35+$G35-1),2,IF(AND($C35="Milestone",AJ$7&gt;=$F35,AJ$7&lt;=$F35+$G35-1),1,""))</f>
        <v/>
      </c>
      <c r="AK32" s="26" t="str">
        <f ca="1">IF(AND($C35="Goal",AK$7&gt;=$F35,AK$7&lt;=$F35+$G35-1),2,IF(AND($C35="Milestone",AK$7&gt;=$F35,AK$7&lt;=$F35+$G35-1),1,""))</f>
        <v/>
      </c>
      <c r="AL32" s="26" t="str">
        <f ca="1">IF(AND($C35="Goal",AL$7&gt;=$F35,AL$7&lt;=$F35+$G35-1),2,IF(AND($C35="Milestone",AL$7&gt;=$F35,AL$7&lt;=$F35+$G35-1),1,""))</f>
        <v/>
      </c>
      <c r="AM32" s="26" t="str">
        <f ca="1">IF(AND($C35="Goal",AM$7&gt;=$F35,AM$7&lt;=$F35+$G35-1),2,IF(AND($C35="Milestone",AM$7&gt;=$F35,AM$7&lt;=$F35+$G35-1),1,""))</f>
        <v/>
      </c>
      <c r="AN32" s="26" t="str">
        <f ca="1">IF(AND($C35="Goal",AN$7&gt;=$F35,AN$7&lt;=$F35+$G35-1),2,IF(AND($C35="Milestone",AN$7&gt;=$F35,AN$7&lt;=$F35+$G35-1),1,""))</f>
        <v/>
      </c>
      <c r="AO32" s="26" t="str">
        <f ca="1">IF(AND($C35="Goal",AO$7&gt;=$F35,AO$7&lt;=$F35+$G35-1),2,IF(AND($C35="Milestone",AO$7&gt;=$F35,AO$7&lt;=$F35+$G35-1),1,""))</f>
        <v/>
      </c>
      <c r="AP32" s="26" t="str">
        <f ca="1">IF(AND($C35="Goal",AP$7&gt;=$F35,AP$7&lt;=$F35+$G35-1),2,IF(AND($C35="Milestone",AP$7&gt;=$F35,AP$7&lt;=$F35+$G35-1),1,""))</f>
        <v/>
      </c>
      <c r="AQ32" s="26" t="str">
        <f ca="1">IF(AND($C35="Goal",AQ$7&gt;=$F35,AQ$7&lt;=$F35+$G35-1),2,IF(AND($C35="Milestone",AQ$7&gt;=$F35,AQ$7&lt;=$F35+$G35-1),1,""))</f>
        <v/>
      </c>
      <c r="AR32" s="26" t="str">
        <f ca="1">IF(AND($C35="Goal",AR$7&gt;=$F35,AR$7&lt;=$F35+$G35-1),2,IF(AND($C35="Milestone",AR$7&gt;=$F35,AR$7&lt;=$F35+$G35-1),1,""))</f>
        <v/>
      </c>
      <c r="AS32" s="26" t="str">
        <f ca="1">IF(AND($C35="Goal",AS$7&gt;=$F35,AS$7&lt;=$F35+$G35-1),2,IF(AND($C35="Milestone",AS$7&gt;=$F35,AS$7&lt;=$F35+$G35-1),1,""))</f>
        <v/>
      </c>
      <c r="AT32" s="26" t="str">
        <f ca="1">IF(AND($C35="Goal",AT$7&gt;=$F35,AT$7&lt;=$F35+$G35-1),2,IF(AND($C35="Milestone",AT$7&gt;=$F35,AT$7&lt;=$F35+$G35-1),1,""))</f>
        <v/>
      </c>
      <c r="AU32" s="26" t="str">
        <f ca="1">IF(AND($C35="Goal",AU$7&gt;=$F35,AU$7&lt;=$F35+$G35-1),2,IF(AND($C35="Milestone",AU$7&gt;=$F35,AU$7&lt;=$F35+$G35-1),1,""))</f>
        <v/>
      </c>
      <c r="AV32" s="26" t="str">
        <f ca="1">IF(AND($C35="Goal",AV$7&gt;=$F35,AV$7&lt;=$F35+$G35-1),2,IF(AND($C35="Milestone",AV$7&gt;=$F35,AV$7&lt;=$F35+$G35-1),1,""))</f>
        <v/>
      </c>
      <c r="AW32" s="26" t="str">
        <f ca="1">IF(AND($C35="Goal",AW$7&gt;=$F35,AW$7&lt;=$F35+$G35-1),2,IF(AND($C35="Milestone",AW$7&gt;=$F35,AW$7&lt;=$F35+$G35-1),1,""))</f>
        <v/>
      </c>
      <c r="AX32" s="26" t="str">
        <f ca="1">IF(AND($C35="Goal",AX$7&gt;=$F35,AX$7&lt;=$F35+$G35-1),2,IF(AND($C35="Milestone",AX$7&gt;=$F35,AX$7&lt;=$F35+$G35-1),1,""))</f>
        <v/>
      </c>
      <c r="AY32" s="26" t="str">
        <f ca="1">IF(AND($C35="Goal",AY$7&gt;=$F35,AY$7&lt;=$F35+$G35-1),2,IF(AND($C35="Milestone",AY$7&gt;=$F35,AY$7&lt;=$F35+$G35-1),1,""))</f>
        <v/>
      </c>
      <c r="AZ32" s="26" t="str">
        <f ca="1">IF(AND($C35="Goal",AZ$7&gt;=$F35,AZ$7&lt;=$F35+$G35-1),2,IF(AND($C35="Milestone",AZ$7&gt;=$F35,AZ$7&lt;=$F35+$G35-1),1,""))</f>
        <v/>
      </c>
      <c r="BA32" s="26" t="str">
        <f ca="1">IF(AND($C35="Goal",BA$7&gt;=$F35,BA$7&lt;=$F35+$G35-1),2,IF(AND($C35="Milestone",BA$7&gt;=$F35,BA$7&lt;=$F35+$G35-1),1,""))</f>
        <v/>
      </c>
      <c r="BB32" s="26" t="str">
        <f ca="1">IF(AND($C35="Goal",BB$7&gt;=$F35,BB$7&lt;=$F35+$G35-1),2,IF(AND($C35="Milestone",BB$7&gt;=$F35,BB$7&lt;=$F35+$G35-1),1,""))</f>
        <v/>
      </c>
      <c r="BC32" s="26" t="str">
        <f ca="1">IF(AND($C35="Goal",BC$7&gt;=$F35,BC$7&lt;=$F35+$G35-1),2,IF(AND($C35="Milestone",BC$7&gt;=$F35,BC$7&lt;=$F35+$G35-1),1,""))</f>
        <v/>
      </c>
      <c r="BD32" s="26" t="str">
        <f ca="1">IF(AND($C35="Goal",BD$7&gt;=$F35,BD$7&lt;=$F35+$G35-1),2,IF(AND($C35="Milestone",BD$7&gt;=$F35,BD$7&lt;=$F35+$G35-1),1,""))</f>
        <v/>
      </c>
      <c r="BE32" s="26" t="str">
        <f ca="1">IF(AND($C35="Goal",BE$7&gt;=$F35,BE$7&lt;=$F35+$G35-1),2,IF(AND($C35="Milestone",BE$7&gt;=$F35,BE$7&lt;=$F35+$G35-1),1,""))</f>
        <v/>
      </c>
      <c r="BF32" s="26" t="str">
        <f ca="1">IF(AND($C35="Goal",BF$7&gt;=$F35,BF$7&lt;=$F35+$G35-1),2,IF(AND($C35="Milestone",BF$7&gt;=$F35,BF$7&lt;=$F35+$G35-1),1,""))</f>
        <v/>
      </c>
      <c r="BG32" s="26" t="str">
        <f ca="1">IF(AND($C35="Goal",BG$7&gt;=$F35,BG$7&lt;=$F35+$G35-1),2,IF(AND($C35="Milestone",BG$7&gt;=$F35,BG$7&lt;=$F35+$G35-1),1,""))</f>
        <v/>
      </c>
      <c r="BH32" s="26" t="str">
        <f ca="1">IF(AND($C35="Goal",BH$7&gt;=$F35,BH$7&lt;=$F35+$G35-1),2,IF(AND($C35="Milestone",BH$7&gt;=$F35,BH$7&lt;=$F35+$G35-1),1,""))</f>
        <v/>
      </c>
      <c r="BI32" s="26" t="str">
        <f ca="1">IF(AND($C35="Goal",BI$7&gt;=$F35,BI$7&lt;=$F35+$G35-1),2,IF(AND($C35="Milestone",BI$7&gt;=$F35,BI$7&lt;=$F35+$G35-1),1,""))</f>
        <v/>
      </c>
      <c r="BJ32" s="26" t="str">
        <f ca="1">IF(AND($C35="Goal",BJ$7&gt;=$F35,BJ$7&lt;=$F35+$G35-1),2,IF(AND($C35="Milestone",BJ$7&gt;=$F35,BJ$7&lt;=$F35+$G35-1),1,""))</f>
        <v/>
      </c>
      <c r="BK32" s="26" t="str">
        <f ca="1">IF(AND($C35="Goal",BK$7&gt;=$F35,BK$7&lt;=$F35+$G35-1),2,IF(AND($C35="Milestone",BK$7&gt;=$F35,BK$7&lt;=$F35+$G35-1),1,""))</f>
        <v/>
      </c>
      <c r="BL32" s="26" t="str">
        <f ca="1">IF(AND($C35="Goal",BL$7&gt;=$F35,BL$7&lt;=$F35+$G35-1),2,IF(AND($C35="Milestone",BL$7&gt;=$F35,BL$7&lt;=$F35+$G35-1),1,""))</f>
        <v/>
      </c>
      <c r="BM32" s="146"/>
      <c r="BN32" s="148"/>
      <c r="BO32" s="148"/>
      <c r="BP32" s="148"/>
      <c r="BQ32" s="148"/>
      <c r="BR32" s="148"/>
      <c r="BS32" s="148"/>
      <c r="BT32" s="148"/>
      <c r="BU32" s="148"/>
      <c r="BV32" s="148"/>
      <c r="BW32" s="148"/>
      <c r="BX32" s="148"/>
      <c r="BY32" s="148"/>
      <c r="BZ32" s="148"/>
      <c r="CA32" s="148"/>
      <c r="CB32" s="148"/>
      <c r="CC32" s="148"/>
      <c r="CD32" s="148"/>
      <c r="CE32" s="148"/>
      <c r="CF32" s="148"/>
      <c r="CG32" s="148"/>
      <c r="CH32" s="148"/>
      <c r="CI32" s="148"/>
      <c r="CJ32" s="148"/>
      <c r="CK32" s="152"/>
      <c r="CL32" s="174"/>
      <c r="CM32" s="174"/>
      <c r="CN32" s="174"/>
      <c r="CO32" s="174"/>
      <c r="CP32" s="174"/>
      <c r="CQ32" s="174"/>
      <c r="CR32" s="174"/>
      <c r="CS32" s="174"/>
      <c r="CT32" s="174"/>
      <c r="CU32" s="174"/>
      <c r="CV32" s="174"/>
      <c r="CW32" s="174"/>
      <c r="CX32" s="174"/>
      <c r="CY32" s="174"/>
      <c r="CZ32" s="174"/>
      <c r="DA32" s="151"/>
      <c r="DB32" s="148"/>
      <c r="DC32" s="148"/>
      <c r="DD32" s="148"/>
      <c r="DE32" s="148"/>
      <c r="DF32" s="148"/>
      <c r="DG32" s="148"/>
    </row>
    <row r="33" spans="1:111" s="1" customFormat="1" ht="40.15" customHeight="1">
      <c r="A33" s="9"/>
      <c r="B33" s="63" t="s">
        <v>61</v>
      </c>
      <c r="C33" s="59" t="s">
        <v>34</v>
      </c>
      <c r="D33" s="59" t="s">
        <v>25</v>
      </c>
      <c r="E33" s="60">
        <v>1</v>
      </c>
      <c r="F33" s="61">
        <v>45422</v>
      </c>
      <c r="G33" s="62">
        <v>14</v>
      </c>
      <c r="H33" s="59"/>
      <c r="I33" s="26" t="str">
        <f ca="1">IF(AND($C36="Goal",I$7&gt;=$F36,I$7&lt;=$F36+$G36-1),2,IF(AND($C36="Milestone",I$7&gt;=$F36,I$7&lt;=$F36+$G36-1),1,""))</f>
        <v/>
      </c>
      <c r="J33" s="26" t="str">
        <f ca="1">IF(AND($C36="Goal",J$7&gt;=$F36,J$7&lt;=$F36+$G36-1),2,IF(AND($C36="Milestone",J$7&gt;=$F36,J$7&lt;=$F36+$G36-1),1,""))</f>
        <v/>
      </c>
      <c r="K33" s="26" t="str">
        <f ca="1">IF(AND($C36="Goal",K$7&gt;=$F36,K$7&lt;=$F36+$G36-1),2,IF(AND($C36="Milestone",K$7&gt;=$F36,K$7&lt;=$F36+$G36-1),1,""))</f>
        <v/>
      </c>
      <c r="L33" s="26" t="str">
        <f ca="1">IF(AND($C36="Goal",L$7&gt;=$F36,L$7&lt;=$F36+$G36-1),2,IF(AND($C36="Milestone",L$7&gt;=$F36,L$7&lt;=$F36+$G36-1),1,""))</f>
        <v/>
      </c>
      <c r="M33" s="26" t="str">
        <f ca="1">IF(AND($C36="Goal",M$7&gt;=$F36,M$7&lt;=$F36+$G36-1),2,IF(AND($C36="Milestone",M$7&gt;=$F36,M$7&lt;=$F36+$G36-1),1,""))</f>
        <v/>
      </c>
      <c r="N33" s="26" t="str">
        <f ca="1">IF(AND($C36="Goal",N$7&gt;=$F36,N$7&lt;=$F36+$G36-1),2,IF(AND($C36="Milestone",N$7&gt;=$F36,N$7&lt;=$F36+$G36-1),1,""))</f>
        <v/>
      </c>
      <c r="O33" s="26" t="str">
        <f ca="1">IF(AND($C36="Goal",O$7&gt;=$F36,O$7&lt;=$F36+$G36-1),2,IF(AND($C36="Milestone",O$7&gt;=$F36,O$7&lt;=$F36+$G36-1),1,""))</f>
        <v/>
      </c>
      <c r="P33" s="26" t="str">
        <f ca="1">IF(AND($C36="Goal",P$7&gt;=$F36,P$7&lt;=$F36+$G36-1),2,IF(AND($C36="Milestone",P$7&gt;=$F36,P$7&lt;=$F36+$G36-1),1,""))</f>
        <v/>
      </c>
      <c r="Q33" s="26" t="str">
        <f ca="1">IF(AND($C36="Goal",Q$7&gt;=$F36,Q$7&lt;=$F36+$G36-1),2,IF(AND($C36="Milestone",Q$7&gt;=$F36,Q$7&lt;=$F36+$G36-1),1,""))</f>
        <v/>
      </c>
      <c r="R33" s="26" t="str">
        <f ca="1">IF(AND($C36="Goal",R$7&gt;=$F36,R$7&lt;=$F36+$G36-1),2,IF(AND($C36="Milestone",R$7&gt;=$F36,R$7&lt;=$F36+$G36-1),1,""))</f>
        <v/>
      </c>
      <c r="S33" s="26" t="str">
        <f ca="1">IF(AND($C36="Goal",S$7&gt;=$F36,S$7&lt;=$F36+$G36-1),2,IF(AND($C36="Milestone",S$7&gt;=$F36,S$7&lt;=$F36+$G36-1),1,""))</f>
        <v/>
      </c>
      <c r="T33" s="26" t="str">
        <f ca="1">IF(AND($C36="Goal",T$7&gt;=$F36,T$7&lt;=$F36+$G36-1),2,IF(AND($C36="Milestone",T$7&gt;=$F36,T$7&lt;=$F36+$G36-1),1,""))</f>
        <v/>
      </c>
      <c r="U33" s="26" t="str">
        <f ca="1">IF(AND($C36="Goal",U$7&gt;=$F36,U$7&lt;=$F36+$G36-1),2,IF(AND($C36="Milestone",U$7&gt;=$F36,U$7&lt;=$F36+$G36-1),1,""))</f>
        <v/>
      </c>
      <c r="V33" s="26" t="str">
        <f ca="1">IF(AND($C36="Goal",V$7&gt;=$F36,V$7&lt;=$F36+$G36-1),2,IF(AND($C36="Milestone",V$7&gt;=$F36,V$7&lt;=$F36+$G36-1),1,""))</f>
        <v/>
      </c>
      <c r="W33" s="26" t="str">
        <f ca="1">IF(AND($C36="Goal",W$7&gt;=$F36,W$7&lt;=$F36+$G36-1),2,IF(AND($C36="Milestone",W$7&gt;=$F36,W$7&lt;=$F36+$G36-1),1,""))</f>
        <v/>
      </c>
      <c r="X33" s="26" t="str">
        <f ca="1">IF(AND($C36="Goal",X$7&gt;=$F36,X$7&lt;=$F36+$G36-1),2,IF(AND($C36="Milestone",X$7&gt;=$F36,X$7&lt;=$F36+$G36-1),1,""))</f>
        <v/>
      </c>
      <c r="Y33" s="26" t="str">
        <f ca="1">IF(AND($C36="Goal",Y$7&gt;=$F36,Y$7&lt;=$F36+$G36-1),2,IF(AND($C36="Milestone",Y$7&gt;=$F36,Y$7&lt;=$F36+$G36-1),1,""))</f>
        <v/>
      </c>
      <c r="Z33" s="26" t="str">
        <f ca="1">IF(AND($C36="Goal",Z$7&gt;=$F36,Z$7&lt;=$F36+$G36-1),2,IF(AND($C36="Milestone",Z$7&gt;=$F36,Z$7&lt;=$F36+$G36-1),1,""))</f>
        <v/>
      </c>
      <c r="AA33" s="26" t="str">
        <f ca="1">IF(AND($C36="Goal",AA$7&gt;=$F36,AA$7&lt;=$F36+$G36-1),2,IF(AND($C36="Milestone",AA$7&gt;=$F36,AA$7&lt;=$F36+$G36-1),1,""))</f>
        <v/>
      </c>
      <c r="AB33" s="26" t="str">
        <f ca="1">IF(AND($C36="Goal",AB$7&gt;=$F36,AB$7&lt;=$F36+$G36-1),2,IF(AND($C36="Milestone",AB$7&gt;=$F36,AB$7&lt;=$F36+$G36-1),1,""))</f>
        <v/>
      </c>
      <c r="AC33" s="26" t="str">
        <f ca="1">IF(AND($C36="Goal",AC$7&gt;=$F36,AC$7&lt;=$F36+$G36-1),2,IF(AND($C36="Milestone",AC$7&gt;=$F36,AC$7&lt;=$F36+$G36-1),1,""))</f>
        <v/>
      </c>
      <c r="AD33" s="26" t="str">
        <f ca="1">IF(AND($C36="Goal",AD$7&gt;=$F36,AD$7&lt;=$F36+$G36-1),2,IF(AND($C36="Milestone",AD$7&gt;=$F36,AD$7&lt;=$F36+$G36-1),1,""))</f>
        <v/>
      </c>
      <c r="AE33" s="26" t="str">
        <f ca="1">IF(AND($C36="Goal",AE$7&gt;=$F36,AE$7&lt;=$F36+$G36-1),2,IF(AND($C36="Milestone",AE$7&gt;=$F36,AE$7&lt;=$F36+$G36-1),1,""))</f>
        <v/>
      </c>
      <c r="AF33" s="26" t="str">
        <f ca="1">IF(AND($C36="Goal",AF$7&gt;=$F36,AF$7&lt;=$F36+$G36-1),2,IF(AND($C36="Milestone",AF$7&gt;=$F36,AF$7&lt;=$F36+$G36-1),1,""))</f>
        <v/>
      </c>
      <c r="AG33" s="26" t="str">
        <f ca="1">IF(AND($C36="Goal",AG$7&gt;=$F36,AG$7&lt;=$F36+$G36-1),2,IF(AND($C36="Milestone",AG$7&gt;=$F36,AG$7&lt;=$F36+$G36-1),1,""))</f>
        <v/>
      </c>
      <c r="AH33" s="26" t="str">
        <f ca="1">IF(AND($C36="Goal",AH$7&gt;=$F36,AH$7&lt;=$F36+$G36-1),2,IF(AND($C36="Milestone",AH$7&gt;=$F36,AH$7&lt;=$F36+$G36-1),1,""))</f>
        <v/>
      </c>
      <c r="AI33" s="26" t="str">
        <f ca="1">IF(AND($C36="Goal",AI$7&gt;=$F36,AI$7&lt;=$F36+$G36-1),2,IF(AND($C36="Milestone",AI$7&gt;=$F36,AI$7&lt;=$F36+$G36-1),1,""))</f>
        <v/>
      </c>
      <c r="AJ33" s="26" t="str">
        <f ca="1">IF(AND($C36="Goal",AJ$7&gt;=$F36,AJ$7&lt;=$F36+$G36-1),2,IF(AND($C36="Milestone",AJ$7&gt;=$F36,AJ$7&lt;=$F36+$G36-1),1,""))</f>
        <v/>
      </c>
      <c r="AK33" s="26" t="str">
        <f ca="1">IF(AND($C36="Goal",AK$7&gt;=$F36,AK$7&lt;=$F36+$G36-1),2,IF(AND($C36="Milestone",AK$7&gt;=$F36,AK$7&lt;=$F36+$G36-1),1,""))</f>
        <v/>
      </c>
      <c r="AL33" s="26" t="str">
        <f ca="1">IF(AND($C36="Goal",AL$7&gt;=$F36,AL$7&lt;=$F36+$G36-1),2,IF(AND($C36="Milestone",AL$7&gt;=$F36,AL$7&lt;=$F36+$G36-1),1,""))</f>
        <v/>
      </c>
      <c r="AM33" s="26" t="str">
        <f ca="1">IF(AND($C36="Goal",AM$7&gt;=$F36,AM$7&lt;=$F36+$G36-1),2,IF(AND($C36="Milestone",AM$7&gt;=$F36,AM$7&lt;=$F36+$G36-1),1,""))</f>
        <v/>
      </c>
      <c r="AN33" s="26" t="str">
        <f ca="1">IF(AND($C36="Goal",AN$7&gt;=$F36,AN$7&lt;=$F36+$G36-1),2,IF(AND($C36="Milestone",AN$7&gt;=$F36,AN$7&lt;=$F36+$G36-1),1,""))</f>
        <v/>
      </c>
      <c r="AO33" s="26" t="str">
        <f ca="1">IF(AND($C36="Goal",AO$7&gt;=$F36,AO$7&lt;=$F36+$G36-1),2,IF(AND($C36="Milestone",AO$7&gt;=$F36,AO$7&lt;=$F36+$G36-1),1,""))</f>
        <v/>
      </c>
      <c r="AP33" s="26" t="str">
        <f ca="1">IF(AND($C36="Goal",AP$7&gt;=$F36,AP$7&lt;=$F36+$G36-1),2,IF(AND($C36="Milestone",AP$7&gt;=$F36,AP$7&lt;=$F36+$G36-1),1,""))</f>
        <v/>
      </c>
      <c r="AQ33" s="26" t="str">
        <f ca="1">IF(AND($C36="Goal",AQ$7&gt;=$F36,AQ$7&lt;=$F36+$G36-1),2,IF(AND($C36="Milestone",AQ$7&gt;=$F36,AQ$7&lt;=$F36+$G36-1),1,""))</f>
        <v/>
      </c>
      <c r="AR33" s="26" t="str">
        <f ca="1">IF(AND($C36="Goal",AR$7&gt;=$F36,AR$7&lt;=$F36+$G36-1),2,IF(AND($C36="Milestone",AR$7&gt;=$F36,AR$7&lt;=$F36+$G36-1),1,""))</f>
        <v/>
      </c>
      <c r="AS33" s="26" t="str">
        <f ca="1">IF(AND($C36="Goal",AS$7&gt;=$F36,AS$7&lt;=$F36+$G36-1),2,IF(AND($C36="Milestone",AS$7&gt;=$F36,AS$7&lt;=$F36+$G36-1),1,""))</f>
        <v/>
      </c>
      <c r="AT33" s="26" t="str">
        <f ca="1">IF(AND($C36="Goal",AT$7&gt;=$F36,AT$7&lt;=$F36+$G36-1),2,IF(AND($C36="Milestone",AT$7&gt;=$F36,AT$7&lt;=$F36+$G36-1),1,""))</f>
        <v/>
      </c>
      <c r="AU33" s="26" t="str">
        <f ca="1">IF(AND($C36="Goal",AU$7&gt;=$F36,AU$7&lt;=$F36+$G36-1),2,IF(AND($C36="Milestone",AU$7&gt;=$F36,AU$7&lt;=$F36+$G36-1),1,""))</f>
        <v/>
      </c>
      <c r="AV33" s="26" t="str">
        <f ca="1">IF(AND($C36="Goal",AV$7&gt;=$F36,AV$7&lt;=$F36+$G36-1),2,IF(AND($C36="Milestone",AV$7&gt;=$F36,AV$7&lt;=$F36+$G36-1),1,""))</f>
        <v/>
      </c>
      <c r="AW33" s="26" t="str">
        <f ca="1">IF(AND($C36="Goal",AW$7&gt;=$F36,AW$7&lt;=$F36+$G36-1),2,IF(AND($C36="Milestone",AW$7&gt;=$F36,AW$7&lt;=$F36+$G36-1),1,""))</f>
        <v/>
      </c>
      <c r="AX33" s="26" t="str">
        <f ca="1">IF(AND($C36="Goal",AX$7&gt;=$F36,AX$7&lt;=$F36+$G36-1),2,IF(AND($C36="Milestone",AX$7&gt;=$F36,AX$7&lt;=$F36+$G36-1),1,""))</f>
        <v/>
      </c>
      <c r="AY33" s="26" t="str">
        <f ca="1">IF(AND($C36="Goal",AY$7&gt;=$F36,AY$7&lt;=$F36+$G36-1),2,IF(AND($C36="Milestone",AY$7&gt;=$F36,AY$7&lt;=$F36+$G36-1),1,""))</f>
        <v/>
      </c>
      <c r="AZ33" s="26" t="str">
        <f ca="1">IF(AND($C36="Goal",AZ$7&gt;=$F36,AZ$7&lt;=$F36+$G36-1),2,IF(AND($C36="Milestone",AZ$7&gt;=$F36,AZ$7&lt;=$F36+$G36-1),1,""))</f>
        <v/>
      </c>
      <c r="BA33" s="26" t="str">
        <f ca="1">IF(AND($C36="Goal",BA$7&gt;=$F36,BA$7&lt;=$F36+$G36-1),2,IF(AND($C36="Milestone",BA$7&gt;=$F36,BA$7&lt;=$F36+$G36-1),1,""))</f>
        <v/>
      </c>
      <c r="BB33" s="26" t="str">
        <f ca="1">IF(AND($C36="Goal",BB$7&gt;=$F36,BB$7&lt;=$F36+$G36-1),2,IF(AND($C36="Milestone",BB$7&gt;=$F36,BB$7&lt;=$F36+$G36-1),1,""))</f>
        <v/>
      </c>
      <c r="BC33" s="26" t="str">
        <f ca="1">IF(AND($C36="Goal",BC$7&gt;=$F36,BC$7&lt;=$F36+$G36-1),2,IF(AND($C36="Milestone",BC$7&gt;=$F36,BC$7&lt;=$F36+$G36-1),1,""))</f>
        <v/>
      </c>
      <c r="BD33" s="26" t="str">
        <f ca="1">IF(AND($C36="Goal",BD$7&gt;=$F36,BD$7&lt;=$F36+$G36-1),2,IF(AND($C36="Milestone",BD$7&gt;=$F36,BD$7&lt;=$F36+$G36-1),1,""))</f>
        <v/>
      </c>
      <c r="BE33" s="26" t="str">
        <f ca="1">IF(AND($C36="Goal",BE$7&gt;=$F36,BE$7&lt;=$F36+$G36-1),2,IF(AND($C36="Milestone",BE$7&gt;=$F36,BE$7&lt;=$F36+$G36-1),1,""))</f>
        <v/>
      </c>
      <c r="BF33" s="26" t="str">
        <f ca="1">IF(AND($C36="Goal",BF$7&gt;=$F36,BF$7&lt;=$F36+$G36-1),2,IF(AND($C36="Milestone",BF$7&gt;=$F36,BF$7&lt;=$F36+$G36-1),1,""))</f>
        <v/>
      </c>
      <c r="BG33" s="26" t="str">
        <f ca="1">IF(AND($C36="Goal",BG$7&gt;=$F36,BG$7&lt;=$F36+$G36-1),2,IF(AND($C36="Milestone",BG$7&gt;=$F36,BG$7&lt;=$F36+$G36-1),1,""))</f>
        <v/>
      </c>
      <c r="BH33" s="26" t="str">
        <f ca="1">IF(AND($C36="Goal",BH$7&gt;=$F36,BH$7&lt;=$F36+$G36-1),2,IF(AND($C36="Milestone",BH$7&gt;=$F36,BH$7&lt;=$F36+$G36-1),1,""))</f>
        <v/>
      </c>
      <c r="BI33" s="26" t="str">
        <f ca="1">IF(AND($C36="Goal",BI$7&gt;=$F36,BI$7&lt;=$F36+$G36-1),2,IF(AND($C36="Milestone",BI$7&gt;=$F36,BI$7&lt;=$F36+$G36-1),1,""))</f>
        <v/>
      </c>
      <c r="BJ33" s="26" t="str">
        <f ca="1">IF(AND($C36="Goal",BJ$7&gt;=$F36,BJ$7&lt;=$F36+$G36-1),2,IF(AND($C36="Milestone",BJ$7&gt;=$F36,BJ$7&lt;=$F36+$G36-1),1,""))</f>
        <v/>
      </c>
      <c r="BK33" s="26" t="str">
        <f ca="1">IF(AND($C36="Goal",BK$7&gt;=$F36,BK$7&lt;=$F36+$G36-1),2,IF(AND($C36="Milestone",BK$7&gt;=$F36,BK$7&lt;=$F36+$G36-1),1,""))</f>
        <v/>
      </c>
      <c r="BL33" s="26" t="str">
        <f ca="1">IF(AND($C36="Goal",BL$7&gt;=$F36,BL$7&lt;=$F36+$G36-1),2,IF(AND($C36="Milestone",BL$7&gt;=$F36,BL$7&lt;=$F36+$G36-1),1,""))</f>
        <v/>
      </c>
      <c r="BM33" s="146" t="str">
        <f ca="1">IF(AND($C36="Goal",BM$7&gt;=$F36,BM$7&lt;=$F36+$G36-1),2,IF(AND($C36="Milestone",BM$7&gt;=$F36,BM$7&lt;=$F36+$G36-1),1,""))</f>
        <v/>
      </c>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8"/>
      <c r="CJ33" s="148"/>
      <c r="CK33" s="152"/>
      <c r="CL33" s="174"/>
      <c r="CM33" s="174"/>
      <c r="CN33" s="174"/>
      <c r="CO33" s="174"/>
      <c r="CP33" s="174"/>
      <c r="CQ33" s="174"/>
      <c r="CR33" s="174"/>
      <c r="CS33" s="174"/>
      <c r="CT33" s="174"/>
      <c r="CU33" s="174"/>
      <c r="CV33" s="174"/>
      <c r="CW33" s="174"/>
      <c r="CX33" s="174"/>
      <c r="CY33" s="174"/>
      <c r="CZ33" s="174"/>
      <c r="DA33" s="151"/>
      <c r="DB33" s="148"/>
      <c r="DC33" s="148"/>
      <c r="DD33" s="148"/>
      <c r="DE33" s="148"/>
      <c r="DF33" s="148"/>
      <c r="DG33" s="148"/>
    </row>
    <row r="34" spans="1:111" s="1" customFormat="1" ht="40.15" customHeight="1">
      <c r="A34" s="9"/>
      <c r="B34" s="63" t="s">
        <v>62</v>
      </c>
      <c r="C34" s="59" t="s">
        <v>27</v>
      </c>
      <c r="D34" s="59" t="s">
        <v>48</v>
      </c>
      <c r="E34" s="60">
        <v>1</v>
      </c>
      <c r="F34" s="61">
        <v>45433</v>
      </c>
      <c r="G34" s="62">
        <v>2</v>
      </c>
      <c r="H34" s="59"/>
      <c r="I34" s="26" t="str">
        <f ca="1">IF(AND($C37="Goal",I$7&gt;=$F37,I$7&lt;=$F37+$G37-1),2,IF(AND($C37="Milestone",I$7&gt;=$F37,I$7&lt;=$F37+$G37-1),1,""))</f>
        <v/>
      </c>
      <c r="J34" s="26" t="str">
        <f ca="1">IF(AND($C37="Goal",J$7&gt;=$F37,J$7&lt;=$F37+$G37-1),2,IF(AND($C37="Milestone",J$7&gt;=$F37,J$7&lt;=$F37+$G37-1),1,""))</f>
        <v/>
      </c>
      <c r="K34" s="26" t="str">
        <f ca="1">IF(AND($C37="Goal",K$7&gt;=$F37,K$7&lt;=$F37+$G37-1),2,IF(AND($C37="Milestone",K$7&gt;=$F37,K$7&lt;=$F37+$G37-1),1,""))</f>
        <v/>
      </c>
      <c r="L34" s="26" t="str">
        <f ca="1">IF(AND($C37="Goal",L$7&gt;=$F37,L$7&lt;=$F37+$G37-1),2,IF(AND($C37="Milestone",L$7&gt;=$F37,L$7&lt;=$F37+$G37-1),1,""))</f>
        <v/>
      </c>
      <c r="M34" s="26" t="str">
        <f ca="1">IF(AND($C37="Goal",M$7&gt;=$F37,M$7&lt;=$F37+$G37-1),2,IF(AND($C37="Milestone",M$7&gt;=$F37,M$7&lt;=$F37+$G37-1),1,""))</f>
        <v/>
      </c>
      <c r="N34" s="26" t="str">
        <f ca="1">IF(AND($C37="Goal",N$7&gt;=$F37,N$7&lt;=$F37+$G37-1),2,IF(AND($C37="Milestone",N$7&gt;=$F37,N$7&lt;=$F37+$G37-1),1,""))</f>
        <v/>
      </c>
      <c r="O34" s="26" t="str">
        <f ca="1">IF(AND($C37="Goal",O$7&gt;=$F37,O$7&lt;=$F37+$G37-1),2,IF(AND($C37="Milestone",O$7&gt;=$F37,O$7&lt;=$F37+$G37-1),1,""))</f>
        <v/>
      </c>
      <c r="P34" s="26" t="str">
        <f ca="1">IF(AND($C37="Goal",P$7&gt;=$F37,P$7&lt;=$F37+$G37-1),2,IF(AND($C37="Milestone",P$7&gt;=$F37,P$7&lt;=$F37+$G37-1),1,""))</f>
        <v/>
      </c>
      <c r="Q34" s="26" t="str">
        <f ca="1">IF(AND($C37="Goal",Q$7&gt;=$F37,Q$7&lt;=$F37+$G37-1),2,IF(AND($C37="Milestone",Q$7&gt;=$F37,Q$7&lt;=$F37+$G37-1),1,""))</f>
        <v/>
      </c>
      <c r="R34" s="26" t="str">
        <f ca="1">IF(AND($C37="Goal",R$7&gt;=$F37,R$7&lt;=$F37+$G37-1),2,IF(AND($C37="Milestone",R$7&gt;=$F37,R$7&lt;=$F37+$G37-1),1,""))</f>
        <v/>
      </c>
      <c r="S34" s="26" t="str">
        <f ca="1">IF(AND($C37="Goal",S$7&gt;=$F37,S$7&lt;=$F37+$G37-1),2,IF(AND($C37="Milestone",S$7&gt;=$F37,S$7&lt;=$F37+$G37-1),1,""))</f>
        <v/>
      </c>
      <c r="T34" s="26" t="str">
        <f ca="1">IF(AND($C37="Goal",T$7&gt;=$F37,T$7&lt;=$F37+$G37-1),2,IF(AND($C37="Milestone",T$7&gt;=$F37,T$7&lt;=$F37+$G37-1),1,""))</f>
        <v/>
      </c>
      <c r="U34" s="26" t="str">
        <f ca="1">IF(AND($C37="Goal",U$7&gt;=$F37,U$7&lt;=$F37+$G37-1),2,IF(AND($C37="Milestone",U$7&gt;=$F37,U$7&lt;=$F37+$G37-1),1,""))</f>
        <v/>
      </c>
      <c r="V34" s="26" t="str">
        <f ca="1">IF(AND($C37="Goal",V$7&gt;=$F37,V$7&lt;=$F37+$G37-1),2,IF(AND($C37="Milestone",V$7&gt;=$F37,V$7&lt;=$F37+$G37-1),1,""))</f>
        <v/>
      </c>
      <c r="W34" s="26" t="str">
        <f ca="1">IF(AND($C37="Goal",W$7&gt;=$F37,W$7&lt;=$F37+$G37-1),2,IF(AND($C37="Milestone",W$7&gt;=$F37,W$7&lt;=$F37+$G37-1),1,""))</f>
        <v/>
      </c>
      <c r="X34" s="26" t="str">
        <f ca="1">IF(AND($C37="Goal",X$7&gt;=$F37,X$7&lt;=$F37+$G37-1),2,IF(AND($C37="Milestone",X$7&gt;=$F37,X$7&lt;=$F37+$G37-1),1,""))</f>
        <v/>
      </c>
      <c r="Y34" s="26" t="str">
        <f ca="1">IF(AND($C37="Goal",Y$7&gt;=$F37,Y$7&lt;=$F37+$G37-1),2,IF(AND($C37="Milestone",Y$7&gt;=$F37,Y$7&lt;=$F37+$G37-1),1,""))</f>
        <v/>
      </c>
      <c r="Z34" s="26" t="str">
        <f ca="1">IF(AND($C37="Goal",Z$7&gt;=$F37,Z$7&lt;=$F37+$G37-1),2,IF(AND($C37="Milestone",Z$7&gt;=$F37,Z$7&lt;=$F37+$G37-1),1,""))</f>
        <v/>
      </c>
      <c r="AA34" s="26" t="str">
        <f ca="1">IF(AND($C37="Goal",AA$7&gt;=$F37,AA$7&lt;=$F37+$G37-1),2,IF(AND($C37="Milestone",AA$7&gt;=$F37,AA$7&lt;=$F37+$G37-1),1,""))</f>
        <v/>
      </c>
      <c r="AB34" s="26" t="str">
        <f ca="1">IF(AND($C37="Goal",AB$7&gt;=$F37,AB$7&lt;=$F37+$G37-1),2,IF(AND($C37="Milestone",AB$7&gt;=$F37,AB$7&lt;=$F37+$G37-1),1,""))</f>
        <v/>
      </c>
      <c r="AC34" s="26" t="str">
        <f ca="1">IF(AND($C37="Goal",AC$7&gt;=$F37,AC$7&lt;=$F37+$G37-1),2,IF(AND($C37="Milestone",AC$7&gt;=$F37,AC$7&lt;=$F37+$G37-1),1,""))</f>
        <v/>
      </c>
      <c r="AD34" s="26" t="str">
        <f ca="1">IF(AND($C37="Goal",AD$7&gt;=$F37,AD$7&lt;=$F37+$G37-1),2,IF(AND($C37="Milestone",AD$7&gt;=$F37,AD$7&lt;=$F37+$G37-1),1,""))</f>
        <v/>
      </c>
      <c r="AE34" s="26" t="str">
        <f ca="1">IF(AND($C37="Goal",AE$7&gt;=$F37,AE$7&lt;=$F37+$G37-1),2,IF(AND($C37="Milestone",AE$7&gt;=$F37,AE$7&lt;=$F37+$G37-1),1,""))</f>
        <v/>
      </c>
      <c r="AF34" s="26" t="str">
        <f ca="1">IF(AND($C37="Goal",AF$7&gt;=$F37,AF$7&lt;=$F37+$G37-1),2,IF(AND($C37="Milestone",AF$7&gt;=$F37,AF$7&lt;=$F37+$G37-1),1,""))</f>
        <v/>
      </c>
      <c r="AG34" s="26" t="str">
        <f ca="1">IF(AND($C37="Goal",AG$7&gt;=$F37,AG$7&lt;=$F37+$G37-1),2,IF(AND($C37="Milestone",AG$7&gt;=$F37,AG$7&lt;=$F37+$G37-1),1,""))</f>
        <v/>
      </c>
      <c r="AH34" s="26" t="str">
        <f ca="1">IF(AND($C37="Goal",AH$7&gt;=$F37,AH$7&lt;=$F37+$G37-1),2,IF(AND($C37="Milestone",AH$7&gt;=$F37,AH$7&lt;=$F37+$G37-1),1,""))</f>
        <v/>
      </c>
      <c r="AI34" s="26" t="str">
        <f ca="1">IF(AND($C37="Goal",AI$7&gt;=$F37,AI$7&lt;=$F37+$G37-1),2,IF(AND($C37="Milestone",AI$7&gt;=$F37,AI$7&lt;=$F37+$G37-1),1,""))</f>
        <v/>
      </c>
      <c r="AJ34" s="26" t="str">
        <f ca="1">IF(AND($C37="Goal",AJ$7&gt;=$F37,AJ$7&lt;=$F37+$G37-1),2,IF(AND($C37="Milestone",AJ$7&gt;=$F37,AJ$7&lt;=$F37+$G37-1),1,""))</f>
        <v/>
      </c>
      <c r="AK34" s="26" t="str">
        <f ca="1">IF(AND($C37="Goal",AK$7&gt;=$F37,AK$7&lt;=$F37+$G37-1),2,IF(AND($C37="Milestone",AK$7&gt;=$F37,AK$7&lt;=$F37+$G37-1),1,""))</f>
        <v/>
      </c>
      <c r="AL34" s="26" t="str">
        <f ca="1">IF(AND($C37="Goal",AL$7&gt;=$F37,AL$7&lt;=$F37+$G37-1),2,IF(AND($C37="Milestone",AL$7&gt;=$F37,AL$7&lt;=$F37+$G37-1),1,""))</f>
        <v/>
      </c>
      <c r="AM34" s="26" t="str">
        <f ca="1">IF(AND($C37="Goal",AM$7&gt;=$F37,AM$7&lt;=$F37+$G37-1),2,IF(AND($C37="Milestone",AM$7&gt;=$F37,AM$7&lt;=$F37+$G37-1),1,""))</f>
        <v/>
      </c>
      <c r="AN34" s="26" t="str">
        <f ca="1">IF(AND($C37="Goal",AN$7&gt;=$F37,AN$7&lt;=$F37+$G37-1),2,IF(AND($C37="Milestone",AN$7&gt;=$F37,AN$7&lt;=$F37+$G37-1),1,""))</f>
        <v/>
      </c>
      <c r="AO34" s="26" t="str">
        <f ca="1">IF(AND($C37="Goal",AO$7&gt;=$F37,AO$7&lt;=$F37+$G37-1),2,IF(AND($C37="Milestone",AO$7&gt;=$F37,AO$7&lt;=$F37+$G37-1),1,""))</f>
        <v/>
      </c>
      <c r="AP34" s="26" t="str">
        <f ca="1">IF(AND($C37="Goal",AP$7&gt;=$F37,AP$7&lt;=$F37+$G37-1),2,IF(AND($C37="Milestone",AP$7&gt;=$F37,AP$7&lt;=$F37+$G37-1),1,""))</f>
        <v/>
      </c>
      <c r="AQ34" s="26" t="str">
        <f ca="1">IF(AND($C37="Goal",AQ$7&gt;=$F37,AQ$7&lt;=$F37+$G37-1),2,IF(AND($C37="Milestone",AQ$7&gt;=$F37,AQ$7&lt;=$F37+$G37-1),1,""))</f>
        <v/>
      </c>
      <c r="AR34" s="26" t="str">
        <f ca="1">IF(AND($C37="Goal",AR$7&gt;=$F37,AR$7&lt;=$F37+$G37-1),2,IF(AND($C37="Milestone",AR$7&gt;=$F37,AR$7&lt;=$F37+$G37-1),1,""))</f>
        <v/>
      </c>
      <c r="AS34" s="26" t="str">
        <f ca="1">IF(AND($C37="Goal",AS$7&gt;=$F37,AS$7&lt;=$F37+$G37-1),2,IF(AND($C37="Milestone",AS$7&gt;=$F37,AS$7&lt;=$F37+$G37-1),1,""))</f>
        <v/>
      </c>
      <c r="AT34" s="26" t="str">
        <f ca="1">IF(AND($C37="Goal",AT$7&gt;=$F37,AT$7&lt;=$F37+$G37-1),2,IF(AND($C37="Milestone",AT$7&gt;=$F37,AT$7&lt;=$F37+$G37-1),1,""))</f>
        <v/>
      </c>
      <c r="AU34" s="26" t="str">
        <f ca="1">IF(AND($C37="Goal",AU$7&gt;=$F37,AU$7&lt;=$F37+$G37-1),2,IF(AND($C37="Milestone",AU$7&gt;=$F37,AU$7&lt;=$F37+$G37-1),1,""))</f>
        <v/>
      </c>
      <c r="AV34" s="26" t="str">
        <f ca="1">IF(AND($C37="Goal",AV$7&gt;=$F37,AV$7&lt;=$F37+$G37-1),2,IF(AND($C37="Milestone",AV$7&gt;=$F37,AV$7&lt;=$F37+$G37-1),1,""))</f>
        <v/>
      </c>
      <c r="AW34" s="26" t="str">
        <f ca="1">IF(AND($C37="Goal",AW$7&gt;=$F37,AW$7&lt;=$F37+$G37-1),2,IF(AND($C37="Milestone",AW$7&gt;=$F37,AW$7&lt;=$F37+$G37-1),1,""))</f>
        <v/>
      </c>
      <c r="AX34" s="26" t="str">
        <f ca="1">IF(AND($C37="Goal",AX$7&gt;=$F37,AX$7&lt;=$F37+$G37-1),2,IF(AND($C37="Milestone",AX$7&gt;=$F37,AX$7&lt;=$F37+$G37-1),1,""))</f>
        <v/>
      </c>
      <c r="AY34" s="26" t="str">
        <f ca="1">IF(AND($C37="Goal",AY$7&gt;=$F37,AY$7&lt;=$F37+$G37-1),2,IF(AND($C37="Milestone",AY$7&gt;=$F37,AY$7&lt;=$F37+$G37-1),1,""))</f>
        <v/>
      </c>
      <c r="AZ34" s="26" t="str">
        <f ca="1">IF(AND($C37="Goal",AZ$7&gt;=$F37,AZ$7&lt;=$F37+$G37-1),2,IF(AND($C37="Milestone",AZ$7&gt;=$F37,AZ$7&lt;=$F37+$G37-1),1,""))</f>
        <v/>
      </c>
      <c r="BA34" s="26" t="str">
        <f ca="1">IF(AND($C37="Goal",BA$7&gt;=$F37,BA$7&lt;=$F37+$G37-1),2,IF(AND($C37="Milestone",BA$7&gt;=$F37,BA$7&lt;=$F37+$G37-1),1,""))</f>
        <v/>
      </c>
      <c r="BB34" s="26" t="str">
        <f ca="1">IF(AND($C37="Goal",BB$7&gt;=$F37,BB$7&lt;=$F37+$G37-1),2,IF(AND($C37="Milestone",BB$7&gt;=$F37,BB$7&lt;=$F37+$G37-1),1,""))</f>
        <v/>
      </c>
      <c r="BC34" s="26" t="str">
        <f ca="1">IF(AND($C37="Goal",BC$7&gt;=$F37,BC$7&lt;=$F37+$G37-1),2,IF(AND($C37="Milestone",BC$7&gt;=$F37,BC$7&lt;=$F37+$G37-1),1,""))</f>
        <v/>
      </c>
      <c r="BD34" s="26" t="str">
        <f ca="1">IF(AND($C37="Goal",BD$7&gt;=$F37,BD$7&lt;=$F37+$G37-1),2,IF(AND($C37="Milestone",BD$7&gt;=$F37,BD$7&lt;=$F37+$G37-1),1,""))</f>
        <v/>
      </c>
      <c r="BE34" s="26" t="str">
        <f ca="1">IF(AND($C37="Goal",BE$7&gt;=$F37,BE$7&lt;=$F37+$G37-1),2,IF(AND($C37="Milestone",BE$7&gt;=$F37,BE$7&lt;=$F37+$G37-1),1,""))</f>
        <v/>
      </c>
      <c r="BF34" s="26" t="str">
        <f ca="1">IF(AND($C37="Goal",BF$7&gt;=$F37,BF$7&lt;=$F37+$G37-1),2,IF(AND($C37="Milestone",BF$7&gt;=$F37,BF$7&lt;=$F37+$G37-1),1,""))</f>
        <v/>
      </c>
      <c r="BG34" s="26" t="str">
        <f ca="1">IF(AND($C37="Goal",BG$7&gt;=$F37,BG$7&lt;=$F37+$G37-1),2,IF(AND($C37="Milestone",BG$7&gt;=$F37,BG$7&lt;=$F37+$G37-1),1,""))</f>
        <v/>
      </c>
      <c r="BH34" s="26" t="str">
        <f ca="1">IF(AND($C37="Goal",BH$7&gt;=$F37,BH$7&lt;=$F37+$G37-1),2,IF(AND($C37="Milestone",BH$7&gt;=$F37,BH$7&lt;=$F37+$G37-1),1,""))</f>
        <v/>
      </c>
      <c r="BI34" s="26" t="str">
        <f ca="1">IF(AND($C37="Goal",BI$7&gt;=$F37,BI$7&lt;=$F37+$G37-1),2,IF(AND($C37="Milestone",BI$7&gt;=$F37,BI$7&lt;=$F37+$G37-1),1,""))</f>
        <v/>
      </c>
      <c r="BJ34" s="26" t="str">
        <f ca="1">IF(AND($C37="Goal",BJ$7&gt;=$F37,BJ$7&lt;=$F37+$G37-1),2,IF(AND($C37="Milestone",BJ$7&gt;=$F37,BJ$7&lt;=$F37+$G37-1),1,""))</f>
        <v/>
      </c>
      <c r="BK34" s="26" t="str">
        <f ca="1">IF(AND($C37="Goal",BK$7&gt;=$F37,BK$7&lt;=$F37+$G37-1),2,IF(AND($C37="Milestone",BK$7&gt;=$F37,BK$7&lt;=$F37+$G37-1),1,""))</f>
        <v/>
      </c>
      <c r="BL34" s="26" t="str">
        <f ca="1">IF(AND($C37="Goal",BL$7&gt;=$F37,BL$7&lt;=$F37+$G37-1),2,IF(AND($C37="Milestone",BL$7&gt;=$F37,BL$7&lt;=$F37+$G37-1),1,""))</f>
        <v/>
      </c>
      <c r="BM34" s="146" t="str">
        <f ca="1">IF(AND($C37="Goal",BM$7&gt;=$F37,BM$7&lt;=$F37+$G37-1),2,IF(AND($C37="Milestone",BM$7&gt;=$F37,BM$7&lt;=$F37+$G37-1),1,""))</f>
        <v/>
      </c>
      <c r="BN34" s="148"/>
      <c r="BO34" s="148"/>
      <c r="BP34" s="148"/>
      <c r="BQ34" s="148"/>
      <c r="BR34" s="148"/>
      <c r="BS34" s="148"/>
      <c r="BT34" s="148"/>
      <c r="BU34" s="148"/>
      <c r="BV34" s="148"/>
      <c r="BW34" s="148"/>
      <c r="BX34" s="148"/>
      <c r="BY34" s="148"/>
      <c r="BZ34" s="148"/>
      <c r="CA34" s="148"/>
      <c r="CB34" s="148"/>
      <c r="CC34" s="148"/>
      <c r="CD34" s="148"/>
      <c r="CE34" s="148"/>
      <c r="CF34" s="148"/>
      <c r="CG34" s="148"/>
      <c r="CH34" s="148"/>
      <c r="CI34" s="148"/>
      <c r="CJ34" s="148"/>
      <c r="CK34" s="148"/>
      <c r="CL34" s="173"/>
      <c r="CM34" s="173"/>
      <c r="CN34" s="173"/>
      <c r="CO34" s="173"/>
      <c r="CP34" s="173"/>
      <c r="CQ34" s="173"/>
      <c r="CR34" s="173"/>
      <c r="CS34" s="173"/>
      <c r="CT34" s="173"/>
      <c r="CU34" s="173"/>
      <c r="CV34" s="154"/>
      <c r="CW34" s="171"/>
      <c r="CX34" s="171"/>
      <c r="CY34" s="156"/>
      <c r="CZ34" s="173"/>
      <c r="DA34" s="148"/>
      <c r="DB34" s="148"/>
      <c r="DC34" s="148"/>
      <c r="DD34" s="148"/>
      <c r="DE34" s="148"/>
      <c r="DF34" s="148"/>
      <c r="DG34" s="148"/>
    </row>
    <row r="35" spans="1:111" s="1" customFormat="1" ht="40.15" customHeight="1">
      <c r="A35" s="9"/>
      <c r="B35" s="63" t="s">
        <v>63</v>
      </c>
      <c r="C35" s="59" t="s">
        <v>31</v>
      </c>
      <c r="D35" s="59" t="s">
        <v>25</v>
      </c>
      <c r="E35" s="60">
        <v>1</v>
      </c>
      <c r="F35" s="61">
        <v>45436</v>
      </c>
      <c r="G35" s="62">
        <v>1</v>
      </c>
      <c r="H35" s="59"/>
      <c r="I35" s="26" t="str">
        <f ca="1">IF(AND($C38="Goal",I$7&gt;=$F38,I$7&lt;=$F38+$G38-1),2,IF(AND($C38="Milestone",I$7&gt;=$F38,I$7&lt;=$F38+$G38-1),1,""))</f>
        <v/>
      </c>
      <c r="J35" s="26" t="str">
        <f ca="1">IF(AND($C38="Goal",J$7&gt;=$F38,J$7&lt;=$F38+$G38-1),2,IF(AND($C38="Milestone",J$7&gt;=$F38,J$7&lt;=$F38+$G38-1),1,""))</f>
        <v/>
      </c>
      <c r="K35" s="26" t="str">
        <f ca="1">IF(AND($C38="Goal",K$7&gt;=$F38,K$7&lt;=$F38+$G38-1),2,IF(AND($C38="Milestone",K$7&gt;=$F38,K$7&lt;=$F38+$G38-1),1,""))</f>
        <v/>
      </c>
      <c r="L35" s="26" t="str">
        <f ca="1">IF(AND($C38="Goal",L$7&gt;=$F38,L$7&lt;=$F38+$G38-1),2,IF(AND($C38="Milestone",L$7&gt;=$F38,L$7&lt;=$F38+$G38-1),1,""))</f>
        <v/>
      </c>
      <c r="M35" s="26" t="str">
        <f ca="1">IF(AND($C38="Goal",M$7&gt;=$F38,M$7&lt;=$F38+$G38-1),2,IF(AND($C38="Milestone",M$7&gt;=$F38,M$7&lt;=$F38+$G38-1),1,""))</f>
        <v/>
      </c>
      <c r="N35" s="26" t="str">
        <f ca="1">IF(AND($C38="Goal",N$7&gt;=$F38,N$7&lt;=$F38+$G38-1),2,IF(AND($C38="Milestone",N$7&gt;=$F38,N$7&lt;=$F38+$G38-1),1,""))</f>
        <v/>
      </c>
      <c r="O35" s="26" t="str">
        <f ca="1">IF(AND($C38="Goal",O$7&gt;=$F38,O$7&lt;=$F38+$G38-1),2,IF(AND($C38="Milestone",O$7&gt;=$F38,O$7&lt;=$F38+$G38-1),1,""))</f>
        <v/>
      </c>
      <c r="P35" s="26" t="str">
        <f ca="1">IF(AND($C38="Goal",P$7&gt;=$F38,P$7&lt;=$F38+$G38-1),2,IF(AND($C38="Milestone",P$7&gt;=$F38,P$7&lt;=$F38+$G38-1),1,""))</f>
        <v/>
      </c>
      <c r="Q35" s="26" t="str">
        <f ca="1">IF(AND($C38="Goal",Q$7&gt;=$F38,Q$7&lt;=$F38+$G38-1),2,IF(AND($C38="Milestone",Q$7&gt;=$F38,Q$7&lt;=$F38+$G38-1),1,""))</f>
        <v/>
      </c>
      <c r="R35" s="26" t="str">
        <f ca="1">IF(AND($C38="Goal",R$7&gt;=$F38,R$7&lt;=$F38+$G38-1),2,IF(AND($C38="Milestone",R$7&gt;=$F38,R$7&lt;=$F38+$G38-1),1,""))</f>
        <v/>
      </c>
      <c r="S35" s="26" t="str">
        <f ca="1">IF(AND($C38="Goal",S$7&gt;=$F38,S$7&lt;=$F38+$G38-1),2,IF(AND($C38="Milestone",S$7&gt;=$F38,S$7&lt;=$F38+$G38-1),1,""))</f>
        <v/>
      </c>
      <c r="T35" s="26" t="str">
        <f ca="1">IF(AND($C38="Goal",T$7&gt;=$F38,T$7&lt;=$F38+$G38-1),2,IF(AND($C38="Milestone",T$7&gt;=$F38,T$7&lt;=$F38+$G38-1),1,""))</f>
        <v/>
      </c>
      <c r="U35" s="26" t="str">
        <f ca="1">IF(AND($C38="Goal",U$7&gt;=$F38,U$7&lt;=$F38+$G38-1),2,IF(AND($C38="Milestone",U$7&gt;=$F38,U$7&lt;=$F38+$G38-1),1,""))</f>
        <v/>
      </c>
      <c r="V35" s="26" t="str">
        <f ca="1">IF(AND($C38="Goal",V$7&gt;=$F38,V$7&lt;=$F38+$G38-1),2,IF(AND($C38="Milestone",V$7&gt;=$F38,V$7&lt;=$F38+$G38-1),1,""))</f>
        <v/>
      </c>
      <c r="W35" s="26" t="str">
        <f ca="1">IF(AND($C38="Goal",W$7&gt;=$F38,W$7&lt;=$F38+$G38-1),2,IF(AND($C38="Milestone",W$7&gt;=$F38,W$7&lt;=$F38+$G38-1),1,""))</f>
        <v/>
      </c>
      <c r="X35" s="26" t="str">
        <f ca="1">IF(AND($C38="Goal",X$7&gt;=$F38,X$7&lt;=$F38+$G38-1),2,IF(AND($C38="Milestone",X$7&gt;=$F38,X$7&lt;=$F38+$G38-1),1,""))</f>
        <v/>
      </c>
      <c r="Y35" s="26" t="str">
        <f ca="1">IF(AND($C38="Goal",Y$7&gt;=$F38,Y$7&lt;=$F38+$G38-1),2,IF(AND($C38="Milestone",Y$7&gt;=$F38,Y$7&lt;=$F38+$G38-1),1,""))</f>
        <v/>
      </c>
      <c r="Z35" s="26" t="str">
        <f ca="1">IF(AND($C38="Goal",Z$7&gt;=$F38,Z$7&lt;=$F38+$G38-1),2,IF(AND($C38="Milestone",Z$7&gt;=$F38,Z$7&lt;=$F38+$G38-1),1,""))</f>
        <v/>
      </c>
      <c r="AA35" s="26" t="str">
        <f ca="1">IF(AND($C38="Goal",AA$7&gt;=$F38,AA$7&lt;=$F38+$G38-1),2,IF(AND($C38="Milestone",AA$7&gt;=$F38,AA$7&lt;=$F38+$G38-1),1,""))</f>
        <v/>
      </c>
      <c r="AB35" s="26" t="str">
        <f ca="1">IF(AND($C38="Goal",AB$7&gt;=$F38,AB$7&lt;=$F38+$G38-1),2,IF(AND($C38="Milestone",AB$7&gt;=$F38,AB$7&lt;=$F38+$G38-1),1,""))</f>
        <v/>
      </c>
      <c r="AC35" s="26" t="str">
        <f ca="1">IF(AND($C38="Goal",AC$7&gt;=$F38,AC$7&lt;=$F38+$G38-1),2,IF(AND($C38="Milestone",AC$7&gt;=$F38,AC$7&lt;=$F38+$G38-1),1,""))</f>
        <v/>
      </c>
      <c r="AD35" s="26" t="str">
        <f ca="1">IF(AND($C38="Goal",AD$7&gt;=$F38,AD$7&lt;=$F38+$G38-1),2,IF(AND($C38="Milestone",AD$7&gt;=$F38,AD$7&lt;=$F38+$G38-1),1,""))</f>
        <v/>
      </c>
      <c r="AE35" s="26" t="str">
        <f ca="1">IF(AND($C38="Goal",AE$7&gt;=$F38,AE$7&lt;=$F38+$G38-1),2,IF(AND($C38="Milestone",AE$7&gt;=$F38,AE$7&lt;=$F38+$G38-1),1,""))</f>
        <v/>
      </c>
      <c r="AF35" s="26" t="str">
        <f ca="1">IF(AND($C38="Goal",AF$7&gt;=$F38,AF$7&lt;=$F38+$G38-1),2,IF(AND($C38="Milestone",AF$7&gt;=$F38,AF$7&lt;=$F38+$G38-1),1,""))</f>
        <v/>
      </c>
      <c r="AG35" s="26" t="str">
        <f ca="1">IF(AND($C38="Goal",AG$7&gt;=$F38,AG$7&lt;=$F38+$G38-1),2,IF(AND($C38="Milestone",AG$7&gt;=$F38,AG$7&lt;=$F38+$G38-1),1,""))</f>
        <v/>
      </c>
      <c r="AH35" s="26" t="str">
        <f ca="1">IF(AND($C38="Goal",AH$7&gt;=$F38,AH$7&lt;=$F38+$G38-1),2,IF(AND($C38="Milestone",AH$7&gt;=$F38,AH$7&lt;=$F38+$G38-1),1,""))</f>
        <v/>
      </c>
      <c r="AI35" s="26" t="str">
        <f ca="1">IF(AND($C38="Goal",AI$7&gt;=$F38,AI$7&lt;=$F38+$G38-1),2,IF(AND($C38="Milestone",AI$7&gt;=$F38,AI$7&lt;=$F38+$G38-1),1,""))</f>
        <v/>
      </c>
      <c r="AJ35" s="26" t="str">
        <f ca="1">IF(AND($C38="Goal",AJ$7&gt;=$F38,AJ$7&lt;=$F38+$G38-1),2,IF(AND($C38="Milestone",AJ$7&gt;=$F38,AJ$7&lt;=$F38+$G38-1),1,""))</f>
        <v/>
      </c>
      <c r="AK35" s="26" t="str">
        <f ca="1">IF(AND($C38="Goal",AK$7&gt;=$F38,AK$7&lt;=$F38+$G38-1),2,IF(AND($C38="Milestone",AK$7&gt;=$F38,AK$7&lt;=$F38+$G38-1),1,""))</f>
        <v/>
      </c>
      <c r="AL35" s="26" t="str">
        <f ca="1">IF(AND($C38="Goal",AL$7&gt;=$F38,AL$7&lt;=$F38+$G38-1),2,IF(AND($C38="Milestone",AL$7&gt;=$F38,AL$7&lt;=$F38+$G38-1),1,""))</f>
        <v/>
      </c>
      <c r="AM35" s="26" t="str">
        <f ca="1">IF(AND($C38="Goal",AM$7&gt;=$F38,AM$7&lt;=$F38+$G38-1),2,IF(AND($C38="Milestone",AM$7&gt;=$F38,AM$7&lt;=$F38+$G38-1),1,""))</f>
        <v/>
      </c>
      <c r="AN35" s="26" t="str">
        <f ca="1">IF(AND($C38="Goal",AN$7&gt;=$F38,AN$7&lt;=$F38+$G38-1),2,IF(AND($C38="Milestone",AN$7&gt;=$F38,AN$7&lt;=$F38+$G38-1),1,""))</f>
        <v/>
      </c>
      <c r="AO35" s="26" t="str">
        <f ca="1">IF(AND($C38="Goal",AO$7&gt;=$F38,AO$7&lt;=$F38+$G38-1),2,IF(AND($C38="Milestone",AO$7&gt;=$F38,AO$7&lt;=$F38+$G38-1),1,""))</f>
        <v/>
      </c>
      <c r="AP35" s="26" t="str">
        <f ca="1">IF(AND($C38="Goal",AP$7&gt;=$F38,AP$7&lt;=$F38+$G38-1),2,IF(AND($C38="Milestone",AP$7&gt;=$F38,AP$7&lt;=$F38+$G38-1),1,""))</f>
        <v/>
      </c>
      <c r="AQ35" s="26" t="str">
        <f ca="1">IF(AND($C38="Goal",AQ$7&gt;=$F38,AQ$7&lt;=$F38+$G38-1),2,IF(AND($C38="Milestone",AQ$7&gt;=$F38,AQ$7&lt;=$F38+$G38-1),1,""))</f>
        <v/>
      </c>
      <c r="AR35" s="26" t="str">
        <f ca="1">IF(AND($C38="Goal",AR$7&gt;=$F38,AR$7&lt;=$F38+$G38-1),2,IF(AND($C38="Milestone",AR$7&gt;=$F38,AR$7&lt;=$F38+$G38-1),1,""))</f>
        <v/>
      </c>
      <c r="AS35" s="26" t="str">
        <f ca="1">IF(AND($C38="Goal",AS$7&gt;=$F38,AS$7&lt;=$F38+$G38-1),2,IF(AND($C38="Milestone",AS$7&gt;=$F38,AS$7&lt;=$F38+$G38-1),1,""))</f>
        <v/>
      </c>
      <c r="AT35" s="26" t="str">
        <f ca="1">IF(AND($C38="Goal",AT$7&gt;=$F38,AT$7&lt;=$F38+$G38-1),2,IF(AND($C38="Milestone",AT$7&gt;=$F38,AT$7&lt;=$F38+$G38-1),1,""))</f>
        <v/>
      </c>
      <c r="AU35" s="26" t="str">
        <f ca="1">IF(AND($C38="Goal",AU$7&gt;=$F38,AU$7&lt;=$F38+$G38-1),2,IF(AND($C38="Milestone",AU$7&gt;=$F38,AU$7&lt;=$F38+$G38-1),1,""))</f>
        <v/>
      </c>
      <c r="AV35" s="26" t="str">
        <f ca="1">IF(AND($C38="Goal",AV$7&gt;=$F38,AV$7&lt;=$F38+$G38-1),2,IF(AND($C38="Milestone",AV$7&gt;=$F38,AV$7&lt;=$F38+$G38-1),1,""))</f>
        <v/>
      </c>
      <c r="AW35" s="26" t="str">
        <f ca="1">IF(AND($C38="Goal",AW$7&gt;=$F38,AW$7&lt;=$F38+$G38-1),2,IF(AND($C38="Milestone",AW$7&gt;=$F38,AW$7&lt;=$F38+$G38-1),1,""))</f>
        <v/>
      </c>
      <c r="AX35" s="26" t="str">
        <f ca="1">IF(AND($C38="Goal",AX$7&gt;=$F38,AX$7&lt;=$F38+$G38-1),2,IF(AND($C38="Milestone",AX$7&gt;=$F38,AX$7&lt;=$F38+$G38-1),1,""))</f>
        <v/>
      </c>
      <c r="AY35" s="26" t="str">
        <f ca="1">IF(AND($C38="Goal",AY$7&gt;=$F38,AY$7&lt;=$F38+$G38-1),2,IF(AND($C38="Milestone",AY$7&gt;=$F38,AY$7&lt;=$F38+$G38-1),1,""))</f>
        <v/>
      </c>
      <c r="AZ35" s="26" t="str">
        <f ca="1">IF(AND($C38="Goal",AZ$7&gt;=$F38,AZ$7&lt;=$F38+$G38-1),2,IF(AND($C38="Milestone",AZ$7&gt;=$F38,AZ$7&lt;=$F38+$G38-1),1,""))</f>
        <v/>
      </c>
      <c r="BA35" s="26" t="str">
        <f ca="1">IF(AND($C38="Goal",BA$7&gt;=$F38,BA$7&lt;=$F38+$G38-1),2,IF(AND($C38="Milestone",BA$7&gt;=$F38,BA$7&lt;=$F38+$G38-1),1,""))</f>
        <v/>
      </c>
      <c r="BB35" s="26" t="str">
        <f ca="1">IF(AND($C38="Goal",BB$7&gt;=$F38,BB$7&lt;=$F38+$G38-1),2,IF(AND($C38="Milestone",BB$7&gt;=$F38,BB$7&lt;=$F38+$G38-1),1,""))</f>
        <v/>
      </c>
      <c r="BC35" s="26" t="str">
        <f ca="1">IF(AND($C38="Goal",BC$7&gt;=$F38,BC$7&lt;=$F38+$G38-1),2,IF(AND($C38="Milestone",BC$7&gt;=$F38,BC$7&lt;=$F38+$G38-1),1,""))</f>
        <v/>
      </c>
      <c r="BD35" s="26" t="str">
        <f ca="1">IF(AND($C38="Goal",BD$7&gt;=$F38,BD$7&lt;=$F38+$G38-1),2,IF(AND($C38="Milestone",BD$7&gt;=$F38,BD$7&lt;=$F38+$G38-1),1,""))</f>
        <v/>
      </c>
      <c r="BE35" s="26" t="str">
        <f ca="1">IF(AND($C38="Goal",BE$7&gt;=$F38,BE$7&lt;=$F38+$G38-1),2,IF(AND($C38="Milestone",BE$7&gt;=$F38,BE$7&lt;=$F38+$G38-1),1,""))</f>
        <v/>
      </c>
      <c r="BF35" s="26" t="str">
        <f ca="1">IF(AND($C38="Goal",BF$7&gt;=$F38,BF$7&lt;=$F38+$G38-1),2,IF(AND($C38="Milestone",BF$7&gt;=$F38,BF$7&lt;=$F38+$G38-1),1,""))</f>
        <v/>
      </c>
      <c r="BG35" s="26" t="str">
        <f ca="1">IF(AND($C38="Goal",BG$7&gt;=$F38,BG$7&lt;=$F38+$G38-1),2,IF(AND($C38="Milestone",BG$7&gt;=$F38,BG$7&lt;=$F38+$G38-1),1,""))</f>
        <v/>
      </c>
      <c r="BH35" s="26" t="str">
        <f ca="1">IF(AND($C38="Goal",BH$7&gt;=$F38,BH$7&lt;=$F38+$G38-1),2,IF(AND($C38="Milestone",BH$7&gt;=$F38,BH$7&lt;=$F38+$G38-1),1,""))</f>
        <v/>
      </c>
      <c r="BI35" s="26" t="str">
        <f ca="1">IF(AND($C38="Goal",BI$7&gt;=$F38,BI$7&lt;=$F38+$G38-1),2,IF(AND($C38="Milestone",BI$7&gt;=$F38,BI$7&lt;=$F38+$G38-1),1,""))</f>
        <v/>
      </c>
      <c r="BJ35" s="26" t="str">
        <f ca="1">IF(AND($C38="Goal",BJ$7&gt;=$F38,BJ$7&lt;=$F38+$G38-1),2,IF(AND($C38="Milestone",BJ$7&gt;=$F38,BJ$7&lt;=$F38+$G38-1),1,""))</f>
        <v/>
      </c>
      <c r="BK35" s="26" t="str">
        <f ca="1">IF(AND($C38="Goal",BK$7&gt;=$F38,BK$7&lt;=$F38+$G38-1),2,IF(AND($C38="Milestone",BK$7&gt;=$F38,BK$7&lt;=$F38+$G38-1),1,""))</f>
        <v/>
      </c>
      <c r="BL35" s="26" t="str">
        <f ca="1">IF(AND($C38="Goal",BL$7&gt;=$F38,BL$7&lt;=$F38+$G38-1),2,IF(AND($C38="Milestone",BL$7&gt;=$F38,BL$7&lt;=$F38+$G38-1),1,""))</f>
        <v/>
      </c>
      <c r="BM35" s="146" t="str">
        <f ca="1">IF(AND($C38="Goal",BM$7&gt;=$F38,BM$7&lt;=$F38+$G38-1),2,IF(AND($C38="Milestone",BM$7&gt;=$F38,BM$7&lt;=$F38+$G38-1),1,""))</f>
        <v/>
      </c>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76"/>
      <c r="CX35" s="176"/>
      <c r="CY35" s="150"/>
      <c r="CZ35" s="150" t="s">
        <v>64</v>
      </c>
      <c r="DA35" s="150"/>
      <c r="DB35" s="150"/>
      <c r="DC35" s="150"/>
      <c r="DD35" s="150"/>
      <c r="DE35" s="150"/>
      <c r="DF35" s="150"/>
      <c r="DG35" s="150"/>
    </row>
    <row r="36" spans="1:111" s="1" customFormat="1" ht="40.15" customHeight="1">
      <c r="A36" s="10"/>
      <c r="B36" s="63"/>
      <c r="C36" s="59"/>
      <c r="D36" s="59"/>
      <c r="E36" s="60"/>
      <c r="F36" s="61"/>
      <c r="G36" s="62"/>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111" ht="30" customHeight="1">
      <c r="B37" s="63"/>
      <c r="C37" s="59"/>
      <c r="D37" s="59"/>
      <c r="E37" s="60"/>
      <c r="F37" s="61"/>
      <c r="G37" s="62"/>
      <c r="H37" s="164"/>
    </row>
    <row r="38" spans="1:111" ht="30" customHeight="1">
      <c r="B38" s="63"/>
      <c r="C38" s="59"/>
      <c r="D38" s="59"/>
      <c r="E38" s="60"/>
      <c r="F38" s="61"/>
      <c r="G38" s="62"/>
      <c r="H38" s="163"/>
    </row>
    <row r="39" spans="1:111" ht="30" customHeight="1">
      <c r="B39" s="118" t="s">
        <v>65</v>
      </c>
      <c r="C39" s="59"/>
      <c r="D39" s="59"/>
      <c r="E39" s="75"/>
      <c r="F39" s="85"/>
      <c r="G39" s="86"/>
      <c r="H39" s="163"/>
    </row>
    <row r="40" spans="1:111" ht="30" customHeight="1">
      <c r="B40" s="166"/>
      <c r="C40" s="167"/>
      <c r="D40" s="168"/>
      <c r="E40" s="163"/>
      <c r="F40" s="169"/>
      <c r="G40" s="170"/>
      <c r="H40" s="163"/>
    </row>
    <row r="41" spans="1:111" ht="30" customHeight="1">
      <c r="D41" s="5"/>
    </row>
  </sheetData>
  <mergeCells count="8">
    <mergeCell ref="X4:AA4"/>
    <mergeCell ref="AC4:AF4"/>
    <mergeCell ref="B2:H2"/>
    <mergeCell ref="I2:N2"/>
    <mergeCell ref="O2:T2"/>
    <mergeCell ref="I4:L4"/>
    <mergeCell ref="N4:Q4"/>
    <mergeCell ref="S4:V4"/>
  </mergeCells>
  <conditionalFormatting sqref="E9:E40">
    <cfRule type="dataBar" priority="58">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08" priority="57">
      <formula>I$7&lt;=EOMONTH($I$7,0)</formula>
    </cfRule>
  </conditionalFormatting>
  <conditionalFormatting sqref="I6:BL6">
    <cfRule type="expression" dxfId="107" priority="55">
      <formula>AND(I$7&lt;=EOMONTH($I$7,1),I$7&gt;EOMONTH($I$7,0))</formula>
    </cfRule>
  </conditionalFormatting>
  <conditionalFormatting sqref="I7:BL20 I22:BL36 AZ21:BL21 I21:AX21">
    <cfRule type="expression" dxfId="106" priority="54">
      <formula>AND(TODAY()&gt;=I$7,TODAY()&lt;J$7)</formula>
    </cfRule>
  </conditionalFormatting>
  <conditionalFormatting sqref="I10:BL15">
    <cfRule type="expression" dxfId="105" priority="60" stopIfTrue="1">
      <formula>AND($C10="Low Risk",I$7&gt;=$F10,I$7&lt;=$F10+$G10-1)</formula>
    </cfRule>
    <cfRule type="expression" dxfId="104" priority="61" stopIfTrue="1">
      <formula>AND($C10="High Risk",I$7&gt;=$F10,I$7&lt;=$F10+$G10-1)</formula>
    </cfRule>
    <cfRule type="expression" dxfId="103" priority="62" stopIfTrue="1">
      <formula>AND($C10="On Track",I$7&gt;=$F10,I$7&lt;=$F10+$G10-1)</formula>
    </cfRule>
    <cfRule type="expression" dxfId="102" priority="63" stopIfTrue="1">
      <formula>AND($C10="Med Risk",I$7&gt;=$F10,I$7&lt;=$F10+$G10-1)</formula>
    </cfRule>
    <cfRule type="expression" dxfId="101" priority="64" stopIfTrue="1">
      <formula>AND(LEN($C10)=0,I$7&gt;=$F10,I$7&lt;=$F10+$G10-1)</formula>
    </cfRule>
  </conditionalFormatting>
  <conditionalFormatting sqref="I36:BL36">
    <cfRule type="expression" dxfId="100" priority="66" stopIfTrue="1">
      <formula>AND(#REF!="Low Risk",I$7&gt;=#REF!,I$7&lt;=#REF!+#REF!-1)</formula>
    </cfRule>
    <cfRule type="expression" dxfId="99" priority="67" stopIfTrue="1">
      <formula>AND(#REF!="High Risk",I$7&gt;=#REF!,I$7&lt;=#REF!+#REF!-1)</formula>
    </cfRule>
    <cfRule type="expression" dxfId="98" priority="68" stopIfTrue="1">
      <formula>AND(#REF!="On Track",I$7&gt;=#REF!,I$7&lt;=#REF!+#REF!-1)</formula>
    </cfRule>
    <cfRule type="expression" dxfId="97" priority="69" stopIfTrue="1">
      <formula>AND(#REF!="Med Risk",I$7&gt;=#REF!,I$7&lt;=#REF!+#REF!-1)</formula>
    </cfRule>
    <cfRule type="expression" dxfId="96" priority="70" stopIfTrue="1">
      <formula>AND(LEN(#REF!)=0,I$7&gt;=#REF!,I$7&lt;=#REF!+#REF!-1)</formula>
    </cfRule>
  </conditionalFormatting>
  <conditionalFormatting sqref="J6:BL6">
    <cfRule type="expression" dxfId="95" priority="56">
      <formula>AND(J$7&lt;=EOMONTH($I$7,2),J$7&gt;EOMONTH($I$7,0),J$7&gt;EOMONTH($I$7,1))</formula>
    </cfRule>
  </conditionalFormatting>
  <conditionalFormatting sqref="I16:BM16">
    <cfRule type="expression" dxfId="94" priority="88" stopIfTrue="1">
      <formula>AND($C16="Low Risk",I$7&gt;=$F16,I$7&lt;=$F16+$G16-1)</formula>
    </cfRule>
    <cfRule type="expression" dxfId="93" priority="89" stopIfTrue="1">
      <formula>AND($C16="High Risk",I$7&gt;=$F16,I$7&lt;=$F16+$G16-1)</formula>
    </cfRule>
    <cfRule type="expression" dxfId="92" priority="90" stopIfTrue="1">
      <formula>AND($C16="On Track",I$7&gt;=$F16,I$7&lt;=$F16+$G16-1)</formula>
    </cfRule>
    <cfRule type="expression" dxfId="91" priority="91" stopIfTrue="1">
      <formula>AND($C16="Med Risk",I$7&gt;=$F16,I$7&lt;=$F16+$G16-1)</formula>
    </cfRule>
    <cfRule type="expression" dxfId="90" priority="92" stopIfTrue="1">
      <formula>AND(LEN($C16)=0,I$7&gt;=$F16,I$7&lt;=$F16+$G16-1)</formula>
    </cfRule>
  </conditionalFormatting>
  <conditionalFormatting sqref="AG17">
    <cfRule type="expression" dxfId="89" priority="49" stopIfTrue="1">
      <formula>AND($C17="Low Risk",AG$7&gt;=$F17,AG$7&lt;=$F17+$G17-1)</formula>
    </cfRule>
    <cfRule type="expression" dxfId="88" priority="50" stopIfTrue="1">
      <formula>AND($C17="High Risk",AG$7&gt;=$F17,AG$7&lt;=$F17+$G17-1)</formula>
    </cfRule>
    <cfRule type="expression" dxfId="87" priority="51" stopIfTrue="1">
      <formula>AND($C17="On Track",AG$7&gt;=$F17,AG$7&lt;=$F17+$G17-1)</formula>
    </cfRule>
    <cfRule type="expression" dxfId="86" priority="52" stopIfTrue="1">
      <formula>AND($C17="Med Risk",AG$7&gt;=$F17,AG$7&lt;=$F17+$G17-1)</formula>
    </cfRule>
    <cfRule type="expression" dxfId="85" priority="53" stopIfTrue="1">
      <formula>AND(LEN($C17)=0,AG$7&gt;=$F17,AG$7&lt;=$F17+$G17-1)</formula>
    </cfRule>
  </conditionalFormatting>
  <conditionalFormatting sqref="AF17">
    <cfRule type="expression" dxfId="84" priority="43" stopIfTrue="1">
      <formula>AND($C17="Low Risk",AF$7&gt;=$F17,AF$7&lt;=$F17+$G17-1)</formula>
    </cfRule>
    <cfRule type="expression" dxfId="83" priority="44" stopIfTrue="1">
      <formula>AND($C17="High Risk",AF$7&gt;=$F17,AF$7&lt;=$F17+$G17-1)</formula>
    </cfRule>
    <cfRule type="expression" dxfId="82" priority="45" stopIfTrue="1">
      <formula>AND($C17="On Track",AF$7&gt;=$F17,AF$7&lt;=$F17+$G17-1)</formula>
    </cfRule>
    <cfRule type="expression" dxfId="81" priority="46" stopIfTrue="1">
      <formula>AND($C17="Med Risk",AF$7&gt;=$F17,AF$7&lt;=$F17+$G17-1)</formula>
    </cfRule>
    <cfRule type="expression" dxfId="80" priority="47" stopIfTrue="1">
      <formula>AND(LEN($C17)=0,AF$7&gt;=$F17,AF$7&lt;=$F17+$G17-1)</formula>
    </cfRule>
  </conditionalFormatting>
  <conditionalFormatting sqref="AH17">
    <cfRule type="expression" dxfId="79" priority="37" stopIfTrue="1">
      <formula>AND($C17="Low Risk",AH$7&gt;=$F17,AH$7&lt;=$F17+$G17-1)</formula>
    </cfRule>
    <cfRule type="expression" dxfId="78" priority="38" stopIfTrue="1">
      <formula>AND($C17="High Risk",AH$7&gt;=$F17,AH$7&lt;=$F17+$G17-1)</formula>
    </cfRule>
    <cfRule type="expression" dxfId="77" priority="39" stopIfTrue="1">
      <formula>AND($C17="On Track",AH$7&gt;=$F17,AH$7&lt;=$F17+$G17-1)</formula>
    </cfRule>
    <cfRule type="expression" dxfId="76" priority="40" stopIfTrue="1">
      <formula>AND($C17="Med Risk",AH$7&gt;=$F17,AH$7&lt;=$F17+$G17-1)</formula>
    </cfRule>
    <cfRule type="expression" dxfId="75" priority="41" stopIfTrue="1">
      <formula>AND(LEN($C17)=0,AH$7&gt;=$F17,AH$7&lt;=$F17+$G17-1)</formula>
    </cfRule>
  </conditionalFormatting>
  <conditionalFormatting sqref="I17:BL20 I22:BL35 I21:AX21 AZ21:BL21">
    <cfRule type="expression" dxfId="74" priority="150" stopIfTrue="1">
      <formula>AND($C20="Low Risk",I$7&gt;=$F20,I$7&lt;=$F20+$G20-1)</formula>
    </cfRule>
    <cfRule type="expression" dxfId="73" priority="151" stopIfTrue="1">
      <formula>AND($C20="High Risk",I$7&gt;=$F20,I$7&lt;=$F20+$G20-1)</formula>
    </cfRule>
    <cfRule type="expression" dxfId="72" priority="152" stopIfTrue="1">
      <formula>AND($C20="On Track",I$7&gt;=$F20,I$7&lt;=$F20+$G20-1)</formula>
    </cfRule>
    <cfRule type="expression" dxfId="71" priority="153" stopIfTrue="1">
      <formula>AND($C20="Med Risk",I$7&gt;=$F20,I$7&lt;=$F20+$G20-1)</formula>
    </cfRule>
    <cfRule type="expression" dxfId="70" priority="154" stopIfTrue="1">
      <formula>AND(LEN($C20)=0,I$7&gt;=$F20,I$7&lt;=$F20+$G20-1)</formula>
    </cfRule>
  </conditionalFormatting>
  <conditionalFormatting sqref="AR19">
    <cfRule type="expression" dxfId="69" priority="31" stopIfTrue="1">
      <formula>AND($C19="Low Risk",AR$7&gt;=$F19,AR$7&lt;=$F19+$G19-1)</formula>
    </cfRule>
    <cfRule type="expression" dxfId="68" priority="32" stopIfTrue="1">
      <formula>AND($C19="High Risk",AR$7&gt;=$F19,AR$7&lt;=$F19+$G19-1)</formula>
    </cfRule>
    <cfRule type="expression" dxfId="67" priority="33" stopIfTrue="1">
      <formula>AND($C19="On Track",AR$7&gt;=$F19,AR$7&lt;=$F19+$G19-1)</formula>
    </cfRule>
    <cfRule type="expression" dxfId="66" priority="34" stopIfTrue="1">
      <formula>AND($C19="Med Risk",AR$7&gt;=$F19,AR$7&lt;=$F19+$G19-1)</formula>
    </cfRule>
    <cfRule type="expression" dxfId="65" priority="35" stopIfTrue="1">
      <formula>AND(LEN($C19)=0,AR$7&gt;=$F19,AR$7&lt;=$F19+$G19-1)</formula>
    </cfRule>
  </conditionalFormatting>
  <conditionalFormatting sqref="BM11:BM35">
    <cfRule type="expression" dxfId="64" priority="17">
      <formula>AND(TODAY()&gt;=BM$7,TODAY()&lt;BN$7)</formula>
    </cfRule>
  </conditionalFormatting>
  <conditionalFormatting sqref="BM11:BM15">
    <cfRule type="expression" dxfId="63" priority="19" stopIfTrue="1">
      <formula>AND($C11="Low Risk",BM$7&gt;=$F11,BM$7&lt;=$F11+$G11-1)</formula>
    </cfRule>
    <cfRule type="expression" dxfId="62" priority="20" stopIfTrue="1">
      <formula>AND($C11="High Risk",BM$7&gt;=$F11,BM$7&lt;=$F11+$G11-1)</formula>
    </cfRule>
    <cfRule type="expression" dxfId="61" priority="21" stopIfTrue="1">
      <formula>AND($C11="On Track",BM$7&gt;=$F11,BM$7&lt;=$F11+$G11-1)</formula>
    </cfRule>
    <cfRule type="expression" dxfId="60" priority="22" stopIfTrue="1">
      <formula>AND($C11="Med Risk",BM$7&gt;=$F11,BM$7&lt;=$F11+$G11-1)</formula>
    </cfRule>
    <cfRule type="expression" dxfId="59" priority="23" stopIfTrue="1">
      <formula>AND(LEN($C11)=0,BM$7&gt;=$F11,BM$7&lt;=$F11+$G11-1)</formula>
    </cfRule>
  </conditionalFormatting>
  <conditionalFormatting sqref="BM17:BM35">
    <cfRule type="expression" dxfId="58" priority="25" stopIfTrue="1">
      <formula>AND($C20="Low Risk",BM$7&gt;=$F20,BM$7&lt;=$F20+$G20-1)</formula>
    </cfRule>
    <cfRule type="expression" dxfId="57" priority="26" stopIfTrue="1">
      <formula>AND($C20="High Risk",BM$7&gt;=$F20,BM$7&lt;=$F20+$G20-1)</formula>
    </cfRule>
    <cfRule type="expression" dxfId="56" priority="27" stopIfTrue="1">
      <formula>AND($C20="On Track",BM$7&gt;=$F20,BM$7&lt;=$F20+$G20-1)</formula>
    </cfRule>
    <cfRule type="expression" dxfId="55" priority="28" stopIfTrue="1">
      <formula>AND($C20="Med Risk",BM$7&gt;=$F20,BM$7&lt;=$F20+$G20-1)</formula>
    </cfRule>
    <cfRule type="expression" dxfId="54" priority="29" stopIfTrue="1">
      <formula>AND(LEN($C20)=0,BM$7&gt;=$F20,BM$7&lt;=$F20+$G20-1)</formula>
    </cfRule>
  </conditionalFormatting>
  <conditionalFormatting sqref="BM7:CB7">
    <cfRule type="expression" dxfId="53" priority="16">
      <formula>AND(TODAY()&gt;=BM$7,TODAY()&lt;BN$7)</formula>
    </cfRule>
  </conditionalFormatting>
  <conditionalFormatting sqref="BM9:BZ9">
    <cfRule type="expression" dxfId="52" priority="15">
      <formula>AND(TODAY()&gt;=BM$7,TODAY()&lt;BN$7)</formula>
    </cfRule>
  </conditionalFormatting>
  <conditionalFormatting sqref="CA9:DI9">
    <cfRule type="expression" dxfId="51" priority="14">
      <formula>AND(TODAY()&gt;=CA$7,TODAY()&lt;CB$7)</formula>
    </cfRule>
  </conditionalFormatting>
  <conditionalFormatting sqref="CC7:DG7">
    <cfRule type="expression" dxfId="50" priority="13">
      <formula>AND(TODAY()&gt;=CC$7,TODAY()&lt;CD$7)</formula>
    </cfRule>
  </conditionalFormatting>
  <conditionalFormatting sqref="P21">
    <cfRule type="expression" dxfId="49" priority="2" stopIfTrue="1">
      <formula>AND($C21="Low Risk",P$7&gt;=$F21,P$7&lt;=$F21+$G21-1)</formula>
    </cfRule>
    <cfRule type="expression" dxfId="48" priority="3" stopIfTrue="1">
      <formula>AND($C21="High Risk",P$7&gt;=$F21,P$7&lt;=$F21+$G21-1)</formula>
    </cfRule>
    <cfRule type="expression" dxfId="47" priority="4" stopIfTrue="1">
      <formula>AND($C21="On Track",P$7&gt;=$F21,P$7&lt;=$F21+$G21-1)</formula>
    </cfRule>
    <cfRule type="expression" dxfId="46" priority="5" stopIfTrue="1">
      <formula>AND($C21="Med Risk",P$7&gt;=$F21,P$7&lt;=$F21+$G21-1)</formula>
    </cfRule>
    <cfRule type="expression" dxfId="45" priority="6" stopIfTrue="1">
      <formula>AND(LEN($C21)=0,P$7&gt;=$F21,P$7&lt;=$F21+$G21-1)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5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I10:BL15</xm:sqref>
        </x14:conditionalFormatting>
        <x14:conditionalFormatting xmlns:xm="http://schemas.microsoft.com/office/excel/2006/main">
          <x14:cfRule type="iconSet" priority="65"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8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I16:BM16</xm:sqref>
        </x14:conditionalFormatting>
        <x14:conditionalFormatting xmlns:xm="http://schemas.microsoft.com/office/excel/2006/main">
          <x14:cfRule type="iconSet" priority="48" id="{E49C1A4F-D000-4A08-AF5F-4BB5BB492C6A}">
            <x14:iconSet iconSet="3Stars" showValue="0" custom="1">
              <x14:cfvo type="percent">
                <xm:f>0</xm:f>
              </x14:cfvo>
              <x14:cfvo type="num">
                <xm:f>1</xm:f>
              </x14:cfvo>
              <x14:cfvo type="num">
                <xm:f>2</xm:f>
              </x14:cfvo>
              <x14:cfIcon iconSet="NoIcons" iconId="0"/>
              <x14:cfIcon iconSet="3Flags" iconId="1"/>
              <x14:cfIcon iconSet="3Signs" iconId="0"/>
            </x14:iconSet>
          </x14:cfRule>
          <xm:sqref>AG17</xm:sqref>
        </x14:conditionalFormatting>
        <x14:conditionalFormatting xmlns:xm="http://schemas.microsoft.com/office/excel/2006/main">
          <x14:cfRule type="iconSet" priority="42" id="{E21E3F0C-F6C9-47DF-9821-589364A191BD}">
            <x14:iconSet iconSet="3Stars" showValue="0" custom="1">
              <x14:cfvo type="percent">
                <xm:f>0</xm:f>
              </x14:cfvo>
              <x14:cfvo type="num">
                <xm:f>1</xm:f>
              </x14:cfvo>
              <x14:cfvo type="num">
                <xm:f>2</xm:f>
              </x14:cfvo>
              <x14:cfIcon iconSet="NoIcons" iconId="0"/>
              <x14:cfIcon iconSet="3Flags" iconId="1"/>
              <x14:cfIcon iconSet="3Signs" iconId="0"/>
            </x14:iconSet>
          </x14:cfRule>
          <xm:sqref>AF17</xm:sqref>
        </x14:conditionalFormatting>
        <x14:conditionalFormatting xmlns:xm="http://schemas.microsoft.com/office/excel/2006/main">
          <x14:cfRule type="iconSet" priority="36" id="{3FD80433-C9A7-4040-9F18-A1F8BA427712}">
            <x14:iconSet iconSet="3Stars" showValue="0" custom="1">
              <x14:cfvo type="percent">
                <xm:f>0</xm:f>
              </x14:cfvo>
              <x14:cfvo type="num">
                <xm:f>1</xm:f>
              </x14:cfvo>
              <x14:cfvo type="num">
                <xm:f>2</xm:f>
              </x14:cfvo>
              <x14:cfIcon iconSet="NoIcons" iconId="0"/>
              <x14:cfIcon iconSet="3Flags" iconId="1"/>
              <x14:cfIcon iconSet="3Signs" iconId="0"/>
            </x14:iconSet>
          </x14:cfRule>
          <xm:sqref>AH17</xm:sqref>
        </x14:conditionalFormatting>
        <x14:conditionalFormatting xmlns:xm="http://schemas.microsoft.com/office/excel/2006/main">
          <x14:cfRule type="iconSet" priority="14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I17:BL20 I22:BL35 I21:AX21 AZ21:BL21</xm:sqref>
        </x14:conditionalFormatting>
        <x14:conditionalFormatting xmlns:xm="http://schemas.microsoft.com/office/excel/2006/main">
          <x14:cfRule type="iconSet" priority="30" id="{58578724-55E7-489A-A4ED-8F78ADCE81CF}">
            <x14:iconSet iconSet="3Stars" showValue="0" custom="1">
              <x14:cfvo type="percent">
                <xm:f>0</xm:f>
              </x14:cfvo>
              <x14:cfvo type="num">
                <xm:f>1</xm:f>
              </x14:cfvo>
              <x14:cfvo type="num">
                <xm:f>2</xm:f>
              </x14:cfvo>
              <x14:cfIcon iconSet="NoIcons" iconId="0"/>
              <x14:cfIcon iconSet="3Flags" iconId="1"/>
              <x14:cfIcon iconSet="3Signs" iconId="0"/>
            </x14:iconSet>
          </x14:cfRule>
          <xm:sqref>AR19</xm:sqref>
        </x14:conditionalFormatting>
        <x14:conditionalFormatting xmlns:xm="http://schemas.microsoft.com/office/excel/2006/main">
          <x14:cfRule type="iconSet" priority="18" id="{3EBFE17D-0B1B-47AE-906A-4A08B7E94232}">
            <x14:iconSet iconSet="3Stars" showValue="0" custom="1">
              <x14:cfvo type="percent">
                <xm:f>0</xm:f>
              </x14:cfvo>
              <x14:cfvo type="num">
                <xm:f>1</xm:f>
              </x14:cfvo>
              <x14:cfvo type="num">
                <xm:f>2</xm:f>
              </x14:cfvo>
              <x14:cfIcon iconSet="NoIcons" iconId="0"/>
              <x14:cfIcon iconSet="3Flags" iconId="1"/>
              <x14:cfIcon iconSet="3Signs" iconId="0"/>
            </x14:iconSet>
          </x14:cfRule>
          <xm:sqref>BM11:BM15</xm:sqref>
        </x14:conditionalFormatting>
        <x14:conditionalFormatting xmlns:xm="http://schemas.microsoft.com/office/excel/2006/main">
          <x14:cfRule type="iconSet" priority="24" id="{7470CD20-BD29-4735-892F-327CC3762257}">
            <x14:iconSet iconSet="3Stars" showValue="0" custom="1">
              <x14:cfvo type="percent">
                <xm:f>0</xm:f>
              </x14:cfvo>
              <x14:cfvo type="num">
                <xm:f>1</xm:f>
              </x14:cfvo>
              <x14:cfvo type="num">
                <xm:f>2</xm:f>
              </x14:cfvo>
              <x14:cfIcon iconSet="NoIcons" iconId="0"/>
              <x14:cfIcon iconSet="3Flags" iconId="1"/>
              <x14:cfIcon iconSet="3Signs" iconId="0"/>
            </x14:iconSet>
          </x14:cfRule>
          <xm:sqref>BM17:BM35</xm:sqref>
        </x14:conditionalFormatting>
        <x14:conditionalFormatting xmlns:xm="http://schemas.microsoft.com/office/excel/2006/main">
          <x14:cfRule type="iconSet" priority="1" id="{B80285C6-1439-475E-89F5-F23BEC2CC163}">
            <x14:iconSet iconSet="3Stars" showValue="0" custom="1">
              <x14:cfvo type="percent">
                <xm:f>0</xm:f>
              </x14:cfvo>
              <x14:cfvo type="num">
                <xm:f>1</xm:f>
              </x14:cfvo>
              <x14:cfvo type="num">
                <xm:f>2</xm:f>
              </x14:cfvo>
              <x14:cfIcon iconSet="NoIcons" iconId="0"/>
              <x14:cfIcon iconSet="3Flags" iconId="1"/>
              <x14:cfIcon iconSet="3Signs" iconId="0"/>
            </x14:iconSet>
          </x14:cfRule>
          <xm:sqref>P21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election activeCell="D14" sqref="D1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9" t="s">
        <v>66</v>
      </c>
      <c r="C2" s="139"/>
      <c r="D2" s="139"/>
      <c r="E2" s="139"/>
      <c r="F2" s="139"/>
      <c r="G2" s="139"/>
      <c r="H2" s="139"/>
      <c r="I2" s="140"/>
      <c r="J2" s="140"/>
      <c r="K2" s="140"/>
      <c r="L2" s="140"/>
      <c r="M2" s="140"/>
      <c r="N2" s="140"/>
      <c r="O2" s="141"/>
      <c r="P2" s="142"/>
      <c r="Q2" s="142"/>
      <c r="R2" s="142"/>
      <c r="S2" s="142"/>
      <c r="T2" s="142"/>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67</v>
      </c>
      <c r="C4" s="50"/>
      <c r="D4" s="51"/>
      <c r="E4" s="29"/>
      <c r="F4" s="30"/>
      <c r="G4" s="31" t="s">
        <v>5</v>
      </c>
      <c r="H4" s="29"/>
      <c r="I4" s="136" t="s">
        <v>6</v>
      </c>
      <c r="J4" s="136"/>
      <c r="K4" s="136"/>
      <c r="L4" s="136"/>
      <c r="M4" s="32"/>
      <c r="N4" s="137" t="s">
        <v>7</v>
      </c>
      <c r="O4" s="137"/>
      <c r="P4" s="137"/>
      <c r="Q4" s="137"/>
      <c r="R4" s="32"/>
      <c r="S4" s="138" t="s">
        <v>8</v>
      </c>
      <c r="T4" s="138"/>
      <c r="U4" s="138"/>
      <c r="V4" s="138"/>
      <c r="W4" s="32"/>
      <c r="X4" s="131" t="s">
        <v>9</v>
      </c>
      <c r="Y4" s="131"/>
      <c r="Z4" s="131"/>
      <c r="AA4" s="131"/>
      <c r="AB4" s="32"/>
      <c r="AC4" s="132" t="s">
        <v>10</v>
      </c>
      <c r="AD4" s="132"/>
      <c r="AE4" s="132"/>
      <c r="AF4" s="1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68</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45436</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June</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July</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14</v>
      </c>
      <c r="C7" s="35">
        <v>0</v>
      </c>
      <c r="D7" s="52"/>
      <c r="E7" s="29"/>
      <c r="F7" s="29"/>
      <c r="G7" s="29"/>
      <c r="H7" s="29"/>
      <c r="I7" s="96">
        <f ca="1">IFERROR(Project_Start+Scrolling_Increment,TODAY())</f>
        <v>45436</v>
      </c>
      <c r="J7" s="17">
        <f ca="1">I7+1</f>
        <v>45437</v>
      </c>
      <c r="K7" s="17">
        <f t="shared" ref="K7:AX7" ca="1" si="0">J7+1</f>
        <v>45438</v>
      </c>
      <c r="L7" s="17">
        <f t="shared" ca="1" si="0"/>
        <v>45439</v>
      </c>
      <c r="M7" s="17">
        <f t="shared" ca="1" si="0"/>
        <v>45440</v>
      </c>
      <c r="N7" s="17">
        <f t="shared" ca="1" si="0"/>
        <v>45441</v>
      </c>
      <c r="O7" s="64">
        <f t="shared" ca="1" si="0"/>
        <v>45442</v>
      </c>
      <c r="P7" s="17">
        <f ca="1">O7+1</f>
        <v>45443</v>
      </c>
      <c r="Q7" s="17">
        <f ca="1">P7+1</f>
        <v>45444</v>
      </c>
      <c r="R7" s="17">
        <f t="shared" ca="1" si="0"/>
        <v>45445</v>
      </c>
      <c r="S7" s="17">
        <f t="shared" ca="1" si="0"/>
        <v>45446</v>
      </c>
      <c r="T7" s="17">
        <f t="shared" ca="1" si="0"/>
        <v>45447</v>
      </c>
      <c r="U7" s="17">
        <f t="shared" ca="1" si="0"/>
        <v>45448</v>
      </c>
      <c r="V7" s="64">
        <f t="shared" ca="1" si="0"/>
        <v>45449</v>
      </c>
      <c r="W7" s="17">
        <f ca="1">V7+1</f>
        <v>45450</v>
      </c>
      <c r="X7" s="17">
        <f ca="1">W7+1</f>
        <v>45451</v>
      </c>
      <c r="Y7" s="17">
        <f t="shared" ca="1" si="0"/>
        <v>45452</v>
      </c>
      <c r="Z7" s="17">
        <f t="shared" ca="1" si="0"/>
        <v>45453</v>
      </c>
      <c r="AA7" s="17">
        <f t="shared" ca="1" si="0"/>
        <v>45454</v>
      </c>
      <c r="AB7" s="17">
        <f t="shared" ca="1" si="0"/>
        <v>45455</v>
      </c>
      <c r="AC7" s="64">
        <f t="shared" ca="1" si="0"/>
        <v>45456</v>
      </c>
      <c r="AD7" s="17">
        <f ca="1">AC7+1</f>
        <v>45457</v>
      </c>
      <c r="AE7" s="17">
        <f ca="1">AD7+1</f>
        <v>45458</v>
      </c>
      <c r="AF7" s="17">
        <f t="shared" ca="1" si="0"/>
        <v>45459</v>
      </c>
      <c r="AG7" s="17">
        <f t="shared" ca="1" si="0"/>
        <v>45460</v>
      </c>
      <c r="AH7" s="17">
        <f t="shared" ca="1" si="0"/>
        <v>45461</v>
      </c>
      <c r="AI7" s="17">
        <f t="shared" ca="1" si="0"/>
        <v>45462</v>
      </c>
      <c r="AJ7" s="64">
        <f t="shared" ca="1" si="0"/>
        <v>45463</v>
      </c>
      <c r="AK7" s="17">
        <f ca="1">AJ7+1</f>
        <v>45464</v>
      </c>
      <c r="AL7" s="17">
        <f ca="1">AK7+1</f>
        <v>45465</v>
      </c>
      <c r="AM7" s="17">
        <f t="shared" ca="1" si="0"/>
        <v>45466</v>
      </c>
      <c r="AN7" s="17">
        <f t="shared" ca="1" si="0"/>
        <v>45467</v>
      </c>
      <c r="AO7" s="17">
        <f t="shared" ca="1" si="0"/>
        <v>45468</v>
      </c>
      <c r="AP7" s="17">
        <f t="shared" ca="1" si="0"/>
        <v>45469</v>
      </c>
      <c r="AQ7" s="64">
        <f t="shared" ca="1" si="0"/>
        <v>45470</v>
      </c>
      <c r="AR7" s="17">
        <f ca="1">AQ7+1</f>
        <v>45471</v>
      </c>
      <c r="AS7" s="17">
        <f ca="1">AR7+1</f>
        <v>45472</v>
      </c>
      <c r="AT7" s="17">
        <f t="shared" ca="1" si="0"/>
        <v>45473</v>
      </c>
      <c r="AU7" s="17">
        <f t="shared" ca="1" si="0"/>
        <v>45474</v>
      </c>
      <c r="AV7" s="17">
        <f t="shared" ca="1" si="0"/>
        <v>45475</v>
      </c>
      <c r="AW7" s="17">
        <f t="shared" ca="1" si="0"/>
        <v>45476</v>
      </c>
      <c r="AX7" s="64">
        <f t="shared" ca="1" si="0"/>
        <v>45477</v>
      </c>
      <c r="AY7" s="17">
        <f ca="1">AX7+1</f>
        <v>45478</v>
      </c>
      <c r="AZ7" s="17">
        <f ca="1">AY7+1</f>
        <v>45479</v>
      </c>
      <c r="BA7" s="17">
        <f t="shared" ref="BA7:BE7" ca="1" si="1">AZ7+1</f>
        <v>45480</v>
      </c>
      <c r="BB7" s="17">
        <f t="shared" ca="1" si="1"/>
        <v>45481</v>
      </c>
      <c r="BC7" s="17">
        <f t="shared" ca="1" si="1"/>
        <v>45482</v>
      </c>
      <c r="BD7" s="17">
        <f t="shared" ca="1" si="1"/>
        <v>45483</v>
      </c>
      <c r="BE7" s="64">
        <f t="shared" ca="1" si="1"/>
        <v>45484</v>
      </c>
      <c r="BF7" s="17">
        <f ca="1">BE7+1</f>
        <v>45485</v>
      </c>
      <c r="BG7" s="17">
        <f ca="1">BF7+1</f>
        <v>45486</v>
      </c>
      <c r="BH7" s="17">
        <f t="shared" ref="BH7:BL7" ca="1" si="2">BG7+1</f>
        <v>45487</v>
      </c>
      <c r="BI7" s="17">
        <f t="shared" ca="1" si="2"/>
        <v>45488</v>
      </c>
      <c r="BJ7" s="17">
        <f t="shared" ca="1" si="2"/>
        <v>45489</v>
      </c>
      <c r="BK7" s="17">
        <f t="shared" ca="1" si="2"/>
        <v>45490</v>
      </c>
      <c r="BL7" s="18">
        <f t="shared" ca="1" si="2"/>
        <v>45491</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15</v>
      </c>
      <c r="C9" s="120" t="s">
        <v>16</v>
      </c>
      <c r="D9" s="120" t="s">
        <v>17</v>
      </c>
      <c r="E9" s="120" t="s">
        <v>18</v>
      </c>
      <c r="F9" s="120" t="s">
        <v>19</v>
      </c>
      <c r="G9" s="120" t="s">
        <v>20</v>
      </c>
      <c r="H9" s="48"/>
      <c r="I9" s="37" t="str">
        <f t="shared" ref="I9:BL9" ca="1" si="3">LEFT(TEXT(I7,"ddd"),1)</f>
        <v>F</v>
      </c>
      <c r="J9" s="37" t="str">
        <f t="shared" ca="1" si="3"/>
        <v>S</v>
      </c>
      <c r="K9" s="37" t="str">
        <f t="shared" ca="1" si="3"/>
        <v>S</v>
      </c>
      <c r="L9" s="37" t="str">
        <f t="shared" ca="1" si="3"/>
        <v>M</v>
      </c>
      <c r="M9" s="37" t="str">
        <f t="shared" ca="1" si="3"/>
        <v>T</v>
      </c>
      <c r="N9" s="37" t="str">
        <f t="shared" ca="1" si="3"/>
        <v>W</v>
      </c>
      <c r="O9" s="37" t="str">
        <f t="shared" ca="1" si="3"/>
        <v>T</v>
      </c>
      <c r="P9" s="37" t="str">
        <f t="shared" ca="1" si="3"/>
        <v>F</v>
      </c>
      <c r="Q9" s="37" t="str">
        <f t="shared" ca="1" si="3"/>
        <v>S</v>
      </c>
      <c r="R9" s="37" t="str">
        <f t="shared" ca="1" si="3"/>
        <v>S</v>
      </c>
      <c r="S9" s="37" t="str">
        <f t="shared" ca="1" si="3"/>
        <v>M</v>
      </c>
      <c r="T9" s="37" t="str">
        <f t="shared" ca="1" si="3"/>
        <v>T</v>
      </c>
      <c r="U9" s="37" t="str">
        <f t="shared" ca="1" si="3"/>
        <v>W</v>
      </c>
      <c r="V9" s="37" t="str">
        <f t="shared" ca="1" si="3"/>
        <v>T</v>
      </c>
      <c r="W9" s="37" t="str">
        <f t="shared" ca="1" si="3"/>
        <v>F</v>
      </c>
      <c r="X9" s="37" t="str">
        <f t="shared" ca="1" si="3"/>
        <v>S</v>
      </c>
      <c r="Y9" s="37" t="str">
        <f t="shared" ca="1" si="3"/>
        <v>S</v>
      </c>
      <c r="Z9" s="37" t="str">
        <f t="shared" ca="1" si="3"/>
        <v>M</v>
      </c>
      <c r="AA9" s="37" t="str">
        <f t="shared" ca="1" si="3"/>
        <v>T</v>
      </c>
      <c r="AB9" s="37" t="str">
        <f t="shared" ca="1" si="3"/>
        <v>W</v>
      </c>
      <c r="AC9" s="37" t="str">
        <f t="shared" ca="1" si="3"/>
        <v>T</v>
      </c>
      <c r="AD9" s="37" t="str">
        <f t="shared" ca="1" si="3"/>
        <v>F</v>
      </c>
      <c r="AE9" s="37" t="str">
        <f t="shared" ca="1" si="3"/>
        <v>S</v>
      </c>
      <c r="AF9" s="37" t="str">
        <f t="shared" ca="1" si="3"/>
        <v>S</v>
      </c>
      <c r="AG9" s="37" t="str">
        <f t="shared" ca="1" si="3"/>
        <v>M</v>
      </c>
      <c r="AH9" s="37" t="str">
        <f t="shared" ca="1" si="3"/>
        <v>T</v>
      </c>
      <c r="AI9" s="37" t="str">
        <f t="shared" ca="1" si="3"/>
        <v>W</v>
      </c>
      <c r="AJ9" s="37" t="str">
        <f t="shared" ca="1" si="3"/>
        <v>T</v>
      </c>
      <c r="AK9" s="37" t="str">
        <f t="shared" ca="1" si="3"/>
        <v>F</v>
      </c>
      <c r="AL9" s="37" t="str">
        <f t="shared" ca="1" si="3"/>
        <v>S</v>
      </c>
      <c r="AM9" s="37" t="str">
        <f t="shared" ca="1" si="3"/>
        <v>S</v>
      </c>
      <c r="AN9" s="37" t="str">
        <f t="shared" ca="1" si="3"/>
        <v>M</v>
      </c>
      <c r="AO9" s="37" t="str">
        <f t="shared" ca="1" si="3"/>
        <v>T</v>
      </c>
      <c r="AP9" s="37" t="str">
        <f t="shared" ca="1" si="3"/>
        <v>W</v>
      </c>
      <c r="AQ9" s="37" t="str">
        <f t="shared" ca="1" si="3"/>
        <v>T</v>
      </c>
      <c r="AR9" s="37" t="str">
        <f t="shared" ca="1" si="3"/>
        <v>F</v>
      </c>
      <c r="AS9" s="37" t="str">
        <f t="shared" ca="1" si="3"/>
        <v>S</v>
      </c>
      <c r="AT9" s="37" t="str">
        <f t="shared" ca="1" si="3"/>
        <v>S</v>
      </c>
      <c r="AU9" s="37" t="str">
        <f t="shared" ca="1" si="3"/>
        <v>M</v>
      </c>
      <c r="AV9" s="37" t="str">
        <f t="shared" ca="1" si="3"/>
        <v>T</v>
      </c>
      <c r="AW9" s="37" t="str">
        <f t="shared" ca="1" si="3"/>
        <v>W</v>
      </c>
      <c r="AX9" s="37" t="str">
        <f t="shared" ca="1" si="3"/>
        <v>T</v>
      </c>
      <c r="AY9" s="37" t="str">
        <f t="shared" ca="1" si="3"/>
        <v>F</v>
      </c>
      <c r="AZ9" s="37" t="str">
        <f t="shared" ca="1" si="3"/>
        <v>S</v>
      </c>
      <c r="BA9" s="37" t="str">
        <f t="shared" ca="1" si="3"/>
        <v>S</v>
      </c>
      <c r="BB9" s="37" t="str">
        <f t="shared" ca="1" si="3"/>
        <v>M</v>
      </c>
      <c r="BC9" s="37" t="str">
        <f t="shared" ca="1" si="3"/>
        <v>T</v>
      </c>
      <c r="BD9" s="37" t="str">
        <f t="shared" ca="1" si="3"/>
        <v>W</v>
      </c>
      <c r="BE9" s="37" t="str">
        <f t="shared" ca="1" si="3"/>
        <v>T</v>
      </c>
      <c r="BF9" s="37" t="str">
        <f t="shared" ca="1" si="3"/>
        <v>F</v>
      </c>
      <c r="BG9" s="37" t="str">
        <f t="shared" ca="1" si="3"/>
        <v>S</v>
      </c>
      <c r="BH9" s="37" t="str">
        <f t="shared" ca="1" si="3"/>
        <v>S</v>
      </c>
      <c r="BI9" s="37" t="str">
        <f t="shared" ca="1" si="3"/>
        <v>M</v>
      </c>
      <c r="BJ9" s="37" t="str">
        <f t="shared" ca="1" si="3"/>
        <v>T</v>
      </c>
      <c r="BK9" s="37" t="str">
        <f t="shared" ca="1" si="3"/>
        <v>W</v>
      </c>
      <c r="BL9" s="37" t="str">
        <f t="shared" ca="1" si="3"/>
        <v>T</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22</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69</v>
      </c>
      <c r="C12" s="21" t="s">
        <v>24</v>
      </c>
      <c r="D12" s="21" t="s">
        <v>70</v>
      </c>
      <c r="E12" s="22">
        <v>0.25</v>
      </c>
      <c r="F12" s="23">
        <v>45370</v>
      </c>
      <c r="G12" s="24">
        <v>3</v>
      </c>
      <c r="H12" s="19"/>
      <c r="I12" s="47" t="str">
        <f ca="1">IF(AND($C12="Goal",I$7&gt;=$F12,I$7&lt;=$F12+$G12-1),2,IF(AND($C12="Milestone",I$7&gt;=$F12,I$7&lt;=$F12+$G12-1),1,""))</f>
        <v/>
      </c>
      <c r="J12" s="27" t="str">
        <f t="shared" ca="1" si="4"/>
        <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26</v>
      </c>
      <c r="C13" s="21" t="s">
        <v>31</v>
      </c>
      <c r="D13" s="21" t="s">
        <v>71</v>
      </c>
      <c r="E13" s="22"/>
      <c r="F13" s="23">
        <f ca="1">TODAY()+5</f>
        <v>45441</v>
      </c>
      <c r="G13" s="24">
        <v>1</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f t="shared" ca="1" si="4"/>
        <v>1</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72</v>
      </c>
      <c r="C14" s="21" t="s">
        <v>27</v>
      </c>
      <c r="D14" s="21" t="s">
        <v>32</v>
      </c>
      <c r="E14" s="22">
        <v>0.5</v>
      </c>
      <c r="F14" s="23">
        <f>F12-3</f>
        <v>45367</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73</v>
      </c>
      <c r="C15" s="21" t="s">
        <v>31</v>
      </c>
      <c r="D15" s="21"/>
      <c r="E15" s="22"/>
      <c r="F15" s="23">
        <f>F12+20</f>
        <v>45390</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74</v>
      </c>
      <c r="C16" s="21" t="s">
        <v>38</v>
      </c>
      <c r="D16" s="21"/>
      <c r="E16" s="22">
        <v>0.1</v>
      </c>
      <c r="F16" s="23">
        <f>F12+6</f>
        <v>45376</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75</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76</v>
      </c>
      <c r="C18" s="21" t="s">
        <v>77</v>
      </c>
      <c r="D18" s="21"/>
      <c r="E18" s="22">
        <v>0.6</v>
      </c>
      <c r="F18" s="23">
        <f>F12+6</f>
        <v>45376</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78</v>
      </c>
      <c r="C19" s="21" t="s">
        <v>34</v>
      </c>
      <c r="D19" s="21"/>
      <c r="E19" s="22">
        <v>0.5</v>
      </c>
      <c r="F19" s="23">
        <f>F18+2</f>
        <v>45378</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79</v>
      </c>
      <c r="C20" s="21" t="s">
        <v>27</v>
      </c>
      <c r="D20" s="21"/>
      <c r="E20" s="22">
        <v>0.33</v>
      </c>
      <c r="F20" s="23">
        <f>F19+5</f>
        <v>45383</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73</v>
      </c>
      <c r="C21" s="21" t="s">
        <v>31</v>
      </c>
      <c r="D21" s="21"/>
      <c r="E21" s="22"/>
      <c r="F21" s="23">
        <f>F20+2</f>
        <v>45385</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74</v>
      </c>
      <c r="C22" s="21"/>
      <c r="D22" s="21"/>
      <c r="E22" s="22"/>
      <c r="F22" s="23">
        <f>F21+1</f>
        <v>45386</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80</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76</v>
      </c>
      <c r="C24" s="21" t="s">
        <v>34</v>
      </c>
      <c r="D24" s="21"/>
      <c r="E24" s="22"/>
      <c r="F24" s="23">
        <f>F12+15</f>
        <v>45385</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78</v>
      </c>
      <c r="C25" s="21" t="s">
        <v>38</v>
      </c>
      <c r="D25" s="21"/>
      <c r="E25" s="22"/>
      <c r="F25" s="23">
        <f>F24+3</f>
        <v>45388</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79</v>
      </c>
      <c r="C26" s="21" t="s">
        <v>34</v>
      </c>
      <c r="D26" s="21"/>
      <c r="E26" s="22"/>
      <c r="F26" s="23">
        <f>F25+15</f>
        <v>45403</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73</v>
      </c>
      <c r="C27" s="21" t="s">
        <v>24</v>
      </c>
      <c r="D27" s="21"/>
      <c r="E27" s="22"/>
      <c r="F27" s="23">
        <f>F21+22</f>
        <v>45407</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t="str">
        <f t="shared" ca="1" si="9"/>
        <v/>
      </c>
      <c r="AT27" s="27" t="str">
        <f t="shared" ca="1" si="9"/>
        <v/>
      </c>
      <c r="AU27" s="27" t="str">
        <f t="shared" ca="1" si="9"/>
        <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74</v>
      </c>
      <c r="C28" s="21" t="s">
        <v>27</v>
      </c>
      <c r="D28" s="21"/>
      <c r="E28" s="22"/>
      <c r="F28" s="23">
        <f>F16</f>
        <v>45376</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81</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76</v>
      </c>
      <c r="C30" s="21"/>
      <c r="D30" s="21"/>
      <c r="E30" s="22"/>
      <c r="F30" s="23">
        <f>F27+3</f>
        <v>45410</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78</v>
      </c>
      <c r="C31" s="21"/>
      <c r="D31" s="21"/>
      <c r="E31" s="22"/>
      <c r="F31" s="23">
        <f>F30+14</f>
        <v>45424</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79</v>
      </c>
      <c r="C32" s="21" t="s">
        <v>31</v>
      </c>
      <c r="D32" s="21"/>
      <c r="E32" s="22"/>
      <c r="F32" s="23">
        <f>F31+42</f>
        <v>45466</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f t="shared" ca="1" si="11"/>
        <v>1</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73</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74</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65</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3" t="s">
        <v>66</v>
      </c>
      <c r="C2" s="143"/>
      <c r="D2" s="143"/>
      <c r="E2" s="143"/>
      <c r="F2" s="143"/>
      <c r="G2" s="143"/>
      <c r="H2" s="143"/>
      <c r="I2" s="144"/>
      <c r="J2" s="144"/>
      <c r="K2" s="144"/>
      <c r="L2" s="144"/>
      <c r="M2" s="144"/>
      <c r="N2" s="144"/>
      <c r="O2" s="145"/>
      <c r="P2" s="145"/>
      <c r="Q2" s="145"/>
      <c r="R2" s="145"/>
      <c r="S2" s="145"/>
      <c r="T2" s="145"/>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67</v>
      </c>
      <c r="C4" s="73"/>
      <c r="D4" s="74"/>
      <c r="E4" s="75"/>
      <c r="F4" s="76"/>
      <c r="G4" s="77" t="s">
        <v>5</v>
      </c>
      <c r="H4" s="75"/>
      <c r="I4" s="136" t="s">
        <v>6</v>
      </c>
      <c r="J4" s="136"/>
      <c r="K4" s="136"/>
      <c r="L4" s="136"/>
      <c r="N4" s="137" t="s">
        <v>7</v>
      </c>
      <c r="O4" s="137"/>
      <c r="P4" s="137"/>
      <c r="Q4" s="137"/>
      <c r="S4" s="138" t="s">
        <v>8</v>
      </c>
      <c r="T4" s="138"/>
      <c r="U4" s="138"/>
      <c r="V4" s="138"/>
      <c r="X4" s="131" t="s">
        <v>9</v>
      </c>
      <c r="Y4" s="131"/>
      <c r="Z4" s="131"/>
      <c r="AA4" s="131"/>
      <c r="AC4" s="132" t="s">
        <v>10</v>
      </c>
      <c r="AD4" s="132"/>
      <c r="AE4" s="132"/>
      <c r="AF4" s="132"/>
    </row>
    <row r="5" spans="1:68" ht="30" customHeight="1">
      <c r="A5" s="10"/>
      <c r="B5" s="78" t="s">
        <v>68</v>
      </c>
      <c r="C5" s="74"/>
      <c r="D5" s="74"/>
      <c r="E5" s="75"/>
      <c r="F5" s="76"/>
      <c r="G5" s="75"/>
      <c r="H5" s="75"/>
    </row>
    <row r="6" spans="1:68" ht="30" customHeight="1">
      <c r="A6" s="10"/>
      <c r="B6" s="79" t="s">
        <v>12</v>
      </c>
      <c r="C6" s="80" cm="1">
        <f t="array" aca="1" ref="C6" ca="1">IFERROR(IF(MIN(Milestones43524[Start])=0,TODAY(),B11(Milestones43524[Start])),TODAY())</f>
        <v>45436</v>
      </c>
      <c r="D6" s="81"/>
      <c r="E6" s="75"/>
      <c r="F6" s="76"/>
      <c r="G6" s="75"/>
      <c r="H6" s="75"/>
      <c r="I6" s="91" t="str">
        <f ca="1">TEXT(I7,"mmmm")</f>
        <v>May</v>
      </c>
      <c r="J6" s="91"/>
      <c r="K6" s="91"/>
      <c r="L6" s="91"/>
      <c r="M6" s="91"/>
      <c r="N6" s="91"/>
      <c r="O6" s="91"/>
      <c r="P6" s="91" t="str">
        <f ca="1">IF(TEXT(P7,"mmmm")=I6,"",TEXT(P7,"mmmm"))</f>
        <v>June</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July</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14</v>
      </c>
      <c r="C7" s="82">
        <v>5</v>
      </c>
      <c r="D7" s="74"/>
      <c r="E7" s="75"/>
      <c r="F7" s="75"/>
      <c r="G7" s="75"/>
      <c r="H7" s="83"/>
      <c r="I7" s="98">
        <f ca="1">IFERROR(Project_Start+Scrolling_Increment,TODAY())</f>
        <v>45441</v>
      </c>
      <c r="J7" s="99">
        <f ca="1">I7+1</f>
        <v>45442</v>
      </c>
      <c r="K7" s="99">
        <f t="shared" ref="K7:AX7" ca="1" si="0">J7+1</f>
        <v>45443</v>
      </c>
      <c r="L7" s="99">
        <f t="shared" ca="1" si="0"/>
        <v>45444</v>
      </c>
      <c r="M7" s="99">
        <f t="shared" ca="1" si="0"/>
        <v>45445</v>
      </c>
      <c r="N7" s="99">
        <f t="shared" ca="1" si="0"/>
        <v>45446</v>
      </c>
      <c r="O7" s="100">
        <f t="shared" ca="1" si="0"/>
        <v>45447</v>
      </c>
      <c r="P7" s="99">
        <f ca="1">O7+1</f>
        <v>45448</v>
      </c>
      <c r="Q7" s="99">
        <f ca="1">P7+1</f>
        <v>45449</v>
      </c>
      <c r="R7" s="99">
        <f t="shared" ca="1" si="0"/>
        <v>45450</v>
      </c>
      <c r="S7" s="99">
        <f t="shared" ca="1" si="0"/>
        <v>45451</v>
      </c>
      <c r="T7" s="99">
        <f t="shared" ca="1" si="0"/>
        <v>45452</v>
      </c>
      <c r="U7" s="99">
        <f t="shared" ca="1" si="0"/>
        <v>45453</v>
      </c>
      <c r="V7" s="100">
        <f t="shared" ca="1" si="0"/>
        <v>45454</v>
      </c>
      <c r="W7" s="99">
        <f ca="1">V7+1</f>
        <v>45455</v>
      </c>
      <c r="X7" s="99">
        <f ca="1">W7+1</f>
        <v>45456</v>
      </c>
      <c r="Y7" s="99">
        <f t="shared" ca="1" si="0"/>
        <v>45457</v>
      </c>
      <c r="Z7" s="99">
        <f t="shared" ca="1" si="0"/>
        <v>45458</v>
      </c>
      <c r="AA7" s="99">
        <f t="shared" ca="1" si="0"/>
        <v>45459</v>
      </c>
      <c r="AB7" s="99">
        <f t="shared" ca="1" si="0"/>
        <v>45460</v>
      </c>
      <c r="AC7" s="100">
        <f t="shared" ca="1" si="0"/>
        <v>45461</v>
      </c>
      <c r="AD7" s="99">
        <f ca="1">AC7+1</f>
        <v>45462</v>
      </c>
      <c r="AE7" s="99">
        <f ca="1">AD7+1</f>
        <v>45463</v>
      </c>
      <c r="AF7" s="99">
        <f t="shared" ca="1" si="0"/>
        <v>45464</v>
      </c>
      <c r="AG7" s="99">
        <f t="shared" ca="1" si="0"/>
        <v>45465</v>
      </c>
      <c r="AH7" s="99">
        <f t="shared" ca="1" si="0"/>
        <v>45466</v>
      </c>
      <c r="AI7" s="99">
        <f t="shared" ca="1" si="0"/>
        <v>45467</v>
      </c>
      <c r="AJ7" s="100">
        <f t="shared" ca="1" si="0"/>
        <v>45468</v>
      </c>
      <c r="AK7" s="99">
        <f ca="1">AJ7+1</f>
        <v>45469</v>
      </c>
      <c r="AL7" s="99">
        <f ca="1">AK7+1</f>
        <v>45470</v>
      </c>
      <c r="AM7" s="99">
        <f t="shared" ca="1" si="0"/>
        <v>45471</v>
      </c>
      <c r="AN7" s="99">
        <f t="shared" ca="1" si="0"/>
        <v>45472</v>
      </c>
      <c r="AO7" s="99">
        <f t="shared" ca="1" si="0"/>
        <v>45473</v>
      </c>
      <c r="AP7" s="99">
        <f t="shared" ca="1" si="0"/>
        <v>45474</v>
      </c>
      <c r="AQ7" s="100">
        <f t="shared" ca="1" si="0"/>
        <v>45475</v>
      </c>
      <c r="AR7" s="99">
        <f ca="1">AQ7+1</f>
        <v>45476</v>
      </c>
      <c r="AS7" s="99">
        <f ca="1">AR7+1</f>
        <v>45477</v>
      </c>
      <c r="AT7" s="99">
        <f t="shared" ca="1" si="0"/>
        <v>45478</v>
      </c>
      <c r="AU7" s="99">
        <f t="shared" ca="1" si="0"/>
        <v>45479</v>
      </c>
      <c r="AV7" s="99">
        <f t="shared" ca="1" si="0"/>
        <v>45480</v>
      </c>
      <c r="AW7" s="99">
        <f t="shared" ca="1" si="0"/>
        <v>45481</v>
      </c>
      <c r="AX7" s="100">
        <f t="shared" ca="1" si="0"/>
        <v>45482</v>
      </c>
      <c r="AY7" s="99">
        <f ca="1">AX7+1</f>
        <v>45483</v>
      </c>
      <c r="AZ7" s="99">
        <f ca="1">AY7+1</f>
        <v>45484</v>
      </c>
      <c r="BA7" s="99">
        <f t="shared" ref="BA7:BE7" ca="1" si="1">AZ7+1</f>
        <v>45485</v>
      </c>
      <c r="BB7" s="99">
        <f t="shared" ca="1" si="1"/>
        <v>45486</v>
      </c>
      <c r="BC7" s="99">
        <f t="shared" ca="1" si="1"/>
        <v>45487</v>
      </c>
      <c r="BD7" s="99">
        <f t="shared" ca="1" si="1"/>
        <v>45488</v>
      </c>
      <c r="BE7" s="100">
        <f t="shared" ca="1" si="1"/>
        <v>45489</v>
      </c>
      <c r="BF7" s="99">
        <f ca="1">BE7+1</f>
        <v>45490</v>
      </c>
      <c r="BG7" s="99">
        <f ca="1">BF7+1</f>
        <v>45491</v>
      </c>
      <c r="BH7" s="99">
        <f t="shared" ref="BH7:BL7" ca="1" si="2">BG7+1</f>
        <v>45492</v>
      </c>
      <c r="BI7" s="99">
        <f t="shared" ca="1" si="2"/>
        <v>45493</v>
      </c>
      <c r="BJ7" s="99">
        <f t="shared" ca="1" si="2"/>
        <v>45494</v>
      </c>
      <c r="BK7" s="99">
        <f t="shared" ca="1" si="2"/>
        <v>45495</v>
      </c>
      <c r="BL7" s="100">
        <f t="shared" ca="1" si="2"/>
        <v>45496</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15</v>
      </c>
      <c r="C9" s="123" t="s">
        <v>16</v>
      </c>
      <c r="D9" s="123" t="s">
        <v>17</v>
      </c>
      <c r="E9" s="123" t="s">
        <v>18</v>
      </c>
      <c r="F9" s="123" t="s">
        <v>19</v>
      </c>
      <c r="G9" s="123" t="s">
        <v>20</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82</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76</v>
      </c>
      <c r="C12" s="59" t="s">
        <v>24</v>
      </c>
      <c r="D12" s="59" t="s">
        <v>70</v>
      </c>
      <c r="E12" s="60">
        <v>0.25</v>
      </c>
      <c r="F12" s="61">
        <f ca="1">TODAY()</f>
        <v>45436</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78</v>
      </c>
      <c r="C13" s="59" t="s">
        <v>31</v>
      </c>
      <c r="D13" s="59"/>
      <c r="E13" s="60"/>
      <c r="F13" s="61">
        <f ca="1">TODAY()+5</f>
        <v>45441</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79</v>
      </c>
      <c r="C14" s="59" t="s">
        <v>27</v>
      </c>
      <c r="D14" s="59"/>
      <c r="E14" s="60">
        <v>0.5</v>
      </c>
      <c r="F14" s="61">
        <f ca="1">F12-3</f>
        <v>45433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73</v>
      </c>
      <c r="C15" s="59" t="s">
        <v>31</v>
      </c>
      <c r="D15" s="59"/>
      <c r="E15" s="60"/>
      <c r="F15" s="61">
        <f ca="1">F12+20</f>
        <v>45456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74</v>
      </c>
      <c r="C16" s="59" t="s">
        <v>38</v>
      </c>
      <c r="D16" s="59"/>
      <c r="E16" s="60">
        <v>0.1</v>
      </c>
      <c r="F16" s="61">
        <f ca="1">F12+6</f>
        <v>45442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75</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76</v>
      </c>
      <c r="C18" s="59" t="s">
        <v>77</v>
      </c>
      <c r="D18" s="59"/>
      <c r="E18" s="60">
        <v>0.6</v>
      </c>
      <c r="F18" s="61">
        <f ca="1">F12+6</f>
        <v>45442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78</v>
      </c>
      <c r="C19" s="59" t="s">
        <v>34</v>
      </c>
      <c r="D19" s="59"/>
      <c r="E19" s="60">
        <v>0.5</v>
      </c>
      <c r="F19" s="61">
        <f ca="1">F18+2</f>
        <v>45444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79</v>
      </c>
      <c r="C20" s="59" t="s">
        <v>27</v>
      </c>
      <c r="D20" s="59"/>
      <c r="E20" s="60">
        <v>0.33</v>
      </c>
      <c r="F20" s="61">
        <f ca="1">F19+5</f>
        <v>45449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73</v>
      </c>
      <c r="C21" s="59" t="s">
        <v>31</v>
      </c>
      <c r="D21" s="59"/>
      <c r="E21" s="60"/>
      <c r="F21" s="61">
        <f ca="1">F20+2</f>
        <v>45451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74</v>
      </c>
      <c r="C22" s="59"/>
      <c r="D22" s="59"/>
      <c r="E22" s="60"/>
      <c r="F22" s="61">
        <f ca="1">F21+1</f>
        <v>45452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80</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76</v>
      </c>
      <c r="C24" s="59" t="s">
        <v>34</v>
      </c>
      <c r="D24" s="59"/>
      <c r="E24" s="60"/>
      <c r="F24" s="61">
        <f ca="1">F12+15</f>
        <v>45451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78</v>
      </c>
      <c r="C25" s="59" t="s">
        <v>38</v>
      </c>
      <c r="D25" s="59"/>
      <c r="E25" s="60"/>
      <c r="F25" s="61">
        <f ca="1">F24+3</f>
        <v>45454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79</v>
      </c>
      <c r="C26" s="59" t="s">
        <v>34</v>
      </c>
      <c r="D26" s="59"/>
      <c r="E26" s="60"/>
      <c r="F26" s="61">
        <f ca="1">F25+15</f>
        <v>45469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73</v>
      </c>
      <c r="C27" s="59" t="s">
        <v>24</v>
      </c>
      <c r="D27" s="59"/>
      <c r="E27" s="60"/>
      <c r="F27" s="61">
        <f ca="1">F21+22</f>
        <v>45473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74</v>
      </c>
      <c r="C28" s="59" t="s">
        <v>27</v>
      </c>
      <c r="D28" s="59"/>
      <c r="E28" s="60"/>
      <c r="F28" s="61">
        <f ca="1">F16</f>
        <v>45442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81</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76</v>
      </c>
      <c r="C30" s="59"/>
      <c r="D30" s="59"/>
      <c r="E30" s="60"/>
      <c r="F30" s="61">
        <f ca="1">F27+3</f>
        <v>45476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78</v>
      </c>
      <c r="C31" s="59"/>
      <c r="D31" s="59"/>
      <c r="E31" s="60"/>
      <c r="F31" s="61">
        <f ca="1">F30+14</f>
        <v>45490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79</v>
      </c>
      <c r="C32" s="59" t="s">
        <v>31</v>
      </c>
      <c r="D32" s="59"/>
      <c r="E32" s="60"/>
      <c r="F32" s="61">
        <f ca="1">F31+42</f>
        <v>45532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73</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74</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65</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9BB0B2573BE642B7A6CB8D257F37AE" ma:contentTypeVersion="13" ma:contentTypeDescription="Create a new document." ma:contentTypeScope="" ma:versionID="8ac52ee49e75fc370e23fadc848a758e">
  <xsd:schema xmlns:xsd="http://www.w3.org/2001/XMLSchema" xmlns:xs="http://www.w3.org/2001/XMLSchema" xmlns:p="http://schemas.microsoft.com/office/2006/metadata/properties" xmlns:ns3="04f6a009-931d-498a-82b1-3d487dcd20aa" xmlns:ns4="d7f6ed45-577b-4d7c-a8a0-f6a6b8f6aca5" targetNamespace="http://schemas.microsoft.com/office/2006/metadata/properties" ma:root="true" ma:fieldsID="b9a8bb5f59b761aca092eb5d0496a0e7" ns3:_="" ns4:_="">
    <xsd:import namespace="04f6a009-931d-498a-82b1-3d487dcd20aa"/>
    <xsd:import namespace="d7f6ed45-577b-4d7c-a8a0-f6a6b8f6aca5"/>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6a009-931d-498a-82b1-3d487dcd20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ed45-577b-4d7c-a8a0-f6a6b8f6aca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4f6a009-931d-498a-82b1-3d487dcd20a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A53976-3E2A-4F2B-9ADB-3C9B794EDA5E}"/>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2024-05-23T22:31:24Z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0x010100679BB0B2573BE642B7A6CB8D257F37AE</vt:lpwstr>
  </property>
</Properties>
</file>