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1.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drawings/drawing13.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4.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5.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6.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fac4a9c22fd9128b/Documents/"/>
    </mc:Choice>
  </mc:AlternateContent>
  <xr:revisionPtr revIDLastSave="24" documentId="8_{00C18E63-FCC2-47FE-B657-BBD473120E17}" xr6:coauthVersionLast="47" xr6:coauthVersionMax="47" xr10:uidLastSave="{8CA24251-B90A-4384-AF27-ECEB690D835E}"/>
  <bookViews>
    <workbookView xWindow="-110" yWindow="-110" windowWidth="19420" windowHeight="10300" firstSheet="20" activeTab="28" xr2:uid="{1F60F71B-CEF1-4797-8D86-F467498D664E}"/>
  </bookViews>
  <sheets>
    <sheet name="Sheet1" sheetId="1" r:id="rId1"/>
    <sheet name="Sheet3" sheetId="3" r:id="rId2"/>
    <sheet name="Sheet4" sheetId="4" r:id="rId3"/>
    <sheet name="Sheet5" sheetId="5" r:id="rId4"/>
    <sheet name="Sheet6" sheetId="7" r:id="rId5"/>
    <sheet name="Sheet7" sheetId="8" r:id="rId6"/>
    <sheet name="Sheet8" sheetId="9" r:id="rId7"/>
    <sheet name="Sheet9" sheetId="10" r:id="rId8"/>
    <sheet name="Sheet10" sheetId="11" r:id="rId9"/>
    <sheet name="Sheet11" sheetId="12" r:id="rId10"/>
    <sheet name="Sheet12" sheetId="13" r:id="rId11"/>
    <sheet name="Sheet13" sheetId="14" r:id="rId12"/>
    <sheet name="Sheet14" sheetId="15" r:id="rId13"/>
    <sheet name="Sheet16" sheetId="17" r:id="rId14"/>
    <sheet name="Sheet15" sheetId="16" r:id="rId15"/>
    <sheet name="Sheet17" sheetId="18" r:id="rId16"/>
    <sheet name="Sheet18" sheetId="19" r:id="rId17"/>
    <sheet name="Sheet19" sheetId="20" r:id="rId18"/>
    <sheet name="Sheet20" sheetId="21" r:id="rId19"/>
    <sheet name="Sheet21" sheetId="22" r:id="rId20"/>
    <sheet name="Sheet22" sheetId="23" r:id="rId21"/>
    <sheet name="Sheet23" sheetId="24" r:id="rId22"/>
    <sheet name="Sheet24" sheetId="25" r:id="rId23"/>
    <sheet name="Sheet25" sheetId="26" r:id="rId24"/>
    <sheet name="Sheet26" sheetId="27" r:id="rId25"/>
    <sheet name="Sheet27" sheetId="28" r:id="rId26"/>
    <sheet name="Sheet28" sheetId="29" r:id="rId27"/>
    <sheet name="Sheet29" sheetId="30" r:id="rId28"/>
    <sheet name="Sheet30" sheetId="31" r:id="rId29"/>
    <sheet name="Sheet2" sheetId="2" r:id="rId3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3" i="31" l="1"/>
  <c r="I12" i="31"/>
  <c r="K10" i="30"/>
  <c r="J9" i="30"/>
  <c r="J12" i="29"/>
  <c r="I11" i="29"/>
  <c r="E17" i="28" l="1"/>
  <c r="E16" i="28"/>
  <c r="E15" i="28"/>
  <c r="E14" i="28"/>
  <c r="E13" i="28"/>
  <c r="E12" i="28"/>
  <c r="E21" i="27"/>
  <c r="E20" i="27"/>
  <c r="E19" i="27"/>
  <c r="E18" i="27"/>
  <c r="E17" i="27"/>
  <c r="E16" i="27"/>
  <c r="E17" i="26"/>
  <c r="E16" i="26"/>
  <c r="E15" i="26"/>
  <c r="E14" i="26"/>
  <c r="E13" i="26"/>
  <c r="E12" i="26"/>
  <c r="E11" i="25"/>
  <c r="E15" i="25"/>
  <c r="E14" i="25"/>
  <c r="E16" i="25"/>
  <c r="E13" i="25"/>
  <c r="E12" i="25"/>
  <c r="D19" i="24"/>
  <c r="D18" i="24"/>
  <c r="D17" i="24"/>
  <c r="D16" i="24"/>
  <c r="D13" i="24"/>
  <c r="D15" i="24"/>
  <c r="D14" i="24"/>
  <c r="I41" i="18"/>
  <c r="I40" i="18"/>
  <c r="I39" i="18"/>
  <c r="I30" i="18"/>
  <c r="I29" i="18"/>
  <c r="I28" i="18"/>
</calcChain>
</file>

<file path=xl/sharedStrings.xml><?xml version="1.0" encoding="utf-8"?>
<sst xmlns="http://schemas.openxmlformats.org/spreadsheetml/2006/main" count="482" uniqueCount="105">
  <si>
    <t>WEEKLY DATA</t>
  </si>
  <si>
    <t>Mean</t>
  </si>
  <si>
    <t>Standard Error</t>
  </si>
  <si>
    <t>Median</t>
  </si>
  <si>
    <t>Mode</t>
  </si>
  <si>
    <t>Standard Deviation</t>
  </si>
  <si>
    <t>Sample Variance</t>
  </si>
  <si>
    <t>Kurtosis</t>
  </si>
  <si>
    <t>Skewness</t>
  </si>
  <si>
    <t>Range</t>
  </si>
  <si>
    <t>Minimum</t>
  </si>
  <si>
    <t>Maximum</t>
  </si>
  <si>
    <t>Sum</t>
  </si>
  <si>
    <t>Count</t>
  </si>
  <si>
    <t>Column1</t>
  </si>
  <si>
    <t>CUSTOMERS</t>
  </si>
  <si>
    <t>Questions on measure of dispersion</t>
  </si>
  <si>
    <t xml:space="preserve">DAYS </t>
  </si>
  <si>
    <t>UNITES</t>
  </si>
  <si>
    <t xml:space="preserve">daily sales </t>
  </si>
  <si>
    <t>delivery time</t>
  </si>
  <si>
    <t>monthly revenue (in thousands of dollars) for the past 12 months</t>
  </si>
  <si>
    <t>the satisfaction ratings from 50 customers</t>
  </si>
  <si>
    <t xml:space="preserve">MODEL A </t>
  </si>
  <si>
    <t>MODEL B</t>
  </si>
  <si>
    <t>MODEL C</t>
  </si>
  <si>
    <t>MODEL D</t>
  </si>
  <si>
    <t xml:space="preserve">MODEL E </t>
  </si>
  <si>
    <t xml:space="preserve">employees </t>
  </si>
  <si>
    <t>Bin</t>
  </si>
  <si>
    <t>More</t>
  </si>
  <si>
    <t>Frequency</t>
  </si>
  <si>
    <t>DEFECT TYPE</t>
  </si>
  <si>
    <t>FREQUENCY</t>
  </si>
  <si>
    <t>A</t>
  </si>
  <si>
    <t>B</t>
  </si>
  <si>
    <t>C</t>
  </si>
  <si>
    <t>E</t>
  </si>
  <si>
    <t>F</t>
  </si>
  <si>
    <t>G</t>
  </si>
  <si>
    <t>D</t>
  </si>
  <si>
    <t>BIN</t>
  </si>
  <si>
    <t>RATINGS</t>
  </si>
  <si>
    <t>SALES</t>
  </si>
  <si>
    <t>1}</t>
  </si>
  <si>
    <t>2}</t>
  </si>
  <si>
    <t>3}</t>
  </si>
  <si>
    <t xml:space="preserve">Measure of Central Tendency </t>
  </si>
  <si>
    <t>SAMPLES</t>
  </si>
  <si>
    <t>2)</t>
  </si>
  <si>
    <t>Region 1</t>
  </si>
  <si>
    <t>Region 2</t>
  </si>
  <si>
    <t>Region 3</t>
  </si>
  <si>
    <t>product</t>
  </si>
  <si>
    <t>product 1</t>
  </si>
  <si>
    <t>product 2</t>
  </si>
  <si>
    <t>product 3</t>
  </si>
  <si>
    <t>product 4</t>
  </si>
  <si>
    <t>product 5</t>
  </si>
  <si>
    <t>product 6</t>
  </si>
  <si>
    <t>product 7</t>
  </si>
  <si>
    <t>product 8</t>
  </si>
  <si>
    <t>product 9</t>
  </si>
  <si>
    <t>product 10</t>
  </si>
  <si>
    <t>REGION 1</t>
  </si>
  <si>
    <t>REGION 2</t>
  </si>
  <si>
    <t>REGION 3</t>
  </si>
  <si>
    <t xml:space="preserve">Returns </t>
  </si>
  <si>
    <t>income</t>
  </si>
  <si>
    <t>Rating :</t>
  </si>
  <si>
    <t>House Prices:</t>
  </si>
  <si>
    <t>Waiting Times:</t>
  </si>
  <si>
    <t xml:space="preserve">Salaries </t>
  </si>
  <si>
    <t>First Quartiles (Q1):</t>
  </si>
  <si>
    <t>Median (Q2):</t>
  </si>
  <si>
    <t>Third Quartiles (Q3):</t>
  </si>
  <si>
    <t>10th percentile</t>
  </si>
  <si>
    <t>25th percentile</t>
  </si>
  <si>
    <t>75th percentile</t>
  </si>
  <si>
    <t>90th percentile</t>
  </si>
  <si>
    <t xml:space="preserve">Weights: </t>
  </si>
  <si>
    <t>15th percentile</t>
  </si>
  <si>
    <t>50th percentile</t>
  </si>
  <si>
    <t>85th percentile</t>
  </si>
  <si>
    <t>Purchase Amounts</t>
  </si>
  <si>
    <t>First quartile (Q1)</t>
  </si>
  <si>
    <t>Median (Q2)</t>
  </si>
  <si>
    <t>Third quartile (Q3)</t>
  </si>
  <si>
    <t>20th percentile</t>
  </si>
  <si>
    <t>40th percentile</t>
  </si>
  <si>
    <t>80th percentile</t>
  </si>
  <si>
    <t>Commute Times</t>
  </si>
  <si>
    <t>30th percentile</t>
  </si>
  <si>
    <t>70th percentile</t>
  </si>
  <si>
    <t>Defect Rates</t>
  </si>
  <si>
    <t xml:space="preserve"> 1.0 0.6</t>
  </si>
  <si>
    <t xml:space="preserve"> 0.9 0.4</t>
  </si>
  <si>
    <t>Advertising Expenditure:</t>
  </si>
  <si>
    <t xml:space="preserve">Sales Revenue: </t>
  </si>
  <si>
    <t>CORRELATION</t>
  </si>
  <si>
    <t>COVARIANCE</t>
  </si>
  <si>
    <t>Company A:</t>
  </si>
  <si>
    <t>Company B:</t>
  </si>
  <si>
    <t>Hours Spent Studying:</t>
  </si>
  <si>
    <t>Exam Scores: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</si>
</sst>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i/>
      <sz val="11"/>
      <color theme="1"/>
      <name val="Calibri"/>
      <family val="2"/>
      <scheme val="minor"/>
    </font>
    <font>
      <sz val="8"/>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rgb="FFFFC00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2">
    <xf numFmtId="0" fontId="0" fillId="0" borderId="0" xfId="0"/>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Continuous"/>
    </xf>
    <xf numFmtId="0" fontId="0" fillId="2" borderId="0" xfId="0" applyFill="1"/>
    <xf numFmtId="0" fontId="1" fillId="0" borderId="2" xfId="0" applyFont="1" applyFill="1" applyBorder="1" applyAlignment="1">
      <alignment horizontal="center"/>
    </xf>
    <xf numFmtId="0" fontId="0" fillId="0" borderId="0" xfId="0" applyNumberFormat="1" applyFill="1" applyBorder="1" applyAlignment="1"/>
    <xf numFmtId="0" fontId="0" fillId="0" borderId="0" xfId="0" applyBorder="1"/>
    <xf numFmtId="0" fontId="0" fillId="3" borderId="0" xfId="0" applyFill="1"/>
    <xf numFmtId="0" fontId="3" fillId="0" borderId="0" xfId="0" applyFont="1"/>
    <xf numFmtId="0" fontId="0" fillId="4" borderId="0" xfId="0" applyFill="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strRef>
              <c:f>Sheet11!$G$13</c:f>
              <c:strCache>
                <c:ptCount val="1"/>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Sheet11!$F$14:$F$24</c:f>
              <c:strCache>
                <c:ptCount val="11"/>
                <c:pt idx="0">
                  <c:v>Bin</c:v>
                </c:pt>
                <c:pt idx="1">
                  <c:v>27</c:v>
                </c:pt>
                <c:pt idx="2">
                  <c:v>29</c:v>
                </c:pt>
                <c:pt idx="3">
                  <c:v>31</c:v>
                </c:pt>
                <c:pt idx="4">
                  <c:v>33</c:v>
                </c:pt>
                <c:pt idx="5">
                  <c:v>35</c:v>
                </c:pt>
                <c:pt idx="6">
                  <c:v>37</c:v>
                </c:pt>
                <c:pt idx="7">
                  <c:v>39</c:v>
                </c:pt>
                <c:pt idx="8">
                  <c:v>41</c:v>
                </c:pt>
                <c:pt idx="9">
                  <c:v>43</c:v>
                </c:pt>
                <c:pt idx="10">
                  <c:v>More</c:v>
                </c:pt>
              </c:strCache>
            </c:strRef>
          </c:cat>
          <c:val>
            <c:numRef>
              <c:f>Sheet11!$G$14:$G$24</c:f>
              <c:numCache>
                <c:formatCode>General</c:formatCode>
                <c:ptCount val="11"/>
                <c:pt idx="0">
                  <c:v>0</c:v>
                </c:pt>
                <c:pt idx="1">
                  <c:v>3</c:v>
                </c:pt>
                <c:pt idx="2">
                  <c:v>11</c:v>
                </c:pt>
                <c:pt idx="3">
                  <c:v>16</c:v>
                </c:pt>
                <c:pt idx="4">
                  <c:v>12</c:v>
                </c:pt>
                <c:pt idx="5">
                  <c:v>12</c:v>
                </c:pt>
                <c:pt idx="6">
                  <c:v>12</c:v>
                </c:pt>
                <c:pt idx="7">
                  <c:v>13</c:v>
                </c:pt>
                <c:pt idx="8">
                  <c:v>10</c:v>
                </c:pt>
                <c:pt idx="9">
                  <c:v>5</c:v>
                </c:pt>
                <c:pt idx="10">
                  <c:v>5</c:v>
                </c:pt>
              </c:numCache>
            </c:numRef>
          </c:val>
          <c:extLst>
            <c:ext xmlns:c16="http://schemas.microsoft.com/office/drawing/2014/chart" uri="{C3380CC4-5D6E-409C-BE32-E72D297353CC}">
              <c16:uniqueId val="{00000000-E6BE-4CA3-969D-0DA0FBF48BE8}"/>
            </c:ext>
          </c:extLst>
        </c:ser>
        <c:dLbls>
          <c:dLblPos val="inEnd"/>
          <c:showLegendKey val="0"/>
          <c:showVal val="1"/>
          <c:showCatName val="0"/>
          <c:showSerName val="0"/>
          <c:showPercent val="0"/>
          <c:showBubbleSize val="0"/>
        </c:dLbls>
        <c:gapWidth val="41"/>
        <c:axId val="601382928"/>
        <c:axId val="601383912"/>
      </c:barChart>
      <c:catAx>
        <c:axId val="6013829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01383912"/>
        <c:crosses val="autoZero"/>
        <c:auto val="1"/>
        <c:lblAlgn val="ctr"/>
        <c:lblOffset val="100"/>
        <c:noMultiLvlLbl val="0"/>
      </c:catAx>
      <c:valAx>
        <c:axId val="601383912"/>
        <c:scaling>
          <c:orientation val="minMax"/>
        </c:scaling>
        <c:delete val="1"/>
        <c:axPos val="l"/>
        <c:numFmt formatCode="General" sourceLinked="1"/>
        <c:majorTickMark val="none"/>
        <c:minorTickMark val="none"/>
        <c:tickLblPos val="nextTo"/>
        <c:crossAx val="601382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Sheet15!$E$41</c:f>
              <c:strCache>
                <c:ptCount val="1"/>
                <c:pt idx="0">
                  <c:v>Frequency</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Sheet15!$D$42:$D$47</c:f>
              <c:strCache>
                <c:ptCount val="6"/>
                <c:pt idx="0">
                  <c:v>15</c:v>
                </c:pt>
                <c:pt idx="1">
                  <c:v>25</c:v>
                </c:pt>
                <c:pt idx="2">
                  <c:v>35</c:v>
                </c:pt>
                <c:pt idx="3">
                  <c:v>45</c:v>
                </c:pt>
                <c:pt idx="4">
                  <c:v>55</c:v>
                </c:pt>
                <c:pt idx="5">
                  <c:v>More</c:v>
                </c:pt>
              </c:strCache>
            </c:strRef>
          </c:cat>
          <c:val>
            <c:numRef>
              <c:f>Sheet15!$E$42:$E$47</c:f>
              <c:numCache>
                <c:formatCode>General</c:formatCode>
                <c:ptCount val="6"/>
                <c:pt idx="0">
                  <c:v>0</c:v>
                </c:pt>
                <c:pt idx="1">
                  <c:v>0</c:v>
                </c:pt>
                <c:pt idx="2">
                  <c:v>23</c:v>
                </c:pt>
                <c:pt idx="3">
                  <c:v>25</c:v>
                </c:pt>
                <c:pt idx="4">
                  <c:v>2</c:v>
                </c:pt>
                <c:pt idx="5">
                  <c:v>0</c:v>
                </c:pt>
              </c:numCache>
            </c:numRef>
          </c:val>
          <c:extLst>
            <c:ext xmlns:c16="http://schemas.microsoft.com/office/drawing/2014/chart" uri="{C3380CC4-5D6E-409C-BE32-E72D297353CC}">
              <c16:uniqueId val="{00000000-5029-437C-AFD3-C596B345C136}"/>
            </c:ext>
          </c:extLst>
        </c:ser>
        <c:dLbls>
          <c:showLegendKey val="0"/>
          <c:showVal val="1"/>
          <c:showCatName val="0"/>
          <c:showSerName val="0"/>
          <c:showPercent val="0"/>
          <c:showBubbleSize val="0"/>
        </c:dLbls>
        <c:gapWidth val="79"/>
        <c:shape val="box"/>
        <c:axId val="666701056"/>
        <c:axId val="666698432"/>
        <c:axId val="0"/>
      </c:bar3DChart>
      <c:catAx>
        <c:axId val="666701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66698432"/>
        <c:crosses val="autoZero"/>
        <c:auto val="1"/>
        <c:lblAlgn val="ctr"/>
        <c:lblOffset val="100"/>
        <c:noMultiLvlLbl val="0"/>
      </c:catAx>
      <c:valAx>
        <c:axId val="666698432"/>
        <c:scaling>
          <c:orientation val="minMax"/>
        </c:scaling>
        <c:delete val="1"/>
        <c:axPos val="l"/>
        <c:numFmt formatCode="0%" sourceLinked="1"/>
        <c:majorTickMark val="none"/>
        <c:minorTickMark val="none"/>
        <c:tickLblPos val="nextTo"/>
        <c:crossAx val="666701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Sheet17!$B$5</c:f>
              <c:strCache>
                <c:ptCount val="1"/>
                <c:pt idx="0">
                  <c:v>Region 1</c:v>
                </c:pt>
              </c:strCache>
            </c:strRef>
          </c:tx>
          <c:spPr>
            <a:solidFill>
              <a:schemeClr val="accent1"/>
            </a:solidFill>
            <a:ln>
              <a:noFill/>
            </a:ln>
            <a:effectLst/>
            <a:sp3d/>
          </c:spPr>
          <c:invertIfNegative val="0"/>
          <c:cat>
            <c:strRef>
              <c:f>Sheet17!$A$6:$A$15</c:f>
              <c:strCache>
                <c:ptCount val="10"/>
                <c:pt idx="0">
                  <c:v>product 1</c:v>
                </c:pt>
                <c:pt idx="1">
                  <c:v>product 2</c:v>
                </c:pt>
                <c:pt idx="2">
                  <c:v>product 3</c:v>
                </c:pt>
                <c:pt idx="3">
                  <c:v>product 4</c:v>
                </c:pt>
                <c:pt idx="4">
                  <c:v>product 5</c:v>
                </c:pt>
                <c:pt idx="5">
                  <c:v>product 6</c:v>
                </c:pt>
                <c:pt idx="6">
                  <c:v>product 7</c:v>
                </c:pt>
                <c:pt idx="7">
                  <c:v>product 8</c:v>
                </c:pt>
                <c:pt idx="8">
                  <c:v>product 9</c:v>
                </c:pt>
                <c:pt idx="9">
                  <c:v>product 10</c:v>
                </c:pt>
              </c:strCache>
            </c:strRef>
          </c:cat>
          <c:val>
            <c:numRef>
              <c:f>Sheet17!$B$6:$B$15</c:f>
              <c:numCache>
                <c:formatCode>General</c:formatCode>
                <c:ptCount val="10"/>
                <c:pt idx="0">
                  <c:v>45</c:v>
                </c:pt>
                <c:pt idx="1">
                  <c:v>35</c:v>
                </c:pt>
                <c:pt idx="2">
                  <c:v>40</c:v>
                </c:pt>
                <c:pt idx="3">
                  <c:v>38</c:v>
                </c:pt>
                <c:pt idx="4">
                  <c:v>42</c:v>
                </c:pt>
                <c:pt idx="5">
                  <c:v>37</c:v>
                </c:pt>
                <c:pt idx="6">
                  <c:v>39</c:v>
                </c:pt>
                <c:pt idx="7">
                  <c:v>43</c:v>
                </c:pt>
                <c:pt idx="8">
                  <c:v>44</c:v>
                </c:pt>
                <c:pt idx="9">
                  <c:v>41</c:v>
                </c:pt>
              </c:numCache>
            </c:numRef>
          </c:val>
          <c:extLst>
            <c:ext xmlns:c16="http://schemas.microsoft.com/office/drawing/2014/chart" uri="{C3380CC4-5D6E-409C-BE32-E72D297353CC}">
              <c16:uniqueId val="{00000000-E3FA-4E6D-84AD-D6B17A7A225C}"/>
            </c:ext>
          </c:extLst>
        </c:ser>
        <c:ser>
          <c:idx val="1"/>
          <c:order val="1"/>
          <c:tx>
            <c:strRef>
              <c:f>Sheet17!$C$5</c:f>
              <c:strCache>
                <c:ptCount val="1"/>
                <c:pt idx="0">
                  <c:v>Region 2</c:v>
                </c:pt>
              </c:strCache>
            </c:strRef>
          </c:tx>
          <c:spPr>
            <a:solidFill>
              <a:schemeClr val="accent2"/>
            </a:solidFill>
            <a:ln>
              <a:noFill/>
            </a:ln>
            <a:effectLst/>
            <a:sp3d/>
          </c:spPr>
          <c:invertIfNegative val="0"/>
          <c:cat>
            <c:strRef>
              <c:f>Sheet17!$A$6:$A$15</c:f>
              <c:strCache>
                <c:ptCount val="10"/>
                <c:pt idx="0">
                  <c:v>product 1</c:v>
                </c:pt>
                <c:pt idx="1">
                  <c:v>product 2</c:v>
                </c:pt>
                <c:pt idx="2">
                  <c:v>product 3</c:v>
                </c:pt>
                <c:pt idx="3">
                  <c:v>product 4</c:v>
                </c:pt>
                <c:pt idx="4">
                  <c:v>product 5</c:v>
                </c:pt>
                <c:pt idx="5">
                  <c:v>product 6</c:v>
                </c:pt>
                <c:pt idx="6">
                  <c:v>product 7</c:v>
                </c:pt>
                <c:pt idx="7">
                  <c:v>product 8</c:v>
                </c:pt>
                <c:pt idx="8">
                  <c:v>product 9</c:v>
                </c:pt>
                <c:pt idx="9">
                  <c:v>product 10</c:v>
                </c:pt>
              </c:strCache>
            </c:strRef>
          </c:cat>
          <c:val>
            <c:numRef>
              <c:f>Sheet17!$C$6:$C$15</c:f>
              <c:numCache>
                <c:formatCode>General</c:formatCode>
                <c:ptCount val="10"/>
                <c:pt idx="0">
                  <c:v>32</c:v>
                </c:pt>
                <c:pt idx="1">
                  <c:v>28</c:v>
                </c:pt>
                <c:pt idx="2">
                  <c:v>30</c:v>
                </c:pt>
                <c:pt idx="3">
                  <c:v>34</c:v>
                </c:pt>
                <c:pt idx="4">
                  <c:v>33</c:v>
                </c:pt>
                <c:pt idx="5">
                  <c:v>35</c:v>
                </c:pt>
                <c:pt idx="6">
                  <c:v>31</c:v>
                </c:pt>
                <c:pt idx="7">
                  <c:v>29</c:v>
                </c:pt>
                <c:pt idx="8">
                  <c:v>36</c:v>
                </c:pt>
                <c:pt idx="9">
                  <c:v>37</c:v>
                </c:pt>
              </c:numCache>
            </c:numRef>
          </c:val>
          <c:extLst>
            <c:ext xmlns:c16="http://schemas.microsoft.com/office/drawing/2014/chart" uri="{C3380CC4-5D6E-409C-BE32-E72D297353CC}">
              <c16:uniqueId val="{00000001-E3FA-4E6D-84AD-D6B17A7A225C}"/>
            </c:ext>
          </c:extLst>
        </c:ser>
        <c:ser>
          <c:idx val="2"/>
          <c:order val="2"/>
          <c:tx>
            <c:strRef>
              <c:f>Sheet17!$D$5</c:f>
              <c:strCache>
                <c:ptCount val="1"/>
                <c:pt idx="0">
                  <c:v>Region 3</c:v>
                </c:pt>
              </c:strCache>
            </c:strRef>
          </c:tx>
          <c:spPr>
            <a:solidFill>
              <a:schemeClr val="accent3"/>
            </a:solidFill>
            <a:ln>
              <a:noFill/>
            </a:ln>
            <a:effectLst/>
            <a:sp3d/>
          </c:spPr>
          <c:invertIfNegative val="0"/>
          <c:cat>
            <c:strRef>
              <c:f>Sheet17!$A$6:$A$15</c:f>
              <c:strCache>
                <c:ptCount val="10"/>
                <c:pt idx="0">
                  <c:v>product 1</c:v>
                </c:pt>
                <c:pt idx="1">
                  <c:v>product 2</c:v>
                </c:pt>
                <c:pt idx="2">
                  <c:v>product 3</c:v>
                </c:pt>
                <c:pt idx="3">
                  <c:v>product 4</c:v>
                </c:pt>
                <c:pt idx="4">
                  <c:v>product 5</c:v>
                </c:pt>
                <c:pt idx="5">
                  <c:v>product 6</c:v>
                </c:pt>
                <c:pt idx="6">
                  <c:v>product 7</c:v>
                </c:pt>
                <c:pt idx="7">
                  <c:v>product 8</c:v>
                </c:pt>
                <c:pt idx="8">
                  <c:v>product 9</c:v>
                </c:pt>
                <c:pt idx="9">
                  <c:v>product 10</c:v>
                </c:pt>
              </c:strCache>
            </c:strRef>
          </c:cat>
          <c:val>
            <c:numRef>
              <c:f>Sheet17!$D$6:$D$15</c:f>
              <c:numCache>
                <c:formatCode>General</c:formatCode>
                <c:ptCount val="10"/>
                <c:pt idx="0">
                  <c:v>40</c:v>
                </c:pt>
                <c:pt idx="1">
                  <c:v>39</c:v>
                </c:pt>
                <c:pt idx="2">
                  <c:v>42</c:v>
                </c:pt>
                <c:pt idx="3">
                  <c:v>41</c:v>
                </c:pt>
                <c:pt idx="4">
                  <c:v>38</c:v>
                </c:pt>
                <c:pt idx="5">
                  <c:v>43</c:v>
                </c:pt>
                <c:pt idx="6">
                  <c:v>45</c:v>
                </c:pt>
                <c:pt idx="7">
                  <c:v>44</c:v>
                </c:pt>
                <c:pt idx="8">
                  <c:v>41</c:v>
                </c:pt>
                <c:pt idx="9">
                  <c:v>37</c:v>
                </c:pt>
              </c:numCache>
            </c:numRef>
          </c:val>
          <c:extLst>
            <c:ext xmlns:c16="http://schemas.microsoft.com/office/drawing/2014/chart" uri="{C3380CC4-5D6E-409C-BE32-E72D297353CC}">
              <c16:uniqueId val="{00000002-E3FA-4E6D-84AD-D6B17A7A225C}"/>
            </c:ext>
          </c:extLst>
        </c:ser>
        <c:dLbls>
          <c:showLegendKey val="0"/>
          <c:showVal val="0"/>
          <c:showCatName val="0"/>
          <c:showSerName val="0"/>
          <c:showPercent val="0"/>
          <c:showBubbleSize val="0"/>
        </c:dLbls>
        <c:gapWidth val="150"/>
        <c:shape val="box"/>
        <c:axId val="586264680"/>
        <c:axId val="586257136"/>
        <c:axId val="0"/>
      </c:bar3DChart>
      <c:catAx>
        <c:axId val="5862646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257136"/>
        <c:crosses val="autoZero"/>
        <c:auto val="1"/>
        <c:lblAlgn val="ctr"/>
        <c:lblOffset val="100"/>
        <c:noMultiLvlLbl val="0"/>
      </c:catAx>
      <c:valAx>
        <c:axId val="58625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264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IN"/>
              <a:t>Histogram</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Frequency</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Sheet12!$G$14:$G$22</c:f>
              <c:strCache>
                <c:ptCount val="9"/>
                <c:pt idx="0">
                  <c:v>28</c:v>
                </c:pt>
                <c:pt idx="1">
                  <c:v>34.42857143</c:v>
                </c:pt>
                <c:pt idx="2">
                  <c:v>40.85714286</c:v>
                </c:pt>
                <c:pt idx="3">
                  <c:v>47.28571429</c:v>
                </c:pt>
                <c:pt idx="4">
                  <c:v>53.71428571</c:v>
                </c:pt>
                <c:pt idx="5">
                  <c:v>60.14285714</c:v>
                </c:pt>
                <c:pt idx="6">
                  <c:v>66.57142857</c:v>
                </c:pt>
                <c:pt idx="7">
                  <c:v>68</c:v>
                </c:pt>
                <c:pt idx="8">
                  <c:v>More</c:v>
                </c:pt>
              </c:strCache>
            </c:strRef>
          </c:cat>
          <c:val>
            <c:numRef>
              <c:f>Sheet12!$H$14:$H$22</c:f>
              <c:numCache>
                <c:formatCode>General</c:formatCode>
                <c:ptCount val="9"/>
                <c:pt idx="0">
                  <c:v>1</c:v>
                </c:pt>
                <c:pt idx="1">
                  <c:v>0</c:v>
                </c:pt>
                <c:pt idx="2">
                  <c:v>8</c:v>
                </c:pt>
                <c:pt idx="3">
                  <c:v>11</c:v>
                </c:pt>
                <c:pt idx="4">
                  <c:v>10</c:v>
                </c:pt>
                <c:pt idx="5">
                  <c:v>10</c:v>
                </c:pt>
                <c:pt idx="6">
                  <c:v>7</c:v>
                </c:pt>
                <c:pt idx="7">
                  <c:v>1</c:v>
                </c:pt>
                <c:pt idx="8">
                  <c:v>1</c:v>
                </c:pt>
              </c:numCache>
            </c:numRef>
          </c:val>
          <c:extLst>
            <c:ext xmlns:c16="http://schemas.microsoft.com/office/drawing/2014/chart" uri="{C3380CC4-5D6E-409C-BE32-E72D297353CC}">
              <c16:uniqueId val="{00000001-532F-441C-B079-BBFBB8C0C1C9}"/>
            </c:ext>
          </c:extLst>
        </c:ser>
        <c:dLbls>
          <c:dLblPos val="inEnd"/>
          <c:showLegendKey val="0"/>
          <c:showVal val="1"/>
          <c:showCatName val="0"/>
          <c:showSerName val="0"/>
          <c:showPercent val="0"/>
          <c:showBubbleSize val="0"/>
        </c:dLbls>
        <c:gapWidth val="41"/>
        <c:axId val="565988200"/>
        <c:axId val="571629536"/>
      </c:barChart>
      <c:catAx>
        <c:axId val="5659882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Bin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571629536"/>
        <c:crosses val="autoZero"/>
        <c:auto val="1"/>
        <c:lblAlgn val="ctr"/>
        <c:lblOffset val="100"/>
        <c:noMultiLvlLbl val="0"/>
      </c:catAx>
      <c:valAx>
        <c:axId val="571629536"/>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Frequency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5659882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FREQUENCY</a:t>
            </a:r>
            <a:r>
              <a:rPr lang="en-IN" baseline="0"/>
              <a:t> OF DIFFERENT DEFECT TYPES</a:t>
            </a:r>
            <a:endParaRPr lang="en-IN"/>
          </a:p>
        </c:rich>
      </c:tx>
      <c:layout>
        <c:manualLayout>
          <c:xMode val="edge"/>
          <c:yMode val="edge"/>
          <c:x val="0.13077777777777777"/>
          <c:y val="1.388888888888888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Sheet13!$A$7</c:f>
              <c:strCache>
                <c:ptCount val="1"/>
                <c:pt idx="0">
                  <c:v>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Sheet13!$B$6</c:f>
              <c:strCache>
                <c:ptCount val="1"/>
                <c:pt idx="0">
                  <c:v>FREQUENCY</c:v>
                </c:pt>
              </c:strCache>
            </c:strRef>
          </c:cat>
          <c:val>
            <c:numRef>
              <c:f>Sheet13!$B$7</c:f>
              <c:numCache>
                <c:formatCode>General</c:formatCode>
                <c:ptCount val="1"/>
                <c:pt idx="0">
                  <c:v>30</c:v>
                </c:pt>
              </c:numCache>
            </c:numRef>
          </c:val>
          <c:extLst>
            <c:ext xmlns:c16="http://schemas.microsoft.com/office/drawing/2014/chart" uri="{C3380CC4-5D6E-409C-BE32-E72D297353CC}">
              <c16:uniqueId val="{00000000-BE0D-4EC8-A20E-8652E6CBC3DF}"/>
            </c:ext>
          </c:extLst>
        </c:ser>
        <c:ser>
          <c:idx val="1"/>
          <c:order val="1"/>
          <c:tx>
            <c:strRef>
              <c:f>Sheet13!$A$8</c:f>
              <c:strCache>
                <c:ptCount val="1"/>
                <c:pt idx="0">
                  <c:v>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Sheet13!$B$6</c:f>
              <c:strCache>
                <c:ptCount val="1"/>
                <c:pt idx="0">
                  <c:v>FREQUENCY</c:v>
                </c:pt>
              </c:strCache>
            </c:strRef>
          </c:cat>
          <c:val>
            <c:numRef>
              <c:f>Sheet13!$B$8</c:f>
              <c:numCache>
                <c:formatCode>General</c:formatCode>
                <c:ptCount val="1"/>
                <c:pt idx="0">
                  <c:v>40</c:v>
                </c:pt>
              </c:numCache>
            </c:numRef>
          </c:val>
          <c:extLst>
            <c:ext xmlns:c16="http://schemas.microsoft.com/office/drawing/2014/chart" uri="{C3380CC4-5D6E-409C-BE32-E72D297353CC}">
              <c16:uniqueId val="{00000001-BE0D-4EC8-A20E-8652E6CBC3DF}"/>
            </c:ext>
          </c:extLst>
        </c:ser>
        <c:ser>
          <c:idx val="2"/>
          <c:order val="2"/>
          <c:tx>
            <c:strRef>
              <c:f>Sheet13!$A$9</c:f>
              <c:strCache>
                <c:ptCount val="1"/>
                <c:pt idx="0">
                  <c:v>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Sheet13!$B$6</c:f>
              <c:strCache>
                <c:ptCount val="1"/>
                <c:pt idx="0">
                  <c:v>FREQUENCY</c:v>
                </c:pt>
              </c:strCache>
            </c:strRef>
          </c:cat>
          <c:val>
            <c:numRef>
              <c:f>Sheet13!$B$9</c:f>
              <c:numCache>
                <c:formatCode>General</c:formatCode>
                <c:ptCount val="1"/>
                <c:pt idx="0">
                  <c:v>20</c:v>
                </c:pt>
              </c:numCache>
            </c:numRef>
          </c:val>
          <c:extLst>
            <c:ext xmlns:c16="http://schemas.microsoft.com/office/drawing/2014/chart" uri="{C3380CC4-5D6E-409C-BE32-E72D297353CC}">
              <c16:uniqueId val="{00000002-BE0D-4EC8-A20E-8652E6CBC3DF}"/>
            </c:ext>
          </c:extLst>
        </c:ser>
        <c:ser>
          <c:idx val="3"/>
          <c:order val="3"/>
          <c:tx>
            <c:strRef>
              <c:f>Sheet13!$A$10</c:f>
              <c:strCache>
                <c:ptCount val="1"/>
                <c:pt idx="0">
                  <c:v>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Sheet13!$B$6</c:f>
              <c:strCache>
                <c:ptCount val="1"/>
                <c:pt idx="0">
                  <c:v>FREQUENCY</c:v>
                </c:pt>
              </c:strCache>
            </c:strRef>
          </c:cat>
          <c:val>
            <c:numRef>
              <c:f>Sheet13!$B$10</c:f>
              <c:numCache>
                <c:formatCode>General</c:formatCode>
                <c:ptCount val="1"/>
                <c:pt idx="0">
                  <c:v>10</c:v>
                </c:pt>
              </c:numCache>
            </c:numRef>
          </c:val>
          <c:extLst>
            <c:ext xmlns:c16="http://schemas.microsoft.com/office/drawing/2014/chart" uri="{C3380CC4-5D6E-409C-BE32-E72D297353CC}">
              <c16:uniqueId val="{00000003-BE0D-4EC8-A20E-8652E6CBC3DF}"/>
            </c:ext>
          </c:extLst>
        </c:ser>
        <c:ser>
          <c:idx val="4"/>
          <c:order val="4"/>
          <c:tx>
            <c:strRef>
              <c:f>Sheet13!$A$11</c:f>
              <c:strCache>
                <c:ptCount val="1"/>
                <c:pt idx="0">
                  <c:v>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Sheet13!$B$6</c:f>
              <c:strCache>
                <c:ptCount val="1"/>
                <c:pt idx="0">
                  <c:v>FREQUENCY</c:v>
                </c:pt>
              </c:strCache>
            </c:strRef>
          </c:cat>
          <c:val>
            <c:numRef>
              <c:f>Sheet13!$B$11</c:f>
              <c:numCache>
                <c:formatCode>General</c:formatCode>
                <c:ptCount val="1"/>
                <c:pt idx="0">
                  <c:v>45</c:v>
                </c:pt>
              </c:numCache>
            </c:numRef>
          </c:val>
          <c:extLst>
            <c:ext xmlns:c16="http://schemas.microsoft.com/office/drawing/2014/chart" uri="{C3380CC4-5D6E-409C-BE32-E72D297353CC}">
              <c16:uniqueId val="{00000004-BE0D-4EC8-A20E-8652E6CBC3DF}"/>
            </c:ext>
          </c:extLst>
        </c:ser>
        <c:ser>
          <c:idx val="5"/>
          <c:order val="5"/>
          <c:tx>
            <c:strRef>
              <c:f>Sheet13!$A$12</c:f>
              <c:strCache>
                <c:ptCount val="1"/>
                <c:pt idx="0">
                  <c:v>F</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Sheet13!$B$6</c:f>
              <c:strCache>
                <c:ptCount val="1"/>
                <c:pt idx="0">
                  <c:v>FREQUENCY</c:v>
                </c:pt>
              </c:strCache>
            </c:strRef>
          </c:cat>
          <c:val>
            <c:numRef>
              <c:f>Sheet13!$B$12</c:f>
              <c:numCache>
                <c:formatCode>General</c:formatCode>
                <c:ptCount val="1"/>
                <c:pt idx="0">
                  <c:v>25</c:v>
                </c:pt>
              </c:numCache>
            </c:numRef>
          </c:val>
          <c:extLst>
            <c:ext xmlns:c16="http://schemas.microsoft.com/office/drawing/2014/chart" uri="{C3380CC4-5D6E-409C-BE32-E72D297353CC}">
              <c16:uniqueId val="{00000005-BE0D-4EC8-A20E-8652E6CBC3DF}"/>
            </c:ext>
          </c:extLst>
        </c:ser>
        <c:ser>
          <c:idx val="6"/>
          <c:order val="6"/>
          <c:tx>
            <c:strRef>
              <c:f>Sheet13!$A$13</c:f>
              <c:strCache>
                <c:ptCount val="1"/>
                <c:pt idx="0">
                  <c:v>G</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Sheet13!$B$6</c:f>
              <c:strCache>
                <c:ptCount val="1"/>
                <c:pt idx="0">
                  <c:v>FREQUENCY</c:v>
                </c:pt>
              </c:strCache>
            </c:strRef>
          </c:cat>
          <c:val>
            <c:numRef>
              <c:f>Sheet13!$B$13</c:f>
              <c:numCache>
                <c:formatCode>General</c:formatCode>
                <c:ptCount val="1"/>
                <c:pt idx="0">
                  <c:v>30</c:v>
                </c:pt>
              </c:numCache>
            </c:numRef>
          </c:val>
          <c:extLst>
            <c:ext xmlns:c16="http://schemas.microsoft.com/office/drawing/2014/chart" uri="{C3380CC4-5D6E-409C-BE32-E72D297353CC}">
              <c16:uniqueId val="{00000006-BE0D-4EC8-A20E-8652E6CBC3DF}"/>
            </c:ext>
          </c:extLst>
        </c:ser>
        <c:dLbls>
          <c:showLegendKey val="0"/>
          <c:showVal val="0"/>
          <c:showCatName val="0"/>
          <c:showSerName val="0"/>
          <c:showPercent val="0"/>
          <c:showBubbleSize val="0"/>
        </c:dLbls>
        <c:gapWidth val="100"/>
        <c:overlap val="-24"/>
        <c:axId val="643040824"/>
        <c:axId val="643037872"/>
      </c:barChart>
      <c:catAx>
        <c:axId val="6430408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3037872"/>
        <c:crosses val="autoZero"/>
        <c:auto val="1"/>
        <c:lblAlgn val="ctr"/>
        <c:lblOffset val="100"/>
        <c:noMultiLvlLbl val="0"/>
      </c:catAx>
      <c:valAx>
        <c:axId val="6430378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3040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strRef>
              <c:f>Sheet13!$B$26</c:f>
              <c:strCache>
                <c:ptCount val="1"/>
                <c:pt idx="0">
                  <c:v>10</c:v>
                </c:pt>
              </c:strCache>
            </c:strRef>
          </c:tx>
          <c:invertIfNegative val="0"/>
          <c:val>
            <c:numRef>
              <c:f>Sheet13!$C$26</c:f>
              <c:numCache>
                <c:formatCode>General</c:formatCode>
                <c:ptCount val="1"/>
                <c:pt idx="0">
                  <c:v>1</c:v>
                </c:pt>
              </c:numCache>
            </c:numRef>
          </c:val>
          <c:extLst>
            <c:ext xmlns:c16="http://schemas.microsoft.com/office/drawing/2014/chart" uri="{C3380CC4-5D6E-409C-BE32-E72D297353CC}">
              <c16:uniqueId val="{00000001-5987-43D4-ACA2-9EA441918FB3}"/>
            </c:ext>
          </c:extLst>
        </c:ser>
        <c:ser>
          <c:idx val="1"/>
          <c:order val="1"/>
          <c:tx>
            <c:strRef>
              <c:f>Sheet13!$B$27</c:f>
              <c:strCache>
                <c:ptCount val="1"/>
                <c:pt idx="0">
                  <c:v>20</c:v>
                </c:pt>
              </c:strCache>
            </c:strRef>
          </c:tx>
          <c:invertIfNegative val="0"/>
          <c:val>
            <c:numRef>
              <c:f>Sheet13!$C$27</c:f>
              <c:numCache>
                <c:formatCode>General</c:formatCode>
                <c:ptCount val="1"/>
                <c:pt idx="0">
                  <c:v>1</c:v>
                </c:pt>
              </c:numCache>
            </c:numRef>
          </c:val>
          <c:extLst>
            <c:ext xmlns:c16="http://schemas.microsoft.com/office/drawing/2014/chart" uri="{C3380CC4-5D6E-409C-BE32-E72D297353CC}">
              <c16:uniqueId val="{00000003-5987-43D4-ACA2-9EA441918FB3}"/>
            </c:ext>
          </c:extLst>
        </c:ser>
        <c:ser>
          <c:idx val="2"/>
          <c:order val="2"/>
          <c:tx>
            <c:strRef>
              <c:f>Sheet13!$B$28</c:f>
              <c:strCache>
                <c:ptCount val="1"/>
                <c:pt idx="0">
                  <c:v>30</c:v>
                </c:pt>
              </c:strCache>
            </c:strRef>
          </c:tx>
          <c:invertIfNegative val="0"/>
          <c:val>
            <c:numRef>
              <c:f>Sheet13!$C$28</c:f>
              <c:numCache>
                <c:formatCode>General</c:formatCode>
                <c:ptCount val="1"/>
                <c:pt idx="0">
                  <c:v>3</c:v>
                </c:pt>
              </c:numCache>
            </c:numRef>
          </c:val>
          <c:extLst>
            <c:ext xmlns:c16="http://schemas.microsoft.com/office/drawing/2014/chart" uri="{C3380CC4-5D6E-409C-BE32-E72D297353CC}">
              <c16:uniqueId val="{00000004-5987-43D4-ACA2-9EA441918FB3}"/>
            </c:ext>
          </c:extLst>
        </c:ser>
        <c:ser>
          <c:idx val="3"/>
          <c:order val="3"/>
          <c:tx>
            <c:strRef>
              <c:f>Sheet13!$B$29</c:f>
              <c:strCache>
                <c:ptCount val="1"/>
                <c:pt idx="0">
                  <c:v>40</c:v>
                </c:pt>
              </c:strCache>
            </c:strRef>
          </c:tx>
          <c:invertIfNegative val="0"/>
          <c:val>
            <c:numRef>
              <c:f>Sheet13!$C$29</c:f>
              <c:numCache>
                <c:formatCode>General</c:formatCode>
                <c:ptCount val="1"/>
                <c:pt idx="0">
                  <c:v>1</c:v>
                </c:pt>
              </c:numCache>
            </c:numRef>
          </c:val>
          <c:extLst>
            <c:ext xmlns:c16="http://schemas.microsoft.com/office/drawing/2014/chart" uri="{C3380CC4-5D6E-409C-BE32-E72D297353CC}">
              <c16:uniqueId val="{00000005-5987-43D4-ACA2-9EA441918FB3}"/>
            </c:ext>
          </c:extLst>
        </c:ser>
        <c:ser>
          <c:idx val="4"/>
          <c:order val="4"/>
          <c:tx>
            <c:strRef>
              <c:f>Sheet13!$B$30</c:f>
              <c:strCache>
                <c:ptCount val="1"/>
                <c:pt idx="0">
                  <c:v>50</c:v>
                </c:pt>
              </c:strCache>
            </c:strRef>
          </c:tx>
          <c:invertIfNegative val="0"/>
          <c:val>
            <c:numRef>
              <c:f>Sheet13!$C$30</c:f>
              <c:numCache>
                <c:formatCode>General</c:formatCode>
                <c:ptCount val="1"/>
                <c:pt idx="0">
                  <c:v>1</c:v>
                </c:pt>
              </c:numCache>
            </c:numRef>
          </c:val>
          <c:extLst>
            <c:ext xmlns:c16="http://schemas.microsoft.com/office/drawing/2014/chart" uri="{C3380CC4-5D6E-409C-BE32-E72D297353CC}">
              <c16:uniqueId val="{00000006-5987-43D4-ACA2-9EA441918FB3}"/>
            </c:ext>
          </c:extLst>
        </c:ser>
        <c:ser>
          <c:idx val="5"/>
          <c:order val="5"/>
          <c:tx>
            <c:strRef>
              <c:f>Sheet13!$B$31</c:f>
              <c:strCache>
                <c:ptCount val="1"/>
                <c:pt idx="0">
                  <c:v>More</c:v>
                </c:pt>
              </c:strCache>
            </c:strRef>
          </c:tx>
          <c:invertIfNegative val="0"/>
          <c:val>
            <c:numRef>
              <c:f>Sheet13!$C$31</c:f>
              <c:numCache>
                <c:formatCode>General</c:formatCode>
                <c:ptCount val="1"/>
                <c:pt idx="0">
                  <c:v>0</c:v>
                </c:pt>
              </c:numCache>
            </c:numRef>
          </c:val>
          <c:extLst>
            <c:ext xmlns:c16="http://schemas.microsoft.com/office/drawing/2014/chart" uri="{C3380CC4-5D6E-409C-BE32-E72D297353CC}">
              <c16:uniqueId val="{00000007-5987-43D4-ACA2-9EA441918FB3}"/>
            </c:ext>
          </c:extLst>
        </c:ser>
        <c:dLbls>
          <c:showLegendKey val="0"/>
          <c:showVal val="0"/>
          <c:showCatName val="0"/>
          <c:showSerName val="0"/>
          <c:showPercent val="0"/>
          <c:showBubbleSize val="0"/>
        </c:dLbls>
        <c:gapWidth val="150"/>
        <c:axId val="646619408"/>
        <c:axId val="646609896"/>
      </c:barChart>
      <c:catAx>
        <c:axId val="646619408"/>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646609896"/>
        <c:crosses val="autoZero"/>
        <c:auto val="1"/>
        <c:lblAlgn val="ctr"/>
        <c:lblOffset val="100"/>
        <c:noMultiLvlLbl val="0"/>
      </c:catAx>
      <c:valAx>
        <c:axId val="646609896"/>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64661940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a:t>DISTRIBUSTION</a:t>
            </a:r>
            <a:r>
              <a:rPr lang="en-IN" sz="1200" baseline="0"/>
              <a:t> OF SATISFACTION RATINGS</a:t>
            </a:r>
            <a:endParaRPr lang="en-IN" sz="1200"/>
          </a:p>
        </c:rich>
      </c:tx>
      <c:layout>
        <c:manualLayout>
          <c:xMode val="edge"/>
          <c:yMode val="edge"/>
          <c:x val="0.1423233685387047"/>
          <c:y val="3.627282879510421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Frequency</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Sheet14!$C$14:$C$18</c:f>
              <c:strCache>
                <c:ptCount val="5"/>
                <c:pt idx="0">
                  <c:v>2</c:v>
                </c:pt>
                <c:pt idx="1">
                  <c:v>3</c:v>
                </c:pt>
                <c:pt idx="2">
                  <c:v>4</c:v>
                </c:pt>
                <c:pt idx="3">
                  <c:v>5</c:v>
                </c:pt>
                <c:pt idx="4">
                  <c:v>More</c:v>
                </c:pt>
              </c:strCache>
            </c:strRef>
          </c:cat>
          <c:val>
            <c:numRef>
              <c:f>Sheet14!$D$14:$D$18</c:f>
              <c:numCache>
                <c:formatCode>General</c:formatCode>
                <c:ptCount val="5"/>
                <c:pt idx="0">
                  <c:v>8</c:v>
                </c:pt>
                <c:pt idx="1">
                  <c:v>30</c:v>
                </c:pt>
                <c:pt idx="2">
                  <c:v>39</c:v>
                </c:pt>
                <c:pt idx="3">
                  <c:v>23</c:v>
                </c:pt>
                <c:pt idx="4">
                  <c:v>0</c:v>
                </c:pt>
              </c:numCache>
            </c:numRef>
          </c:val>
          <c:extLst>
            <c:ext xmlns:c16="http://schemas.microsoft.com/office/drawing/2014/chart" uri="{C3380CC4-5D6E-409C-BE32-E72D297353CC}">
              <c16:uniqueId val="{00000001-C2A0-4623-94DD-6E8E3CEA081C}"/>
            </c:ext>
          </c:extLst>
        </c:ser>
        <c:dLbls>
          <c:showLegendKey val="0"/>
          <c:showVal val="0"/>
          <c:showCatName val="0"/>
          <c:showSerName val="0"/>
          <c:showPercent val="0"/>
          <c:showBubbleSize val="0"/>
        </c:dLbls>
        <c:gapWidth val="100"/>
        <c:overlap val="-24"/>
        <c:axId val="659050184"/>
        <c:axId val="659046904"/>
      </c:barChart>
      <c:catAx>
        <c:axId val="6590501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SATISFACTION</a:t>
                </a:r>
                <a:r>
                  <a:rPr lang="en-IN" baseline="0"/>
                  <a:t> RATINGS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9046904"/>
        <c:crosses val="autoZero"/>
        <c:auto val="1"/>
        <c:lblAlgn val="ctr"/>
        <c:lblOffset val="100"/>
        <c:noMultiLvlLbl val="0"/>
      </c:catAx>
      <c:valAx>
        <c:axId val="65904690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Frequency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9050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400"/>
              <a:t>Frequency</a:t>
            </a:r>
            <a:r>
              <a:rPr lang="en-US" sz="1400" baseline="0"/>
              <a:t> OF EACH SATISFACTION RATING</a:t>
            </a:r>
            <a:endParaRPr lang="en-US" sz="1400"/>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7498122622998475E-2"/>
          <c:y val="0.21550946538330243"/>
          <c:w val="0.90645069897405162"/>
          <c:h val="0.70100153707493373"/>
        </c:manualLayout>
      </c:layout>
      <c:bar3DChart>
        <c:barDir val="col"/>
        <c:grouping val="clustered"/>
        <c:varyColors val="0"/>
        <c:ser>
          <c:idx val="0"/>
          <c:order val="0"/>
          <c:tx>
            <c:strRef>
              <c:f>Sheet14!$D$13</c:f>
              <c:strCache>
                <c:ptCount val="1"/>
                <c:pt idx="0">
                  <c:v>Frequency</c:v>
                </c:pt>
              </c:strCache>
            </c:strRef>
          </c:tx>
          <c:spPr>
            <a:gradFill>
              <a:gsLst>
                <a:gs pos="100000">
                  <a:schemeClr val="accent1">
                    <a:alpha val="0"/>
                  </a:schemeClr>
                </a:gs>
                <a:gs pos="50000">
                  <a:schemeClr val="accent1"/>
                </a:gs>
              </a:gsLst>
              <a:lin ang="5400000" scaled="0"/>
            </a:gradFill>
            <a:ln>
              <a:noFill/>
            </a:ln>
            <a:effectLst/>
            <a:sp3d/>
          </c:spPr>
          <c:invertIfNegative val="0"/>
          <c:dLbls>
            <c:delete val="1"/>
          </c:dLbls>
          <c:cat>
            <c:strRef>
              <c:f>Sheet14!$C$14:$C$18</c:f>
              <c:strCache>
                <c:ptCount val="5"/>
                <c:pt idx="0">
                  <c:v>2</c:v>
                </c:pt>
                <c:pt idx="1">
                  <c:v>3</c:v>
                </c:pt>
                <c:pt idx="2">
                  <c:v>4</c:v>
                </c:pt>
                <c:pt idx="3">
                  <c:v>5</c:v>
                </c:pt>
                <c:pt idx="4">
                  <c:v>More</c:v>
                </c:pt>
              </c:strCache>
            </c:strRef>
          </c:cat>
          <c:val>
            <c:numRef>
              <c:f>Sheet14!$D$14:$D$18</c:f>
              <c:numCache>
                <c:formatCode>General</c:formatCode>
                <c:ptCount val="5"/>
                <c:pt idx="0">
                  <c:v>8</c:v>
                </c:pt>
                <c:pt idx="1">
                  <c:v>30</c:v>
                </c:pt>
                <c:pt idx="2">
                  <c:v>39</c:v>
                </c:pt>
                <c:pt idx="3">
                  <c:v>23</c:v>
                </c:pt>
                <c:pt idx="4">
                  <c:v>0</c:v>
                </c:pt>
              </c:numCache>
            </c:numRef>
          </c:val>
          <c:extLst>
            <c:ext xmlns:c16="http://schemas.microsoft.com/office/drawing/2014/chart" uri="{C3380CC4-5D6E-409C-BE32-E72D297353CC}">
              <c16:uniqueId val="{00000000-6D05-45F9-B773-A1644234BC7F}"/>
            </c:ext>
          </c:extLst>
        </c:ser>
        <c:dLbls>
          <c:showLegendKey val="0"/>
          <c:showVal val="1"/>
          <c:showCatName val="0"/>
          <c:showSerName val="0"/>
          <c:showPercent val="0"/>
          <c:showBubbleSize val="0"/>
        </c:dLbls>
        <c:gapWidth val="150"/>
        <c:gapDepth val="0"/>
        <c:shape val="box"/>
        <c:axId val="358519832"/>
        <c:axId val="358520816"/>
        <c:axId val="0"/>
      </c:bar3DChart>
      <c:catAx>
        <c:axId val="3585198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520816"/>
        <c:crosses val="autoZero"/>
        <c:auto val="1"/>
        <c:lblAlgn val="ctr"/>
        <c:lblOffset val="100"/>
        <c:noMultiLvlLbl val="0"/>
      </c:catAx>
      <c:valAx>
        <c:axId val="358520816"/>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519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IN"/>
              <a:t>Histogram</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Frequency</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Sheet16!$C$13:$C$23</c:f>
              <c:strCache>
                <c:ptCount val="11"/>
                <c:pt idx="0">
                  <c:v>118</c:v>
                </c:pt>
                <c:pt idx="1">
                  <c:v>121</c:v>
                </c:pt>
                <c:pt idx="2">
                  <c:v>124</c:v>
                </c:pt>
                <c:pt idx="3">
                  <c:v>127</c:v>
                </c:pt>
                <c:pt idx="4">
                  <c:v>130</c:v>
                </c:pt>
                <c:pt idx="5">
                  <c:v>133</c:v>
                </c:pt>
                <c:pt idx="6">
                  <c:v>136</c:v>
                </c:pt>
                <c:pt idx="7">
                  <c:v>139</c:v>
                </c:pt>
                <c:pt idx="8">
                  <c:v>142</c:v>
                </c:pt>
                <c:pt idx="9">
                  <c:v>145</c:v>
                </c:pt>
                <c:pt idx="10">
                  <c:v>More</c:v>
                </c:pt>
              </c:strCache>
            </c:strRef>
          </c:cat>
          <c:val>
            <c:numRef>
              <c:f>Sheet16!$D$13:$D$23</c:f>
              <c:numCache>
                <c:formatCode>General</c:formatCode>
                <c:ptCount val="11"/>
                <c:pt idx="0">
                  <c:v>1</c:v>
                </c:pt>
                <c:pt idx="1">
                  <c:v>5</c:v>
                </c:pt>
                <c:pt idx="2">
                  <c:v>10</c:v>
                </c:pt>
                <c:pt idx="3">
                  <c:v>19</c:v>
                </c:pt>
                <c:pt idx="4">
                  <c:v>15</c:v>
                </c:pt>
                <c:pt idx="5">
                  <c:v>19</c:v>
                </c:pt>
                <c:pt idx="6">
                  <c:v>18</c:v>
                </c:pt>
                <c:pt idx="7">
                  <c:v>2</c:v>
                </c:pt>
                <c:pt idx="8">
                  <c:v>9</c:v>
                </c:pt>
                <c:pt idx="9">
                  <c:v>1</c:v>
                </c:pt>
                <c:pt idx="10">
                  <c:v>1</c:v>
                </c:pt>
              </c:numCache>
            </c:numRef>
          </c:val>
          <c:extLst>
            <c:ext xmlns:c16="http://schemas.microsoft.com/office/drawing/2014/chart" uri="{C3380CC4-5D6E-409C-BE32-E72D297353CC}">
              <c16:uniqueId val="{00000001-B008-4569-927F-0066B5A62A0A}"/>
            </c:ext>
          </c:extLst>
        </c:ser>
        <c:dLbls>
          <c:dLblPos val="inEnd"/>
          <c:showLegendKey val="0"/>
          <c:showVal val="1"/>
          <c:showCatName val="0"/>
          <c:showSerName val="0"/>
          <c:showPercent val="0"/>
          <c:showBubbleSize val="0"/>
        </c:dLbls>
        <c:gapWidth val="41"/>
        <c:axId val="665138760"/>
        <c:axId val="665139416"/>
      </c:barChart>
      <c:catAx>
        <c:axId val="6651387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Bin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65139416"/>
        <c:crosses val="autoZero"/>
        <c:auto val="1"/>
        <c:lblAlgn val="ctr"/>
        <c:lblOffset val="100"/>
        <c:noMultiLvlLbl val="0"/>
      </c:catAx>
      <c:valAx>
        <c:axId val="665139416"/>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Frequency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6651387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strRef>
              <c:f>Sheet16!$E$44</c:f>
              <c:strCache>
                <c:ptCount val="1"/>
                <c:pt idx="0">
                  <c:v>Frequency</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Sheet16!$D$45:$D$55</c:f>
              <c:strCache>
                <c:ptCount val="11"/>
                <c:pt idx="0">
                  <c:v>118</c:v>
                </c:pt>
                <c:pt idx="1">
                  <c:v>121</c:v>
                </c:pt>
                <c:pt idx="2">
                  <c:v>124</c:v>
                </c:pt>
                <c:pt idx="3">
                  <c:v>127</c:v>
                </c:pt>
                <c:pt idx="4">
                  <c:v>130</c:v>
                </c:pt>
                <c:pt idx="5">
                  <c:v>133</c:v>
                </c:pt>
                <c:pt idx="6">
                  <c:v>136</c:v>
                </c:pt>
                <c:pt idx="7">
                  <c:v>139</c:v>
                </c:pt>
                <c:pt idx="8">
                  <c:v>142</c:v>
                </c:pt>
                <c:pt idx="9">
                  <c:v>145</c:v>
                </c:pt>
                <c:pt idx="10">
                  <c:v>More</c:v>
                </c:pt>
              </c:strCache>
            </c:strRef>
          </c:cat>
          <c:val>
            <c:numRef>
              <c:f>Sheet16!$E$45:$E$55</c:f>
              <c:numCache>
                <c:formatCode>General</c:formatCode>
                <c:ptCount val="11"/>
                <c:pt idx="0">
                  <c:v>1</c:v>
                </c:pt>
                <c:pt idx="1">
                  <c:v>5</c:v>
                </c:pt>
                <c:pt idx="2">
                  <c:v>10</c:v>
                </c:pt>
                <c:pt idx="3">
                  <c:v>19</c:v>
                </c:pt>
                <c:pt idx="4">
                  <c:v>15</c:v>
                </c:pt>
                <c:pt idx="5">
                  <c:v>19</c:v>
                </c:pt>
                <c:pt idx="6">
                  <c:v>18</c:v>
                </c:pt>
                <c:pt idx="7">
                  <c:v>2</c:v>
                </c:pt>
                <c:pt idx="8">
                  <c:v>9</c:v>
                </c:pt>
                <c:pt idx="9">
                  <c:v>1</c:v>
                </c:pt>
                <c:pt idx="10">
                  <c:v>1</c:v>
                </c:pt>
              </c:numCache>
            </c:numRef>
          </c:val>
          <c:extLst>
            <c:ext xmlns:c16="http://schemas.microsoft.com/office/drawing/2014/chart" uri="{C3380CC4-5D6E-409C-BE32-E72D297353CC}">
              <c16:uniqueId val="{00000000-9D43-4737-8C42-5841365503E3}"/>
            </c:ext>
          </c:extLst>
        </c:ser>
        <c:dLbls>
          <c:dLblPos val="inEnd"/>
          <c:showLegendKey val="0"/>
          <c:showVal val="1"/>
          <c:showCatName val="0"/>
          <c:showSerName val="0"/>
          <c:showPercent val="0"/>
          <c:showBubbleSize val="0"/>
        </c:dLbls>
        <c:gapWidth val="41"/>
        <c:axId val="666961768"/>
        <c:axId val="666970296"/>
      </c:barChart>
      <c:catAx>
        <c:axId val="6669617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66970296"/>
        <c:crosses val="autoZero"/>
        <c:auto val="1"/>
        <c:lblAlgn val="ctr"/>
        <c:lblOffset val="100"/>
        <c:noMultiLvlLbl val="0"/>
      </c:catAx>
      <c:valAx>
        <c:axId val="666970296"/>
        <c:scaling>
          <c:orientation val="minMax"/>
        </c:scaling>
        <c:delete val="1"/>
        <c:axPos val="l"/>
        <c:numFmt formatCode="General" sourceLinked="1"/>
        <c:majorTickMark val="none"/>
        <c:minorTickMark val="none"/>
        <c:tickLblPos val="nextTo"/>
        <c:crossAx val="666961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Histogram</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16384952681085713"/>
          <c:y val="0.28228653800263953"/>
          <c:w val="0.57002227336136102"/>
          <c:h val="0.39296368263306186"/>
        </c:manualLayout>
      </c:layout>
      <c:barChart>
        <c:barDir val="col"/>
        <c:grouping val="clustered"/>
        <c:varyColors val="0"/>
        <c:ser>
          <c:idx val="0"/>
          <c:order val="0"/>
          <c:tx>
            <c:v>Frequency</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Sheet15!$C$13:$C$18</c:f>
              <c:strCache>
                <c:ptCount val="6"/>
                <c:pt idx="0">
                  <c:v>15</c:v>
                </c:pt>
                <c:pt idx="1">
                  <c:v>25</c:v>
                </c:pt>
                <c:pt idx="2">
                  <c:v>35</c:v>
                </c:pt>
                <c:pt idx="3">
                  <c:v>45</c:v>
                </c:pt>
                <c:pt idx="4">
                  <c:v>55</c:v>
                </c:pt>
                <c:pt idx="5">
                  <c:v>More</c:v>
                </c:pt>
              </c:strCache>
            </c:strRef>
          </c:cat>
          <c:val>
            <c:numRef>
              <c:f>Sheet15!$D$13:$D$18</c:f>
              <c:numCache>
                <c:formatCode>General</c:formatCode>
                <c:ptCount val="6"/>
                <c:pt idx="0">
                  <c:v>0</c:v>
                </c:pt>
                <c:pt idx="1">
                  <c:v>0</c:v>
                </c:pt>
                <c:pt idx="2">
                  <c:v>23</c:v>
                </c:pt>
                <c:pt idx="3">
                  <c:v>25</c:v>
                </c:pt>
                <c:pt idx="4">
                  <c:v>2</c:v>
                </c:pt>
                <c:pt idx="5">
                  <c:v>0</c:v>
                </c:pt>
              </c:numCache>
            </c:numRef>
          </c:val>
          <c:extLst>
            <c:ext xmlns:c16="http://schemas.microsoft.com/office/drawing/2014/chart" uri="{C3380CC4-5D6E-409C-BE32-E72D297353CC}">
              <c16:uniqueId val="{00000001-DC17-4988-B484-063E661D23A3}"/>
            </c:ext>
          </c:extLst>
        </c:ser>
        <c:dLbls>
          <c:dLblPos val="inEnd"/>
          <c:showLegendKey val="0"/>
          <c:showVal val="1"/>
          <c:showCatName val="0"/>
          <c:showSerName val="0"/>
          <c:showPercent val="0"/>
          <c:showBubbleSize val="0"/>
        </c:dLbls>
        <c:gapWidth val="65"/>
        <c:axId val="644100608"/>
        <c:axId val="644100936"/>
      </c:barChart>
      <c:catAx>
        <c:axId val="6441006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BIN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44100936"/>
        <c:crosses val="autoZero"/>
        <c:auto val="1"/>
        <c:lblAlgn val="ctr"/>
        <c:lblOffset val="100"/>
        <c:noMultiLvlLbl val="0"/>
      </c:catAx>
      <c:valAx>
        <c:axId val="6441009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Frequency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644100608"/>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xdr:col>
      <xdr:colOff>38100</xdr:colOff>
      <xdr:row>2</xdr:row>
      <xdr:rowOff>0</xdr:rowOff>
    </xdr:from>
    <xdr:to>
      <xdr:col>18</xdr:col>
      <xdr:colOff>0</xdr:colOff>
      <xdr:row>5</xdr:row>
      <xdr:rowOff>69850</xdr:rowOff>
    </xdr:to>
    <xdr:sp macro="" textlink="">
      <xdr:nvSpPr>
        <xdr:cNvPr id="2" name="Rectangle 1">
          <a:extLst>
            <a:ext uri="{FF2B5EF4-FFF2-40B4-BE49-F238E27FC236}">
              <a16:creationId xmlns:a16="http://schemas.microsoft.com/office/drawing/2014/main" id="{249B0A53-5F60-493B-BB72-DF71A3F3E4BF}"/>
            </a:ext>
          </a:extLst>
        </xdr:cNvPr>
        <xdr:cNvSpPr/>
      </xdr:nvSpPr>
      <xdr:spPr>
        <a:xfrm>
          <a:off x="647700" y="368300"/>
          <a:ext cx="10325100" cy="622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t>1) Business Problem: A retail store wants to analyze the sales data of a particular product category to understand the typical sales performance and make strategic decisions</a:t>
          </a:r>
        </a:p>
      </xdr:txBody>
    </xdr:sp>
    <xdr:clientData/>
  </xdr:twoCellAnchor>
  <xdr:twoCellAnchor>
    <xdr:from>
      <xdr:col>2</xdr:col>
      <xdr:colOff>12700</xdr:colOff>
      <xdr:row>10</xdr:row>
      <xdr:rowOff>177800</xdr:rowOff>
    </xdr:from>
    <xdr:to>
      <xdr:col>11</xdr:col>
      <xdr:colOff>38100</xdr:colOff>
      <xdr:row>14</xdr:row>
      <xdr:rowOff>171450</xdr:rowOff>
    </xdr:to>
    <xdr:sp macro="" textlink="">
      <xdr:nvSpPr>
        <xdr:cNvPr id="4" name="Rectangle 3">
          <a:extLst>
            <a:ext uri="{FF2B5EF4-FFF2-40B4-BE49-F238E27FC236}">
              <a16:creationId xmlns:a16="http://schemas.microsoft.com/office/drawing/2014/main" id="{FAB34851-26FF-4E7B-AB1C-704AA8EA1AD7}"/>
            </a:ext>
          </a:extLst>
        </xdr:cNvPr>
        <xdr:cNvSpPr/>
      </xdr:nvSpPr>
      <xdr:spPr>
        <a:xfrm>
          <a:off x="1231900" y="2019300"/>
          <a:ext cx="6889750" cy="730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t>1. Mean: What is the average weekly sales of the product category?</a:t>
          </a:r>
        </a:p>
        <a:p>
          <a:pPr algn="l"/>
          <a:r>
            <a:rPr lang="en-IN" sz="1200"/>
            <a:t>2. Median: What is the typical or central sales value for the product category?</a:t>
          </a:r>
        </a:p>
        <a:p>
          <a:pPr algn="l"/>
          <a:r>
            <a:rPr lang="en-IN" sz="1200"/>
            <a:t>3. Mode: Are there any recurring or most frequently occurring sales figures for the product category?</a:t>
          </a:r>
        </a:p>
      </xdr:txBody>
    </xdr:sp>
    <xdr:clientData/>
  </xdr:twoCellAnchor>
  <xdr:twoCellAnchor>
    <xdr:from>
      <xdr:col>7</xdr:col>
      <xdr:colOff>596900</xdr:colOff>
      <xdr:row>16</xdr:row>
      <xdr:rowOff>12700</xdr:rowOff>
    </xdr:from>
    <xdr:to>
      <xdr:col>17</xdr:col>
      <xdr:colOff>31750</xdr:colOff>
      <xdr:row>26</xdr:row>
      <xdr:rowOff>152400</xdr:rowOff>
    </xdr:to>
    <xdr:sp macro="" textlink="">
      <xdr:nvSpPr>
        <xdr:cNvPr id="5" name="Rectangle 4">
          <a:extLst>
            <a:ext uri="{FF2B5EF4-FFF2-40B4-BE49-F238E27FC236}">
              <a16:creationId xmlns:a16="http://schemas.microsoft.com/office/drawing/2014/main" id="{1BF860E3-89F8-461B-8C54-E37E77AFEA28}"/>
            </a:ext>
          </a:extLst>
        </xdr:cNvPr>
        <xdr:cNvSpPr/>
      </xdr:nvSpPr>
      <xdr:spPr>
        <a:xfrm>
          <a:off x="6578600" y="2965450"/>
          <a:ext cx="5530850" cy="1981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b="1"/>
            <a:t>--&gt;Mean (58.75 units)</a:t>
          </a:r>
          <a:r>
            <a:rPr lang="en-IN"/>
            <a:t>:</a:t>
          </a:r>
        </a:p>
        <a:p>
          <a:r>
            <a:rPr lang="en-IN"/>
            <a:t>The average weekly sales are approximately 59 units. This gives a general idea of the sales volume the store can expect each week for this product category.</a:t>
          </a:r>
        </a:p>
        <a:p>
          <a:endParaRPr lang="en-IN" b="1"/>
        </a:p>
        <a:p>
          <a:r>
            <a:rPr lang="en-IN" b="1"/>
            <a:t>--&gt;Median (57.5 units)</a:t>
          </a:r>
          <a:r>
            <a:rPr lang="en-IN"/>
            <a:t>:</a:t>
          </a:r>
        </a:p>
        <a:p>
          <a:r>
            <a:rPr lang="en-IN"/>
            <a:t>The median sales value is 57.5 units, which is close to the mean. This suggests that the sales data is relatively symmetrically distributed without significant outliers.</a:t>
          </a:r>
        </a:p>
        <a:p>
          <a:endParaRPr lang="en-IN" b="1"/>
        </a:p>
        <a:p>
          <a:r>
            <a:rPr lang="en-IN" b="1"/>
            <a:t>--&gt;Mode (None)</a:t>
          </a:r>
          <a:r>
            <a:rPr lang="en-IN"/>
            <a:t>:</a:t>
          </a:r>
        </a:p>
        <a:p>
          <a:r>
            <a:rPr lang="en-IN"/>
            <a:t>There are no recurring sales figures in the data set, indicating that each week's sales are unique within this one-month period.</a:t>
          </a:r>
        </a:p>
        <a:p>
          <a:pPr algn="l"/>
          <a:endParaRPr lang="en-IN"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19050</xdr:colOff>
      <xdr:row>1</xdr:row>
      <xdr:rowOff>19050</xdr:rowOff>
    </xdr:from>
    <xdr:to>
      <xdr:col>12</xdr:col>
      <xdr:colOff>596900</xdr:colOff>
      <xdr:row>3</xdr:row>
      <xdr:rowOff>177800</xdr:rowOff>
    </xdr:to>
    <xdr:sp macro="" textlink="">
      <xdr:nvSpPr>
        <xdr:cNvPr id="2" name="Rectangle 1">
          <a:extLst>
            <a:ext uri="{FF2B5EF4-FFF2-40B4-BE49-F238E27FC236}">
              <a16:creationId xmlns:a16="http://schemas.microsoft.com/office/drawing/2014/main" id="{1BDA6EF4-15F4-40F9-94A6-0D01AC380BB3}"/>
            </a:ext>
          </a:extLst>
        </xdr:cNvPr>
        <xdr:cNvSpPr/>
      </xdr:nvSpPr>
      <xdr:spPr>
        <a:xfrm>
          <a:off x="1238250" y="203200"/>
          <a:ext cx="6673850" cy="527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8) Problem : A company wants to analyze the ages of its employees to understand the age distribution and demographics within the organization</a:t>
          </a:r>
          <a:endParaRPr lang="en-IN" sz="1100"/>
        </a:p>
      </xdr:txBody>
    </xdr:sp>
    <xdr:clientData/>
  </xdr:twoCellAnchor>
  <xdr:twoCellAnchor>
    <xdr:from>
      <xdr:col>3</xdr:col>
      <xdr:colOff>50800</xdr:colOff>
      <xdr:row>4</xdr:row>
      <xdr:rowOff>114300</xdr:rowOff>
    </xdr:from>
    <xdr:to>
      <xdr:col>11</xdr:col>
      <xdr:colOff>603250</xdr:colOff>
      <xdr:row>9</xdr:row>
      <xdr:rowOff>158750</xdr:rowOff>
    </xdr:to>
    <xdr:sp macro="" textlink="">
      <xdr:nvSpPr>
        <xdr:cNvPr id="3" name="Rectangle 2">
          <a:extLst>
            <a:ext uri="{FF2B5EF4-FFF2-40B4-BE49-F238E27FC236}">
              <a16:creationId xmlns:a16="http://schemas.microsoft.com/office/drawing/2014/main" id="{EF078B69-D8BD-42F0-B811-3B09B22CC507}"/>
            </a:ext>
          </a:extLst>
        </xdr:cNvPr>
        <xdr:cNvSpPr/>
      </xdr:nvSpPr>
      <xdr:spPr>
        <a:xfrm>
          <a:off x="1879600" y="850900"/>
          <a:ext cx="5429250" cy="965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Questions: 1. Frequency Distribution: Create a frequency distribution table for the ages of the employees. </a:t>
          </a:r>
        </a:p>
        <a:p>
          <a:pPr algn="l"/>
          <a:r>
            <a:rPr lang="en-IN"/>
            <a:t>2. Mode: What is the mode (most common age) among the employees? </a:t>
          </a:r>
        </a:p>
        <a:p>
          <a:pPr algn="l"/>
          <a:r>
            <a:rPr lang="en-IN"/>
            <a:t>3. Median: What is the median age of the employees? </a:t>
          </a:r>
        </a:p>
        <a:p>
          <a:pPr algn="l"/>
          <a:r>
            <a:rPr lang="en-IN"/>
            <a:t>4. Range: What is the range of ages among the employees?</a:t>
          </a:r>
          <a:endParaRPr lang="en-IN" sz="1100"/>
        </a:p>
      </xdr:txBody>
    </xdr:sp>
    <xdr:clientData/>
  </xdr:twoCellAnchor>
  <xdr:twoCellAnchor>
    <xdr:from>
      <xdr:col>7</xdr:col>
      <xdr:colOff>343643</xdr:colOff>
      <xdr:row>12</xdr:row>
      <xdr:rowOff>3725</xdr:rowOff>
    </xdr:from>
    <xdr:to>
      <xdr:col>13</xdr:col>
      <xdr:colOff>124802</xdr:colOff>
      <xdr:row>24</xdr:row>
      <xdr:rowOff>63946</xdr:rowOff>
    </xdr:to>
    <xdr:graphicFrame macro="">
      <xdr:nvGraphicFramePr>
        <xdr:cNvPr id="5" name="Chart 4">
          <a:extLst>
            <a:ext uri="{FF2B5EF4-FFF2-40B4-BE49-F238E27FC236}">
              <a16:creationId xmlns:a16="http://schemas.microsoft.com/office/drawing/2014/main" id="{3FB4FFE6-FBB7-4A21-9D3A-34C371FD86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5205</xdr:colOff>
      <xdr:row>27</xdr:row>
      <xdr:rowOff>171762</xdr:rowOff>
    </xdr:from>
    <xdr:to>
      <xdr:col>13</xdr:col>
      <xdr:colOff>0</xdr:colOff>
      <xdr:row>37</xdr:row>
      <xdr:rowOff>36435</xdr:rowOff>
    </xdr:to>
    <xdr:sp macro="" textlink="">
      <xdr:nvSpPr>
        <xdr:cNvPr id="4" name="Rectangle 3">
          <a:extLst>
            <a:ext uri="{FF2B5EF4-FFF2-40B4-BE49-F238E27FC236}">
              <a16:creationId xmlns:a16="http://schemas.microsoft.com/office/drawing/2014/main" id="{DB48ECD4-706D-4103-9FCA-0024534E9983}"/>
            </a:ext>
          </a:extLst>
        </xdr:cNvPr>
        <xdr:cNvSpPr/>
      </xdr:nvSpPr>
      <xdr:spPr>
        <a:xfrm>
          <a:off x="1223156" y="5132049"/>
          <a:ext cx="7500287" cy="16863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b="1"/>
            <a:t>--&gt; Mode</a:t>
          </a:r>
        </a:p>
        <a:p>
          <a:r>
            <a:rPr lang="en-IN"/>
            <a:t>The mode, or the most common age, is </a:t>
          </a:r>
          <a:r>
            <a:rPr lang="en-IN" b="1"/>
            <a:t>31</a:t>
          </a:r>
          <a:r>
            <a:rPr lang="en-IN"/>
            <a:t> years. This indicates that there are more employees aged 31 than any other single age.</a:t>
          </a:r>
        </a:p>
        <a:p>
          <a:r>
            <a:rPr lang="en-IN" b="1"/>
            <a:t>--&gt; Median</a:t>
          </a:r>
        </a:p>
        <a:p>
          <a:r>
            <a:rPr lang="en-IN"/>
            <a:t>The median age is </a:t>
          </a:r>
          <a:r>
            <a:rPr lang="en-IN" b="1"/>
            <a:t>35.0</a:t>
          </a:r>
          <a:r>
            <a:rPr lang="en-IN"/>
            <a:t> years. This means that half of the employees are younger than 35 and half are older, providing a sense of the central tendency of the data.</a:t>
          </a:r>
        </a:p>
        <a:p>
          <a:r>
            <a:rPr lang="en-IN" b="1"/>
            <a:t>--&gt;</a:t>
          </a:r>
          <a:r>
            <a:rPr lang="en-IN" b="1" baseline="0"/>
            <a:t> </a:t>
          </a:r>
          <a:r>
            <a:rPr lang="en-IN" b="1"/>
            <a:t>Range</a:t>
          </a:r>
        </a:p>
        <a:p>
          <a:r>
            <a:rPr lang="en-IN"/>
            <a:t>The range of ages is </a:t>
          </a:r>
          <a:r>
            <a:rPr lang="en-IN" b="1"/>
            <a:t>18</a:t>
          </a:r>
          <a:r>
            <a:rPr lang="en-IN"/>
            <a:t> years, with the youngest employee being 27 and the oldest being 45. This spread indicates a diverse age group within the organization.</a:t>
          </a:r>
        </a:p>
        <a:p>
          <a:pPr algn="l"/>
          <a:endParaRPr lang="en-IN"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6350</xdr:colOff>
      <xdr:row>0</xdr:row>
      <xdr:rowOff>171450</xdr:rowOff>
    </xdr:from>
    <xdr:to>
      <xdr:col>13</xdr:col>
      <xdr:colOff>31750</xdr:colOff>
      <xdr:row>2</xdr:row>
      <xdr:rowOff>133350</xdr:rowOff>
    </xdr:to>
    <xdr:sp macro="" textlink="">
      <xdr:nvSpPr>
        <xdr:cNvPr id="2" name="Rectangle 1">
          <a:extLst>
            <a:ext uri="{FF2B5EF4-FFF2-40B4-BE49-F238E27FC236}">
              <a16:creationId xmlns:a16="http://schemas.microsoft.com/office/drawing/2014/main" id="{AACDF57F-FDFF-4E98-90CA-D365AEDD900B}"/>
            </a:ext>
          </a:extLst>
        </xdr:cNvPr>
        <xdr:cNvSpPr/>
      </xdr:nvSpPr>
      <xdr:spPr>
        <a:xfrm>
          <a:off x="615950" y="171450"/>
          <a:ext cx="7340600" cy="330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9) Problem :A retail store wants to analyze the purchase amounts made by customers to understand their spending habits</a:t>
          </a:r>
          <a:endParaRPr lang="en-IN" sz="1100"/>
        </a:p>
      </xdr:txBody>
    </xdr:sp>
    <xdr:clientData/>
  </xdr:twoCellAnchor>
  <xdr:twoCellAnchor>
    <xdr:from>
      <xdr:col>2</xdr:col>
      <xdr:colOff>266700</xdr:colOff>
      <xdr:row>3</xdr:row>
      <xdr:rowOff>44450</xdr:rowOff>
    </xdr:from>
    <xdr:to>
      <xdr:col>11</xdr:col>
      <xdr:colOff>387350</xdr:colOff>
      <xdr:row>8</xdr:row>
      <xdr:rowOff>101600</xdr:rowOff>
    </xdr:to>
    <xdr:sp macro="" textlink="">
      <xdr:nvSpPr>
        <xdr:cNvPr id="3" name="Rectangle 2">
          <a:extLst>
            <a:ext uri="{FF2B5EF4-FFF2-40B4-BE49-F238E27FC236}">
              <a16:creationId xmlns:a16="http://schemas.microsoft.com/office/drawing/2014/main" id="{92CEF054-BFB9-48BD-BB89-F7AF928C107E}"/>
            </a:ext>
          </a:extLst>
        </xdr:cNvPr>
        <xdr:cNvSpPr/>
      </xdr:nvSpPr>
      <xdr:spPr>
        <a:xfrm>
          <a:off x="1485900" y="596900"/>
          <a:ext cx="5607050" cy="977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Questions:</a:t>
          </a:r>
        </a:p>
        <a:p>
          <a:pPr algn="l"/>
          <a:r>
            <a:rPr lang="en-IN"/>
            <a:t>1. Frequency Distribution: Create a frequency distribution table for the purchase amounts. </a:t>
          </a:r>
        </a:p>
        <a:p>
          <a:pPr algn="l"/>
          <a:r>
            <a:rPr lang="en-IN"/>
            <a:t>2. Mode: What is the mode (most common purchase amount) among the customers? </a:t>
          </a:r>
        </a:p>
        <a:p>
          <a:pPr algn="l"/>
          <a:r>
            <a:rPr lang="en-IN"/>
            <a:t>3. Median: What is the median purchase amount among the customers? </a:t>
          </a:r>
        </a:p>
        <a:p>
          <a:pPr algn="l"/>
          <a:r>
            <a:rPr lang="en-IN"/>
            <a:t>4. Interquartile Range: What is the interquartile range of the purchase amounts</a:t>
          </a:r>
          <a:endParaRPr lang="en-IN" sz="1100"/>
        </a:p>
      </xdr:txBody>
    </xdr:sp>
    <xdr:clientData/>
  </xdr:twoCellAnchor>
  <xdr:twoCellAnchor>
    <xdr:from>
      <xdr:col>8</xdr:col>
      <xdr:colOff>601167</xdr:colOff>
      <xdr:row>10</xdr:row>
      <xdr:rowOff>157731</xdr:rowOff>
    </xdr:from>
    <xdr:to>
      <xdr:col>16</xdr:col>
      <xdr:colOff>592633</xdr:colOff>
      <xdr:row>24</xdr:row>
      <xdr:rowOff>26420</xdr:rowOff>
    </xdr:to>
    <xdr:graphicFrame macro="">
      <xdr:nvGraphicFramePr>
        <xdr:cNvPr id="4" name="Chart 3">
          <a:extLst>
            <a:ext uri="{FF2B5EF4-FFF2-40B4-BE49-F238E27FC236}">
              <a16:creationId xmlns:a16="http://schemas.microsoft.com/office/drawing/2014/main" id="{761194CC-DC80-4C3B-8B6F-C5BE93751E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704850</xdr:colOff>
      <xdr:row>25</xdr:row>
      <xdr:rowOff>177800</xdr:rowOff>
    </xdr:from>
    <xdr:to>
      <xdr:col>13</xdr:col>
      <xdr:colOff>152400</xdr:colOff>
      <xdr:row>36</xdr:row>
      <xdr:rowOff>19050</xdr:rowOff>
    </xdr:to>
    <xdr:sp macro="" textlink="">
      <xdr:nvSpPr>
        <xdr:cNvPr id="5" name="Rectangle 4">
          <a:extLst>
            <a:ext uri="{FF2B5EF4-FFF2-40B4-BE49-F238E27FC236}">
              <a16:creationId xmlns:a16="http://schemas.microsoft.com/office/drawing/2014/main" id="{F506D7F8-166E-4314-B34F-2E4E09C3B7D8}"/>
            </a:ext>
          </a:extLst>
        </xdr:cNvPr>
        <xdr:cNvSpPr/>
      </xdr:nvSpPr>
      <xdr:spPr>
        <a:xfrm>
          <a:off x="2533650" y="4806950"/>
          <a:ext cx="6350000" cy="1866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b="1"/>
            <a:t>Mode</a:t>
          </a:r>
        </a:p>
        <a:p>
          <a:r>
            <a:rPr lang="en-IN"/>
            <a:t>The mode, or the most common purchase amount, is </a:t>
          </a:r>
          <a:r>
            <a:rPr lang="en-IN" b="1"/>
            <a:t>40</a:t>
          </a:r>
          <a:r>
            <a:rPr lang="en-IN"/>
            <a:t> dollars. This indicates that more customers made purchases of 40 dollars than any other single amount.</a:t>
          </a:r>
        </a:p>
        <a:p>
          <a:r>
            <a:rPr lang="en-IN" b="1"/>
            <a:t>Median</a:t>
          </a:r>
        </a:p>
        <a:p>
          <a:r>
            <a:rPr lang="en-IN"/>
            <a:t>The median purchase amount is </a:t>
          </a:r>
          <a:r>
            <a:rPr lang="en-IN" b="1"/>
            <a:t>50.0</a:t>
          </a:r>
          <a:r>
            <a:rPr lang="en-IN"/>
            <a:t> dollars. This means that half of the customers spent less than 50 dollars and half spent more, providing a sense of the central tendency of the data.</a:t>
          </a:r>
        </a:p>
        <a:p>
          <a:r>
            <a:rPr lang="en-IN" b="1"/>
            <a:t>Interquartile Range (IQR)</a:t>
          </a:r>
        </a:p>
        <a:p>
          <a:r>
            <a:rPr lang="en-IN"/>
            <a:t>The interquartile range is </a:t>
          </a:r>
          <a:r>
            <a:rPr lang="en-IN" b="1"/>
            <a:t>15.75</a:t>
          </a:r>
          <a:r>
            <a:rPr lang="en-IN"/>
            <a:t> dollars, which is the range between the 25th percentile (Q1) and the 75th percentile (Q3). This indicates the middle 50% of purchase amounts, showing the spread of typical customer spending.</a:t>
          </a:r>
        </a:p>
        <a:p>
          <a:pPr algn="l"/>
          <a:endParaRPr lang="en-IN"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596900</xdr:colOff>
      <xdr:row>0</xdr:row>
      <xdr:rowOff>177800</xdr:rowOff>
    </xdr:from>
    <xdr:to>
      <xdr:col>12</xdr:col>
      <xdr:colOff>19050</xdr:colOff>
      <xdr:row>3</xdr:row>
      <xdr:rowOff>114300</xdr:rowOff>
    </xdr:to>
    <xdr:sp macro="" textlink="">
      <xdr:nvSpPr>
        <xdr:cNvPr id="2" name="Rectangle 1">
          <a:extLst>
            <a:ext uri="{FF2B5EF4-FFF2-40B4-BE49-F238E27FC236}">
              <a16:creationId xmlns:a16="http://schemas.microsoft.com/office/drawing/2014/main" id="{BD0805D6-A591-4D49-9F97-87FD40558203}"/>
            </a:ext>
          </a:extLst>
        </xdr:cNvPr>
        <xdr:cNvSpPr/>
      </xdr:nvSpPr>
      <xdr:spPr>
        <a:xfrm>
          <a:off x="596900" y="177800"/>
          <a:ext cx="6737350" cy="488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10)Problem : A manufacturing company wants to analyze the defect rates of its production line to identify the frequency of different types of defects.</a:t>
          </a:r>
          <a:endParaRPr lang="en-IN" sz="1100"/>
        </a:p>
      </xdr:txBody>
    </xdr:sp>
    <xdr:clientData/>
  </xdr:twoCellAnchor>
  <xdr:twoCellAnchor>
    <xdr:from>
      <xdr:col>4</xdr:col>
      <xdr:colOff>9524</xdr:colOff>
      <xdr:row>4</xdr:row>
      <xdr:rowOff>114300</xdr:rowOff>
    </xdr:from>
    <xdr:to>
      <xdr:col>12</xdr:col>
      <xdr:colOff>596900</xdr:colOff>
      <xdr:row>22</xdr:row>
      <xdr:rowOff>25399</xdr:rowOff>
    </xdr:to>
    <xdr:graphicFrame macro="">
      <xdr:nvGraphicFramePr>
        <xdr:cNvPr id="3" name="Chart 2">
          <a:extLst>
            <a:ext uri="{FF2B5EF4-FFF2-40B4-BE49-F238E27FC236}">
              <a16:creationId xmlns:a16="http://schemas.microsoft.com/office/drawing/2014/main" id="{CE8BDE8D-AF25-4B41-909A-9E37EAC023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xdr:colOff>
      <xdr:row>22</xdr:row>
      <xdr:rowOff>114300</xdr:rowOff>
    </xdr:from>
    <xdr:to>
      <xdr:col>13</xdr:col>
      <xdr:colOff>6350</xdr:colOff>
      <xdr:row>40</xdr:row>
      <xdr:rowOff>0</xdr:rowOff>
    </xdr:to>
    <xdr:graphicFrame macro="">
      <xdr:nvGraphicFramePr>
        <xdr:cNvPr id="7" name="Chart 6">
          <a:extLst>
            <a:ext uri="{FF2B5EF4-FFF2-40B4-BE49-F238E27FC236}">
              <a16:creationId xmlns:a16="http://schemas.microsoft.com/office/drawing/2014/main" id="{DB512EF6-7117-443C-BFCD-B6E14CFE44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15120</xdr:colOff>
      <xdr:row>40</xdr:row>
      <xdr:rowOff>157238</xdr:rowOff>
    </xdr:from>
    <xdr:to>
      <xdr:col>12</xdr:col>
      <xdr:colOff>60477</xdr:colOff>
      <xdr:row>49</xdr:row>
      <xdr:rowOff>60477</xdr:rowOff>
    </xdr:to>
    <xdr:sp macro="" textlink="">
      <xdr:nvSpPr>
        <xdr:cNvPr id="8" name="Rectangle 7">
          <a:extLst>
            <a:ext uri="{FF2B5EF4-FFF2-40B4-BE49-F238E27FC236}">
              <a16:creationId xmlns:a16="http://schemas.microsoft.com/office/drawing/2014/main" id="{41F5334A-4E81-4EBE-9661-6EA2D32A81F3}"/>
            </a:ext>
          </a:extLst>
        </xdr:cNvPr>
        <xdr:cNvSpPr/>
      </xdr:nvSpPr>
      <xdr:spPr>
        <a:xfrm>
          <a:off x="2851453" y="7438571"/>
          <a:ext cx="4931834" cy="153609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b="1"/>
            <a:t>1)</a:t>
          </a:r>
          <a:r>
            <a:rPr lang="en-IN" b="1" baseline="0"/>
            <a:t> </a:t>
          </a:r>
          <a:r>
            <a:rPr lang="en-IN" b="1"/>
            <a:t>Bar Chart</a:t>
          </a:r>
          <a:r>
            <a:rPr lang="en-IN"/>
            <a:t>: The bar chart above visualizes the frequency of different defect types in the sample of 200 products.</a:t>
          </a:r>
        </a:p>
        <a:p>
          <a:endParaRPr lang="en-IN"/>
        </a:p>
        <a:p>
          <a:r>
            <a:rPr lang="en-IN" b="1"/>
            <a:t>2) Most Common Defect</a:t>
          </a:r>
          <a:r>
            <a:rPr lang="en-IN"/>
            <a:t>: The defect type with the highest frequency is </a:t>
          </a:r>
          <a:r>
            <a:rPr lang="en-IN" b="1"/>
            <a:t>Defect Type E</a:t>
          </a:r>
          <a:r>
            <a:rPr lang="en-IN"/>
            <a:t>, with a frequency of 45.</a:t>
          </a:r>
        </a:p>
        <a:p>
          <a:endParaRPr lang="en-IN"/>
        </a:p>
        <a:p>
          <a:r>
            <a:rPr lang="en-IN" b="1"/>
            <a:t>3)</a:t>
          </a:r>
          <a:r>
            <a:rPr lang="en-IN" b="1" baseline="0"/>
            <a:t> </a:t>
          </a:r>
          <a:r>
            <a:rPr lang="en-IN" b="1"/>
            <a:t>Histogram</a:t>
          </a:r>
          <a:r>
            <a:rPr lang="en-IN"/>
            <a:t>: The histogram above represents the distribution of defect frequencies, showing how often defects occur within certain frequency ranges. ​</a:t>
          </a:r>
        </a:p>
        <a:p>
          <a:pPr algn="l"/>
          <a:endParaRPr lang="en-IN"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209550</xdr:colOff>
      <xdr:row>1</xdr:row>
      <xdr:rowOff>19050</xdr:rowOff>
    </xdr:from>
    <xdr:to>
      <xdr:col>12</xdr:col>
      <xdr:colOff>476250</xdr:colOff>
      <xdr:row>4</xdr:row>
      <xdr:rowOff>0</xdr:rowOff>
    </xdr:to>
    <xdr:sp macro="" textlink="">
      <xdr:nvSpPr>
        <xdr:cNvPr id="2" name="Rectangle 1">
          <a:extLst>
            <a:ext uri="{FF2B5EF4-FFF2-40B4-BE49-F238E27FC236}">
              <a16:creationId xmlns:a16="http://schemas.microsoft.com/office/drawing/2014/main" id="{E3FC2780-8E28-45C2-9240-F014644BE6A1}"/>
            </a:ext>
          </a:extLst>
        </xdr:cNvPr>
        <xdr:cNvSpPr/>
      </xdr:nvSpPr>
      <xdr:spPr>
        <a:xfrm>
          <a:off x="819150" y="203200"/>
          <a:ext cx="6972300" cy="533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11) Problem : A survey was conducted to gather feedback from customers about their satisfaction levels with a specific service on a scale of 1 to 5</a:t>
          </a:r>
          <a:endParaRPr lang="en-IN" sz="1100"/>
        </a:p>
      </xdr:txBody>
    </xdr:sp>
    <xdr:clientData/>
  </xdr:twoCellAnchor>
  <xdr:twoCellAnchor>
    <xdr:from>
      <xdr:col>2</xdr:col>
      <xdr:colOff>33130</xdr:colOff>
      <xdr:row>4</xdr:row>
      <xdr:rowOff>154608</xdr:rowOff>
    </xdr:from>
    <xdr:to>
      <xdr:col>12</xdr:col>
      <xdr:colOff>579782</xdr:colOff>
      <xdr:row>10</xdr:row>
      <xdr:rowOff>5522</xdr:rowOff>
    </xdr:to>
    <xdr:sp macro="" textlink="">
      <xdr:nvSpPr>
        <xdr:cNvPr id="3" name="Rectangle 2">
          <a:extLst>
            <a:ext uri="{FF2B5EF4-FFF2-40B4-BE49-F238E27FC236}">
              <a16:creationId xmlns:a16="http://schemas.microsoft.com/office/drawing/2014/main" id="{985F43FE-9FC1-4F98-A0F1-8E3D649AB3E3}"/>
            </a:ext>
          </a:extLst>
        </xdr:cNvPr>
        <xdr:cNvSpPr/>
      </xdr:nvSpPr>
      <xdr:spPr>
        <a:xfrm>
          <a:off x="1247913" y="883478"/>
          <a:ext cx="6620565" cy="94421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Questions: </a:t>
          </a:r>
        </a:p>
        <a:p>
          <a:pPr algn="l"/>
          <a:r>
            <a:rPr lang="en-IN"/>
            <a:t>1. Histogram: Create a histogram to visualize the distribution of satisfaction ratings. </a:t>
          </a:r>
        </a:p>
        <a:p>
          <a:pPr algn="l"/>
          <a:r>
            <a:rPr lang="en-IN"/>
            <a:t>2. Mode: Which satisfaction rating has the highest frequency? </a:t>
          </a:r>
        </a:p>
        <a:p>
          <a:pPr algn="l"/>
          <a:r>
            <a:rPr lang="en-IN"/>
            <a:t>3. Bar Chart: Create a bar chart to display the frequency of each satisfaction rating</a:t>
          </a:r>
          <a:endParaRPr lang="en-IN" sz="1100"/>
        </a:p>
      </xdr:txBody>
    </xdr:sp>
    <xdr:clientData/>
  </xdr:twoCellAnchor>
  <xdr:twoCellAnchor>
    <xdr:from>
      <xdr:col>4</xdr:col>
      <xdr:colOff>541131</xdr:colOff>
      <xdr:row>11</xdr:row>
      <xdr:rowOff>55218</xdr:rowOff>
    </xdr:from>
    <xdr:to>
      <xdr:col>11</xdr:col>
      <xdr:colOff>591103</xdr:colOff>
      <xdr:row>22</xdr:row>
      <xdr:rowOff>129485</xdr:rowOff>
    </xdr:to>
    <xdr:graphicFrame macro="">
      <xdr:nvGraphicFramePr>
        <xdr:cNvPr id="5" name="Chart 4">
          <a:extLst>
            <a:ext uri="{FF2B5EF4-FFF2-40B4-BE49-F238E27FC236}">
              <a16:creationId xmlns:a16="http://schemas.microsoft.com/office/drawing/2014/main" id="{DD84A391-62CF-4CD7-B952-01110273AC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209550</xdr:colOff>
      <xdr:row>23</xdr:row>
      <xdr:rowOff>165403</xdr:rowOff>
    </xdr:from>
    <xdr:to>
      <xdr:col>12</xdr:col>
      <xdr:colOff>80065</xdr:colOff>
      <xdr:row>38</xdr:row>
      <xdr:rowOff>171398</xdr:rowOff>
    </xdr:to>
    <xdr:graphicFrame macro="">
      <xdr:nvGraphicFramePr>
        <xdr:cNvPr id="6" name="Chart 5">
          <a:extLst>
            <a:ext uri="{FF2B5EF4-FFF2-40B4-BE49-F238E27FC236}">
              <a16:creationId xmlns:a16="http://schemas.microsoft.com/office/drawing/2014/main" id="{B88CCC2C-81AC-4091-8C09-63763A2031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514350</xdr:colOff>
      <xdr:row>40</xdr:row>
      <xdr:rowOff>6350</xdr:rowOff>
    </xdr:from>
    <xdr:to>
      <xdr:col>12</xdr:col>
      <xdr:colOff>431800</xdr:colOff>
      <xdr:row>48</xdr:row>
      <xdr:rowOff>38100</xdr:rowOff>
    </xdr:to>
    <xdr:sp macro="" textlink="">
      <xdr:nvSpPr>
        <xdr:cNvPr id="7" name="Rectangle 6">
          <a:extLst>
            <a:ext uri="{FF2B5EF4-FFF2-40B4-BE49-F238E27FC236}">
              <a16:creationId xmlns:a16="http://schemas.microsoft.com/office/drawing/2014/main" id="{815BC7F1-576B-47DD-A014-7DA9E5DFE4A2}"/>
            </a:ext>
          </a:extLst>
        </xdr:cNvPr>
        <xdr:cNvSpPr/>
      </xdr:nvSpPr>
      <xdr:spPr>
        <a:xfrm>
          <a:off x="2343150" y="7385050"/>
          <a:ext cx="5403850" cy="1504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b="1"/>
            <a:t>1) Histogram</a:t>
          </a:r>
          <a:r>
            <a:rPr lang="en-IN"/>
            <a:t>: The histogram above visualizes the distribution of satisfaction ratings from 100 customers. It shows how frequently each satisfaction rating (from 1 to 5) was given.</a:t>
          </a:r>
        </a:p>
        <a:p>
          <a:endParaRPr lang="en-IN" b="1"/>
        </a:p>
        <a:p>
          <a:r>
            <a:rPr lang="en-IN" b="1"/>
            <a:t>2) Mode</a:t>
          </a:r>
          <a:r>
            <a:rPr lang="en-IN"/>
            <a:t>: The satisfaction rating with the highest frequency is </a:t>
          </a:r>
          <a:r>
            <a:rPr lang="en-IN" b="1"/>
            <a:t>4</a:t>
          </a:r>
          <a:r>
            <a:rPr lang="en-IN"/>
            <a:t>.</a:t>
          </a:r>
        </a:p>
        <a:p>
          <a:endParaRPr lang="en-IN" b="1"/>
        </a:p>
        <a:p>
          <a:r>
            <a:rPr lang="en-IN" b="1"/>
            <a:t>3) Bar Chart</a:t>
          </a:r>
          <a:r>
            <a:rPr lang="en-IN"/>
            <a:t>: The bar chart above displays the frequency of each satisfaction rating, highlighting that the most common rating is 4, followed by other ratings in descending order of frequency</a:t>
          </a:r>
        </a:p>
        <a:p>
          <a:pPr algn="l"/>
          <a:endParaRPr lang="en-IN"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6350</xdr:colOff>
      <xdr:row>0</xdr:row>
      <xdr:rowOff>88900</xdr:rowOff>
    </xdr:from>
    <xdr:to>
      <xdr:col>12</xdr:col>
      <xdr:colOff>196850</xdr:colOff>
      <xdr:row>2</xdr:row>
      <xdr:rowOff>171450</xdr:rowOff>
    </xdr:to>
    <xdr:sp macro="" textlink="">
      <xdr:nvSpPr>
        <xdr:cNvPr id="2" name="Rectangle 1">
          <a:extLst>
            <a:ext uri="{FF2B5EF4-FFF2-40B4-BE49-F238E27FC236}">
              <a16:creationId xmlns:a16="http://schemas.microsoft.com/office/drawing/2014/main" id="{B9199268-684E-4DD0-B99F-4BBD89CF0ADF}"/>
            </a:ext>
          </a:extLst>
        </xdr:cNvPr>
        <xdr:cNvSpPr/>
      </xdr:nvSpPr>
      <xdr:spPr>
        <a:xfrm>
          <a:off x="1225550" y="88900"/>
          <a:ext cx="6286500" cy="450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13)Problem : A study was conducted to analyze the response times of a website for different user locations.</a:t>
          </a:r>
          <a:endParaRPr lang="en-IN" sz="1100"/>
        </a:p>
      </xdr:txBody>
    </xdr:sp>
    <xdr:clientData/>
  </xdr:twoCellAnchor>
  <xdr:twoCellAnchor>
    <xdr:from>
      <xdr:col>3</xdr:col>
      <xdr:colOff>44450</xdr:colOff>
      <xdr:row>3</xdr:row>
      <xdr:rowOff>177800</xdr:rowOff>
    </xdr:from>
    <xdr:to>
      <xdr:col>11</xdr:col>
      <xdr:colOff>12700</xdr:colOff>
      <xdr:row>10</xdr:row>
      <xdr:rowOff>57150</xdr:rowOff>
    </xdr:to>
    <xdr:sp macro="" textlink="">
      <xdr:nvSpPr>
        <xdr:cNvPr id="3" name="Rectangle 2">
          <a:extLst>
            <a:ext uri="{FF2B5EF4-FFF2-40B4-BE49-F238E27FC236}">
              <a16:creationId xmlns:a16="http://schemas.microsoft.com/office/drawing/2014/main" id="{E82E7394-3108-45F7-8794-671455A34869}"/>
            </a:ext>
          </a:extLst>
        </xdr:cNvPr>
        <xdr:cNvSpPr/>
      </xdr:nvSpPr>
      <xdr:spPr>
        <a:xfrm>
          <a:off x="1873250" y="730250"/>
          <a:ext cx="4845050" cy="1168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Questions: </a:t>
          </a:r>
        </a:p>
        <a:p>
          <a:pPr algn="l"/>
          <a:r>
            <a:rPr lang="en-IN"/>
            <a:t>1. Histogram: Create a histogram to visualize the distribution of response times. 2. Measure of Central Tendency: What is the median response time? </a:t>
          </a:r>
        </a:p>
        <a:p>
          <a:pPr algn="l"/>
          <a:r>
            <a:rPr lang="en-IN"/>
            <a:t>3. Bar Chart: Create a bar chart to display the frequency of response times within different ranges.</a:t>
          </a:r>
          <a:endParaRPr lang="en-IN" sz="1100"/>
        </a:p>
      </xdr:txBody>
    </xdr:sp>
    <xdr:clientData/>
  </xdr:twoCellAnchor>
  <xdr:twoCellAnchor>
    <xdr:from>
      <xdr:col>4</xdr:col>
      <xdr:colOff>584200</xdr:colOff>
      <xdr:row>10</xdr:row>
      <xdr:rowOff>167926</xdr:rowOff>
    </xdr:from>
    <xdr:to>
      <xdr:col>10</xdr:col>
      <xdr:colOff>584200</xdr:colOff>
      <xdr:row>22</xdr:row>
      <xdr:rowOff>187675</xdr:rowOff>
    </xdr:to>
    <xdr:graphicFrame macro="">
      <xdr:nvGraphicFramePr>
        <xdr:cNvPr id="4" name="Chart 3">
          <a:extLst>
            <a:ext uri="{FF2B5EF4-FFF2-40B4-BE49-F238E27FC236}">
              <a16:creationId xmlns:a16="http://schemas.microsoft.com/office/drawing/2014/main" id="{D6F5549E-2F5C-4E6F-9A2E-35714FCD71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327025</xdr:colOff>
      <xdr:row>43</xdr:row>
      <xdr:rowOff>9525</xdr:rowOff>
    </xdr:from>
    <xdr:to>
      <xdr:col>13</xdr:col>
      <xdr:colOff>22225</xdr:colOff>
      <xdr:row>57</xdr:row>
      <xdr:rowOff>168275</xdr:rowOff>
    </xdr:to>
    <xdr:graphicFrame macro="">
      <xdr:nvGraphicFramePr>
        <xdr:cNvPr id="5" name="Chart 4">
          <a:extLst>
            <a:ext uri="{FF2B5EF4-FFF2-40B4-BE49-F238E27FC236}">
              <a16:creationId xmlns:a16="http://schemas.microsoft.com/office/drawing/2014/main" id="{4C02145E-1A78-4C74-A685-F136B24FC6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19050</xdr:colOff>
      <xdr:row>58</xdr:row>
      <xdr:rowOff>146050</xdr:rowOff>
    </xdr:from>
    <xdr:to>
      <xdr:col>12</xdr:col>
      <xdr:colOff>127000</xdr:colOff>
      <xdr:row>73</xdr:row>
      <xdr:rowOff>177800</xdr:rowOff>
    </xdr:to>
    <xdr:sp macro="" textlink="">
      <xdr:nvSpPr>
        <xdr:cNvPr id="6" name="Rectangle 5">
          <a:extLst>
            <a:ext uri="{FF2B5EF4-FFF2-40B4-BE49-F238E27FC236}">
              <a16:creationId xmlns:a16="http://schemas.microsoft.com/office/drawing/2014/main" id="{AA4D0667-45C5-43ED-A62E-F1903606D52B}"/>
            </a:ext>
          </a:extLst>
        </xdr:cNvPr>
        <xdr:cNvSpPr/>
      </xdr:nvSpPr>
      <xdr:spPr>
        <a:xfrm>
          <a:off x="1847850" y="10864850"/>
          <a:ext cx="6610350" cy="2794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b="1"/>
            <a:t>Insights:</a:t>
          </a:r>
        </a:p>
        <a:p>
          <a:r>
            <a:rPr lang="en-IN" b="1"/>
            <a:t>1) Histogram Insights</a:t>
          </a:r>
          <a:r>
            <a:rPr lang="en-IN"/>
            <a:t>:</a:t>
          </a:r>
        </a:p>
        <a:p>
          <a:pPr lvl="1"/>
          <a:r>
            <a:rPr lang="en-IN"/>
            <a:t>The histogram shows the distribution of response times.</a:t>
          </a:r>
        </a:p>
        <a:p>
          <a:pPr lvl="1"/>
          <a:r>
            <a:rPr lang="en-IN"/>
            <a:t>It allows you to visualize which response times are most frequent.</a:t>
          </a:r>
        </a:p>
        <a:p>
          <a:pPr lvl="1"/>
          <a:r>
            <a:rPr lang="en-IN"/>
            <a:t>This helps in identifying any performance issues or response time patterns.</a:t>
          </a:r>
        </a:p>
        <a:p>
          <a:r>
            <a:rPr lang="en-IN" b="1"/>
            <a:t>2) Median Response Time</a:t>
          </a:r>
          <a:r>
            <a:rPr lang="en-IN"/>
            <a:t>:</a:t>
          </a:r>
        </a:p>
        <a:p>
          <a:pPr lvl="1"/>
          <a:r>
            <a:rPr lang="en-IN"/>
            <a:t>The median response time is a measure of central tendency that represents the middle value in the data set.</a:t>
          </a:r>
        </a:p>
        <a:p>
          <a:pPr lvl="1"/>
          <a:r>
            <a:rPr lang="en-IN"/>
            <a:t>The calculated median response time is 132132132 milliseconds.</a:t>
          </a:r>
        </a:p>
        <a:p>
          <a:pPr lvl="1"/>
          <a:r>
            <a:rPr lang="en-IN"/>
            <a:t>This indicates that half of the user requests experience response times less than 132 milliseconds, and the other half experience response times greater than 132 milliseconds.</a:t>
          </a:r>
        </a:p>
        <a:p>
          <a:r>
            <a:rPr lang="en-IN" b="1"/>
            <a:t>3) Bar Chart Insights</a:t>
          </a:r>
          <a:r>
            <a:rPr lang="en-IN"/>
            <a:t>:</a:t>
          </a:r>
        </a:p>
        <a:p>
          <a:pPr lvl="1"/>
          <a:r>
            <a:rPr lang="en-IN"/>
            <a:t>The bar chart displays the frequency of response times within different ranges.</a:t>
          </a:r>
        </a:p>
        <a:p>
          <a:pPr lvl="1"/>
          <a:r>
            <a:rPr lang="en-IN"/>
            <a:t>It provides a clear view of how response times are distributed across specified intervals.</a:t>
          </a:r>
        </a:p>
        <a:p>
          <a:pPr lvl="1"/>
          <a:r>
            <a:rPr lang="en-IN"/>
            <a:t>This can help in identifying the most common response time ranges and assessing the performance consistency of the website.</a:t>
          </a:r>
        </a:p>
        <a:p>
          <a:pPr algn="l"/>
          <a:endParaRPr lang="en-IN"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349250</xdr:colOff>
      <xdr:row>0</xdr:row>
      <xdr:rowOff>139700</xdr:rowOff>
    </xdr:from>
    <xdr:to>
      <xdr:col>13</xdr:col>
      <xdr:colOff>323850</xdr:colOff>
      <xdr:row>3</xdr:row>
      <xdr:rowOff>25400</xdr:rowOff>
    </xdr:to>
    <xdr:sp macro="" textlink="">
      <xdr:nvSpPr>
        <xdr:cNvPr id="2" name="Rectangle 1">
          <a:extLst>
            <a:ext uri="{FF2B5EF4-FFF2-40B4-BE49-F238E27FC236}">
              <a16:creationId xmlns:a16="http://schemas.microsoft.com/office/drawing/2014/main" id="{5A6FE806-8E45-4B63-93B0-BDC82BD51746}"/>
            </a:ext>
          </a:extLst>
        </xdr:cNvPr>
        <xdr:cNvSpPr/>
      </xdr:nvSpPr>
      <xdr:spPr>
        <a:xfrm>
          <a:off x="958850" y="139700"/>
          <a:ext cx="7289800" cy="4381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12)Problem : A company wants to analyze the monthly sales figures of its products to understand the sales distribution across different price ranges</a:t>
          </a:r>
          <a:endParaRPr lang="en-IN" sz="1100"/>
        </a:p>
      </xdr:txBody>
    </xdr:sp>
    <xdr:clientData/>
  </xdr:twoCellAnchor>
  <xdr:twoCellAnchor>
    <xdr:from>
      <xdr:col>3</xdr:col>
      <xdr:colOff>12700</xdr:colOff>
      <xdr:row>3</xdr:row>
      <xdr:rowOff>183930</xdr:rowOff>
    </xdr:from>
    <xdr:to>
      <xdr:col>11</xdr:col>
      <xdr:colOff>552450</xdr:colOff>
      <xdr:row>9</xdr:row>
      <xdr:rowOff>126999</xdr:rowOff>
    </xdr:to>
    <xdr:sp macro="" textlink="">
      <xdr:nvSpPr>
        <xdr:cNvPr id="5" name="Rectangle 4">
          <a:extLst>
            <a:ext uri="{FF2B5EF4-FFF2-40B4-BE49-F238E27FC236}">
              <a16:creationId xmlns:a16="http://schemas.microsoft.com/office/drawing/2014/main" id="{030F020B-837D-4919-8EB6-4451CBB1F04F}"/>
            </a:ext>
          </a:extLst>
        </xdr:cNvPr>
        <xdr:cNvSpPr/>
      </xdr:nvSpPr>
      <xdr:spPr>
        <a:xfrm>
          <a:off x="1838872" y="735723"/>
          <a:ext cx="5409544" cy="10466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Questions: </a:t>
          </a:r>
        </a:p>
        <a:p>
          <a:pPr algn="l"/>
          <a:r>
            <a:rPr lang="en-IN"/>
            <a:t>1. Histogram: Create a histogram to visualize the sales distribution across different price ranges.</a:t>
          </a:r>
        </a:p>
        <a:p>
          <a:pPr algn="l"/>
          <a:r>
            <a:rPr lang="en-IN"/>
            <a:t>2. Measure of Central Tendency: What is the average monthly sales figure? </a:t>
          </a:r>
        </a:p>
        <a:p>
          <a:pPr algn="l"/>
          <a:r>
            <a:rPr lang="en-IN"/>
            <a:t>3. Bar Chart: Create a bar chart to display the frequency of sales in different price ranges.</a:t>
          </a:r>
        </a:p>
        <a:p>
          <a:pPr algn="l"/>
          <a:endParaRPr lang="en-IN" sz="1100"/>
        </a:p>
      </xdr:txBody>
    </xdr:sp>
    <xdr:clientData/>
  </xdr:twoCellAnchor>
  <xdr:twoCellAnchor>
    <xdr:from>
      <xdr:col>5</xdr:col>
      <xdr:colOff>9636</xdr:colOff>
      <xdr:row>10</xdr:row>
      <xdr:rowOff>91966</xdr:rowOff>
    </xdr:from>
    <xdr:to>
      <xdr:col>11</xdr:col>
      <xdr:colOff>223345</xdr:colOff>
      <xdr:row>20</xdr:row>
      <xdr:rowOff>168161</xdr:rowOff>
    </xdr:to>
    <xdr:graphicFrame macro="">
      <xdr:nvGraphicFramePr>
        <xdr:cNvPr id="7" name="Chart 6">
          <a:extLst>
            <a:ext uri="{FF2B5EF4-FFF2-40B4-BE49-F238E27FC236}">
              <a16:creationId xmlns:a16="http://schemas.microsoft.com/office/drawing/2014/main" id="{24656CDF-46A4-4414-B26B-34A88DD8D9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12213</xdr:colOff>
      <xdr:row>40</xdr:row>
      <xdr:rowOff>15626</xdr:rowOff>
    </xdr:from>
    <xdr:to>
      <xdr:col>10</xdr:col>
      <xdr:colOff>608136</xdr:colOff>
      <xdr:row>51</xdr:row>
      <xdr:rowOff>53726</xdr:rowOff>
    </xdr:to>
    <xdr:graphicFrame macro="">
      <xdr:nvGraphicFramePr>
        <xdr:cNvPr id="8" name="Chart 7">
          <a:extLst>
            <a:ext uri="{FF2B5EF4-FFF2-40B4-BE49-F238E27FC236}">
              <a16:creationId xmlns:a16="http://schemas.microsoft.com/office/drawing/2014/main" id="{C11E6341-5A7A-439C-8847-C66B848FE9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19538</xdr:colOff>
      <xdr:row>52</xdr:row>
      <xdr:rowOff>9768</xdr:rowOff>
    </xdr:from>
    <xdr:to>
      <xdr:col>10</xdr:col>
      <xdr:colOff>610576</xdr:colOff>
      <xdr:row>64</xdr:row>
      <xdr:rowOff>141654</xdr:rowOff>
    </xdr:to>
    <xdr:sp macro="" textlink="">
      <xdr:nvSpPr>
        <xdr:cNvPr id="9" name="Rectangle 8">
          <a:extLst>
            <a:ext uri="{FF2B5EF4-FFF2-40B4-BE49-F238E27FC236}">
              <a16:creationId xmlns:a16="http://schemas.microsoft.com/office/drawing/2014/main" id="{4DD94195-F41A-4FC3-BEA1-5EBFEB5DF1F7}"/>
            </a:ext>
          </a:extLst>
        </xdr:cNvPr>
        <xdr:cNvSpPr/>
      </xdr:nvSpPr>
      <xdr:spPr>
        <a:xfrm>
          <a:off x="1851269" y="9691076"/>
          <a:ext cx="5788269" cy="235927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b="1"/>
            <a:t>1) Histogram Insights</a:t>
          </a:r>
          <a:r>
            <a:rPr lang="en-IN"/>
            <a:t>:</a:t>
          </a:r>
        </a:p>
        <a:p>
          <a:r>
            <a:rPr lang="en-IN"/>
            <a:t>The histogram shows the distribution of sales figures across different price ranges.</a:t>
          </a:r>
        </a:p>
        <a:p>
          <a:r>
            <a:rPr lang="en-IN"/>
            <a:t>You can easily see which price range has the highest frequency of sales.</a:t>
          </a:r>
        </a:p>
        <a:p>
          <a:r>
            <a:rPr lang="en-IN"/>
            <a:t>This helps in identifying the most common sales figures and potential outliers.</a:t>
          </a:r>
        </a:p>
        <a:p>
          <a:r>
            <a:rPr lang="en-IN" b="1"/>
            <a:t>2) Average Monthly Sales Figure</a:t>
          </a:r>
          <a:r>
            <a:rPr lang="en-IN"/>
            <a:t>:</a:t>
          </a:r>
        </a:p>
        <a:p>
          <a:r>
            <a:rPr lang="en-IN"/>
            <a:t>The average monthly sales figure provides a measure of central tendency.</a:t>
          </a:r>
        </a:p>
        <a:p>
          <a:r>
            <a:rPr lang="en-IN"/>
            <a:t>It helps in understanding the overall performance of sales.</a:t>
          </a:r>
        </a:p>
        <a:p>
          <a:r>
            <a:rPr lang="en-IN"/>
            <a:t>The calculated average sales figure is 36.1436.1436.14 thousand dollars.</a:t>
          </a:r>
        </a:p>
        <a:p>
          <a:r>
            <a:rPr lang="en-IN" b="1"/>
            <a:t>3) Bar Chart Insights</a:t>
          </a:r>
          <a:r>
            <a:rPr lang="en-IN"/>
            <a:t>:</a:t>
          </a:r>
        </a:p>
        <a:p>
          <a:r>
            <a:rPr lang="en-IN"/>
            <a:t>The bar chart displays the frequency of sales in different price ranges.</a:t>
          </a:r>
        </a:p>
        <a:p>
          <a:r>
            <a:rPr lang="en-IN"/>
            <a:t>It visually represents how sales are distributed across various ranges.</a:t>
          </a:r>
        </a:p>
        <a:p>
          <a:r>
            <a:rPr lang="en-IN"/>
            <a:t>This can help identify the price ranges where sales are concentrated or lacking, allowing the company to focus its marketing and sales efforts accordingly.</a:t>
          </a:r>
        </a:p>
        <a:p>
          <a:pPr algn="l"/>
          <a:endParaRPr lang="en-IN"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2</xdr:col>
      <xdr:colOff>102694</xdr:colOff>
      <xdr:row>1</xdr:row>
      <xdr:rowOff>14671</xdr:rowOff>
    </xdr:from>
    <xdr:to>
      <xdr:col>12</xdr:col>
      <xdr:colOff>229694</xdr:colOff>
      <xdr:row>3</xdr:row>
      <xdr:rowOff>167071</xdr:rowOff>
    </xdr:to>
    <xdr:sp macro="" textlink="">
      <xdr:nvSpPr>
        <xdr:cNvPr id="2" name="Rectangle 1">
          <a:extLst>
            <a:ext uri="{FF2B5EF4-FFF2-40B4-BE49-F238E27FC236}">
              <a16:creationId xmlns:a16="http://schemas.microsoft.com/office/drawing/2014/main" id="{E5E0D5F9-444B-44A9-89D1-64DACE0B8628}"/>
            </a:ext>
          </a:extLst>
        </xdr:cNvPr>
        <xdr:cNvSpPr/>
      </xdr:nvSpPr>
      <xdr:spPr>
        <a:xfrm>
          <a:off x="1385832" y="198602"/>
          <a:ext cx="6214241" cy="52026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14)Problem : A company wants to analyze the sales performance of its products across different regions.</a:t>
          </a:r>
          <a:endParaRPr lang="en-IN" sz="1100"/>
        </a:p>
      </xdr:txBody>
    </xdr:sp>
    <xdr:clientData/>
  </xdr:twoCellAnchor>
  <xdr:twoCellAnchor>
    <xdr:from>
      <xdr:col>4</xdr:col>
      <xdr:colOff>194003</xdr:colOff>
      <xdr:row>4</xdr:row>
      <xdr:rowOff>35910</xdr:rowOff>
    </xdr:from>
    <xdr:to>
      <xdr:col>12</xdr:col>
      <xdr:colOff>218527</xdr:colOff>
      <xdr:row>10</xdr:row>
      <xdr:rowOff>17654</xdr:rowOff>
    </xdr:to>
    <xdr:sp macro="" textlink="">
      <xdr:nvSpPr>
        <xdr:cNvPr id="3" name="Rectangle 2">
          <a:extLst>
            <a:ext uri="{FF2B5EF4-FFF2-40B4-BE49-F238E27FC236}">
              <a16:creationId xmlns:a16="http://schemas.microsoft.com/office/drawing/2014/main" id="{8C5C5DDB-8B34-4386-9454-FDDD387EC221}"/>
            </a:ext>
          </a:extLst>
        </xdr:cNvPr>
        <xdr:cNvSpPr/>
      </xdr:nvSpPr>
      <xdr:spPr>
        <a:xfrm>
          <a:off x="2694589" y="771634"/>
          <a:ext cx="4894317" cy="10853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Questions: </a:t>
          </a:r>
        </a:p>
        <a:p>
          <a:pPr algn="l"/>
          <a:r>
            <a:rPr lang="en-IN"/>
            <a:t>1. Bar Chart: Create a bar chart to compare the sales figures across the three regions. </a:t>
          </a:r>
        </a:p>
        <a:p>
          <a:pPr algn="l"/>
          <a:r>
            <a:rPr lang="en-IN"/>
            <a:t>2. Measure of Central Tendency: What is the average sales figure for each region? 3. Measure of Dispersion</a:t>
          </a:r>
          <a:endParaRPr lang="en-IN" sz="1100"/>
        </a:p>
      </xdr:txBody>
    </xdr:sp>
    <xdr:clientData/>
  </xdr:twoCellAnchor>
  <xdr:twoCellAnchor>
    <xdr:from>
      <xdr:col>6</xdr:col>
      <xdr:colOff>17130</xdr:colOff>
      <xdr:row>11</xdr:row>
      <xdr:rowOff>11040</xdr:rowOff>
    </xdr:from>
    <xdr:to>
      <xdr:col>13</xdr:col>
      <xdr:colOff>326729</xdr:colOff>
      <xdr:row>25</xdr:row>
      <xdr:rowOff>179204</xdr:rowOff>
    </xdr:to>
    <xdr:graphicFrame macro="">
      <xdr:nvGraphicFramePr>
        <xdr:cNvPr id="4" name="Chart 3">
          <a:extLst>
            <a:ext uri="{FF2B5EF4-FFF2-40B4-BE49-F238E27FC236}">
              <a16:creationId xmlns:a16="http://schemas.microsoft.com/office/drawing/2014/main" id="{DE76956E-B9AA-49E8-99E6-69E006F357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281609</xdr:colOff>
      <xdr:row>12</xdr:row>
      <xdr:rowOff>138043</xdr:rowOff>
    </xdr:from>
    <xdr:to>
      <xdr:col>21</xdr:col>
      <xdr:colOff>5522</xdr:colOff>
      <xdr:row>22</xdr:row>
      <xdr:rowOff>27608</xdr:rowOff>
    </xdr:to>
    <xdr:sp macro="" textlink="">
      <xdr:nvSpPr>
        <xdr:cNvPr id="5" name="Rectangle 4">
          <a:extLst>
            <a:ext uri="{FF2B5EF4-FFF2-40B4-BE49-F238E27FC236}">
              <a16:creationId xmlns:a16="http://schemas.microsoft.com/office/drawing/2014/main" id="{4A242FEA-C537-4E1A-B3EB-6B240FC48652}"/>
            </a:ext>
          </a:extLst>
        </xdr:cNvPr>
        <xdr:cNvSpPr/>
      </xdr:nvSpPr>
      <xdr:spPr>
        <a:xfrm>
          <a:off x="8851348" y="2324652"/>
          <a:ext cx="3975652" cy="171173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b="1"/>
            <a:t>. Bar Chart: Comparing Sales Figures Across Regions</a:t>
          </a:r>
        </a:p>
        <a:p>
          <a:r>
            <a:rPr lang="en-IN"/>
            <a:t>A bar chart comparing the sales figures of products across the three regions reveals:</a:t>
          </a:r>
        </a:p>
        <a:p>
          <a:r>
            <a:rPr lang="en-IN" b="1"/>
            <a:t>Region 1</a:t>
          </a:r>
          <a:r>
            <a:rPr lang="en-IN"/>
            <a:t> shows consistently high sales figures, with most products selling between 35 and 45 thousand dollars.</a:t>
          </a:r>
        </a:p>
        <a:p>
          <a:r>
            <a:rPr lang="en-IN" b="1"/>
            <a:t>Region 2</a:t>
          </a:r>
          <a:r>
            <a:rPr lang="en-IN"/>
            <a:t> displays lower sales figures, ranging from 28 to 37 thousand dollars.</a:t>
          </a:r>
        </a:p>
        <a:p>
          <a:r>
            <a:rPr lang="en-IN" b="1"/>
            <a:t>Region 3</a:t>
          </a:r>
          <a:r>
            <a:rPr lang="en-IN"/>
            <a:t> demonstrates a wider range of sales figures, similar to Region 1, with sales between 37 and 45 thousand dollars.</a:t>
          </a:r>
        </a:p>
        <a:p>
          <a:pPr algn="l"/>
          <a:endParaRPr lang="en-IN" sz="1100"/>
        </a:p>
      </xdr:txBody>
    </xdr:sp>
    <xdr:clientData/>
  </xdr:twoCellAnchor>
  <xdr:twoCellAnchor>
    <xdr:from>
      <xdr:col>10</xdr:col>
      <xdr:colOff>132520</xdr:colOff>
      <xdr:row>26</xdr:row>
      <xdr:rowOff>33130</xdr:rowOff>
    </xdr:from>
    <xdr:to>
      <xdr:col>17</xdr:col>
      <xdr:colOff>568738</xdr:colOff>
      <xdr:row>35</xdr:row>
      <xdr:rowOff>88900</xdr:rowOff>
    </xdr:to>
    <xdr:sp macro="" textlink="">
      <xdr:nvSpPr>
        <xdr:cNvPr id="6" name="Rectangle 5">
          <a:extLst>
            <a:ext uri="{FF2B5EF4-FFF2-40B4-BE49-F238E27FC236}">
              <a16:creationId xmlns:a16="http://schemas.microsoft.com/office/drawing/2014/main" id="{85CD8EB9-D785-48CE-887A-1BBCF6676994}"/>
            </a:ext>
          </a:extLst>
        </xdr:cNvPr>
        <xdr:cNvSpPr/>
      </xdr:nvSpPr>
      <xdr:spPr>
        <a:xfrm>
          <a:off x="6292020" y="4821030"/>
          <a:ext cx="4703418" cy="17131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b="1"/>
            <a:t>Measure of Central Tendency: Average Sales Figure</a:t>
          </a:r>
        </a:p>
        <a:p>
          <a:r>
            <a:rPr lang="en-IN"/>
            <a:t>Calculating the average sales figure for each region:</a:t>
          </a:r>
        </a:p>
        <a:p>
          <a:r>
            <a:rPr lang="en-IN" b="1"/>
            <a:t>Region 1</a:t>
          </a:r>
          <a:r>
            <a:rPr lang="en-IN"/>
            <a:t>: 45+35+40+38+42+37+39+43+44+41​/10=40.4 thousand dollars</a:t>
          </a:r>
        </a:p>
        <a:p>
          <a:r>
            <a:rPr lang="en-IN" b="1"/>
            <a:t>Region 2</a:t>
          </a:r>
          <a:r>
            <a:rPr lang="en-IN"/>
            <a:t>: 32+28+30+34+33+35+31+29+36+37​/10=32.5 thousand dollars</a:t>
          </a:r>
        </a:p>
        <a:p>
          <a:r>
            <a:rPr lang="en-IN" b="1"/>
            <a:t>Region 3</a:t>
          </a:r>
          <a:r>
            <a:rPr lang="en-IN"/>
            <a:t>: 40+39+42+41+38+43+45+44+41+37​/10=41.0 thousand dollars</a:t>
          </a:r>
        </a:p>
        <a:p>
          <a:r>
            <a:rPr lang="en-IN" b="1"/>
            <a:t>Insight:</a:t>
          </a:r>
        </a:p>
        <a:p>
          <a:r>
            <a:rPr lang="en-IN" b="1"/>
            <a:t>Region 1 and Region 3</a:t>
          </a:r>
          <a:r>
            <a:rPr lang="en-IN"/>
            <a:t> have higher average sales figures compared to Region 2.</a:t>
          </a:r>
        </a:p>
        <a:p>
          <a:r>
            <a:rPr lang="en-IN" b="1"/>
            <a:t>Region 3</a:t>
          </a:r>
          <a:r>
            <a:rPr lang="en-IN"/>
            <a:t> has the highest average sales figure, suggesting it is the most profitable region.</a:t>
          </a:r>
        </a:p>
        <a:p>
          <a:pPr algn="l"/>
          <a:endParaRPr lang="en-IN" sz="1100"/>
        </a:p>
      </xdr:txBody>
    </xdr:sp>
    <xdr:clientData/>
  </xdr:twoCellAnchor>
  <xdr:twoCellAnchor>
    <xdr:from>
      <xdr:col>10</xdr:col>
      <xdr:colOff>184150</xdr:colOff>
      <xdr:row>37</xdr:row>
      <xdr:rowOff>120651</xdr:rowOff>
    </xdr:from>
    <xdr:to>
      <xdr:col>17</xdr:col>
      <xdr:colOff>533400</xdr:colOff>
      <xdr:row>48</xdr:row>
      <xdr:rowOff>135759</xdr:rowOff>
    </xdr:to>
    <xdr:sp macro="" textlink="">
      <xdr:nvSpPr>
        <xdr:cNvPr id="7" name="Rectangle 6">
          <a:extLst>
            <a:ext uri="{FF2B5EF4-FFF2-40B4-BE49-F238E27FC236}">
              <a16:creationId xmlns:a16="http://schemas.microsoft.com/office/drawing/2014/main" id="{3394370F-56D5-4CC5-BD0F-30A5A4455136}"/>
            </a:ext>
          </a:extLst>
        </xdr:cNvPr>
        <xdr:cNvSpPr/>
      </xdr:nvSpPr>
      <xdr:spPr>
        <a:xfrm>
          <a:off x="6337081" y="6926099"/>
          <a:ext cx="4610319" cy="2038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b="1"/>
            <a:t>Measure of Dispersion: Range of Sales Figures</a:t>
          </a:r>
        </a:p>
        <a:p>
          <a:r>
            <a:rPr lang="en-IN"/>
            <a:t>Calculating the range of sales figures for each region:</a:t>
          </a:r>
        </a:p>
        <a:p>
          <a:r>
            <a:rPr lang="en-IN" b="1"/>
            <a:t>Region 1</a:t>
          </a:r>
          <a:r>
            <a:rPr lang="en-IN"/>
            <a:t>: Max−Min=45−35=10 thousand dollars</a:t>
          </a:r>
        </a:p>
        <a:p>
          <a:r>
            <a:rPr lang="en-IN" b="1"/>
            <a:t>Region 2</a:t>
          </a:r>
          <a:r>
            <a:rPr lang="en-IN"/>
            <a:t>: Max−Min=37−28=9 thousand dollars</a:t>
          </a:r>
        </a:p>
        <a:p>
          <a:r>
            <a:rPr lang="en-IN" b="1"/>
            <a:t>Region 3</a:t>
          </a:r>
          <a:r>
            <a:rPr lang="en-IN"/>
            <a:t>: Max−Min=45−37=8 thousand dollars</a:t>
          </a:r>
        </a:p>
        <a:p>
          <a:r>
            <a:rPr lang="en-IN" b="1"/>
            <a:t>Insight:</a:t>
          </a:r>
        </a:p>
        <a:p>
          <a:r>
            <a:rPr lang="en-IN" b="1"/>
            <a:t>Region 1</a:t>
          </a:r>
          <a:r>
            <a:rPr lang="en-IN"/>
            <a:t> shows a slightly wider range of sales figures compared to the other regions.</a:t>
          </a:r>
        </a:p>
        <a:p>
          <a:r>
            <a:rPr lang="en-IN" b="1"/>
            <a:t>Region 2</a:t>
          </a:r>
          <a:r>
            <a:rPr lang="en-IN"/>
            <a:t> has the narrowest range, indicating more consistent sales performance.</a:t>
          </a:r>
        </a:p>
        <a:p>
          <a:r>
            <a:rPr lang="en-IN" b="1"/>
            <a:t>Region 3</a:t>
          </a:r>
          <a:r>
            <a:rPr lang="en-IN"/>
            <a:t> has a similar range to Region 1, but with higher overall sales figures.</a:t>
          </a:r>
        </a:p>
        <a:p>
          <a:pPr algn="l"/>
          <a:endParaRPr lang="en-IN"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2</xdr:col>
      <xdr:colOff>19050</xdr:colOff>
      <xdr:row>1</xdr:row>
      <xdr:rowOff>12700</xdr:rowOff>
    </xdr:from>
    <xdr:to>
      <xdr:col>14</xdr:col>
      <xdr:colOff>603250</xdr:colOff>
      <xdr:row>5</xdr:row>
      <xdr:rowOff>6350</xdr:rowOff>
    </xdr:to>
    <xdr:sp macro="" textlink="">
      <xdr:nvSpPr>
        <xdr:cNvPr id="2" name="Rectangle 1">
          <a:extLst>
            <a:ext uri="{FF2B5EF4-FFF2-40B4-BE49-F238E27FC236}">
              <a16:creationId xmlns:a16="http://schemas.microsoft.com/office/drawing/2014/main" id="{E3BAE96A-2545-4F63-BE57-ED348D986F4D}"/>
            </a:ext>
          </a:extLst>
        </xdr:cNvPr>
        <xdr:cNvSpPr/>
      </xdr:nvSpPr>
      <xdr:spPr>
        <a:xfrm>
          <a:off x="1238250" y="196850"/>
          <a:ext cx="7899400" cy="730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Questions on Measure of Skewness and Kurtosis </a:t>
          </a:r>
        </a:p>
        <a:p>
          <a:pPr algn="l"/>
          <a:r>
            <a:rPr lang="en-IN"/>
            <a:t>1) Question : A company wants to analyze the monthly returns of its investment portfolio to understand the distribution and risk associated with the returns</a:t>
          </a:r>
          <a:endParaRPr lang="en-IN" sz="1100"/>
        </a:p>
      </xdr:txBody>
    </xdr:sp>
    <xdr:clientData/>
  </xdr:twoCellAnchor>
  <xdr:twoCellAnchor>
    <xdr:from>
      <xdr:col>3</xdr:col>
      <xdr:colOff>19050</xdr:colOff>
      <xdr:row>5</xdr:row>
      <xdr:rowOff>158750</xdr:rowOff>
    </xdr:from>
    <xdr:to>
      <xdr:col>13</xdr:col>
      <xdr:colOff>596900</xdr:colOff>
      <xdr:row>9</xdr:row>
      <xdr:rowOff>82550</xdr:rowOff>
    </xdr:to>
    <xdr:sp macro="" textlink="">
      <xdr:nvSpPr>
        <xdr:cNvPr id="3" name="Rectangle 2">
          <a:extLst>
            <a:ext uri="{FF2B5EF4-FFF2-40B4-BE49-F238E27FC236}">
              <a16:creationId xmlns:a16="http://schemas.microsoft.com/office/drawing/2014/main" id="{4866C185-B267-4B63-9A87-FCE0A92A8070}"/>
            </a:ext>
          </a:extLst>
        </xdr:cNvPr>
        <xdr:cNvSpPr/>
      </xdr:nvSpPr>
      <xdr:spPr>
        <a:xfrm>
          <a:off x="1847850" y="1079500"/>
          <a:ext cx="6673850" cy="660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Questions: 1. Skewness: Calculate the skewness of the monthly returns. </a:t>
          </a:r>
        </a:p>
        <a:p>
          <a:pPr algn="l"/>
          <a:r>
            <a:rPr lang="en-IN"/>
            <a:t>2. Kurtosis: Calculate the kurtosis of the monthly returns. </a:t>
          </a:r>
        </a:p>
        <a:p>
          <a:pPr algn="l"/>
          <a:r>
            <a:rPr lang="en-IN"/>
            <a:t>3. Interpretation: Based on the skewness and kurtosis values, what can be said about the distribution of returns?</a:t>
          </a:r>
          <a:endParaRPr lang="en-IN" sz="1100"/>
        </a:p>
      </xdr:txBody>
    </xdr:sp>
    <xdr:clientData/>
  </xdr:twoCellAnchor>
  <xdr:twoCellAnchor>
    <xdr:from>
      <xdr:col>6</xdr:col>
      <xdr:colOff>6350</xdr:colOff>
      <xdr:row>19</xdr:row>
      <xdr:rowOff>133350</xdr:rowOff>
    </xdr:from>
    <xdr:to>
      <xdr:col>17</xdr:col>
      <xdr:colOff>19050</xdr:colOff>
      <xdr:row>26</xdr:row>
      <xdr:rowOff>12700</xdr:rowOff>
    </xdr:to>
    <xdr:sp macro="" textlink="">
      <xdr:nvSpPr>
        <xdr:cNvPr id="4" name="Rectangle 3">
          <a:extLst>
            <a:ext uri="{FF2B5EF4-FFF2-40B4-BE49-F238E27FC236}">
              <a16:creationId xmlns:a16="http://schemas.microsoft.com/office/drawing/2014/main" id="{7F14C091-6567-41E3-B926-9AAB4E530713}"/>
            </a:ext>
          </a:extLst>
        </xdr:cNvPr>
        <xdr:cNvSpPr/>
      </xdr:nvSpPr>
      <xdr:spPr>
        <a:xfrm>
          <a:off x="4476750" y="3638550"/>
          <a:ext cx="6718300" cy="1174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b="1"/>
            <a:t>Insight</a:t>
          </a:r>
        </a:p>
        <a:p>
          <a:r>
            <a:rPr lang="en-IN"/>
            <a:t>1) The near-zero skewness suggests that there is no significant asymmetry in the returns, indicating that both positive and negative returns occur with similar frequency and magnitude.</a:t>
          </a:r>
        </a:p>
        <a:p>
          <a:r>
            <a:rPr lang="en-IN"/>
            <a:t>2) The negative kurtosis indicates a lower probability of extreme returns, which can be interpreted as a lower level of risk associated with outliers. This is beneficial for risk management, as it suggests that the portfolio is less likely to experience extreme gains or losses.</a:t>
          </a:r>
        </a:p>
        <a:p>
          <a:pPr algn="l"/>
          <a:endParaRPr lang="en-IN" sz="1100"/>
        </a:p>
      </xdr:txBody>
    </xdr:sp>
    <xdr:clientData/>
  </xdr:twoCellAnchor>
  <xdr:twoCellAnchor>
    <xdr:from>
      <xdr:col>6</xdr:col>
      <xdr:colOff>19050</xdr:colOff>
      <xdr:row>11</xdr:row>
      <xdr:rowOff>25400</xdr:rowOff>
    </xdr:from>
    <xdr:to>
      <xdr:col>17</xdr:col>
      <xdr:colOff>6350</xdr:colOff>
      <xdr:row>18</xdr:row>
      <xdr:rowOff>107950</xdr:rowOff>
    </xdr:to>
    <xdr:sp macro="" textlink="">
      <xdr:nvSpPr>
        <xdr:cNvPr id="5" name="Rectangle 4">
          <a:extLst>
            <a:ext uri="{FF2B5EF4-FFF2-40B4-BE49-F238E27FC236}">
              <a16:creationId xmlns:a16="http://schemas.microsoft.com/office/drawing/2014/main" id="{73DCD02F-670D-4F25-9CC9-7400138636B1}"/>
            </a:ext>
          </a:extLst>
        </xdr:cNvPr>
        <xdr:cNvSpPr/>
      </xdr:nvSpPr>
      <xdr:spPr>
        <a:xfrm>
          <a:off x="4489450" y="2057400"/>
          <a:ext cx="6692900" cy="1371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b="1"/>
            <a:t>Interpretation</a:t>
          </a:r>
        </a:p>
        <a:p>
          <a:r>
            <a:rPr lang="en-IN"/>
            <a:t>Based on the skewness and kurtosis values:</a:t>
          </a:r>
        </a:p>
        <a:p>
          <a:r>
            <a:rPr lang="en-IN" b="1"/>
            <a:t>Skewness</a:t>
          </a:r>
          <a:r>
            <a:rPr lang="en-IN"/>
            <a:t>: The near-zero skewness indicates that the distribution of returns is approximately symmetrical, meaning the returns are evenly distributed around the mean without significant skewness to either side.</a:t>
          </a:r>
        </a:p>
        <a:p>
          <a:r>
            <a:rPr lang="en-IN" b="1"/>
            <a:t>Kurtosis</a:t>
          </a:r>
          <a:r>
            <a:rPr lang="en-IN"/>
            <a:t>: The negative excess kurtosis implies a platykurtic distribution, indicating that the returns are less prone to extreme values or outliers compared to a normal distribution. This suggests that the portfolio returns are relatively stable and less volatile.</a:t>
          </a:r>
        </a:p>
        <a:p>
          <a:pPr algn="l"/>
          <a:endParaRPr lang="en-IN"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4</xdr:col>
      <xdr:colOff>25400</xdr:colOff>
      <xdr:row>1</xdr:row>
      <xdr:rowOff>6350</xdr:rowOff>
    </xdr:from>
    <xdr:to>
      <xdr:col>14</xdr:col>
      <xdr:colOff>603250</xdr:colOff>
      <xdr:row>4</xdr:row>
      <xdr:rowOff>12700</xdr:rowOff>
    </xdr:to>
    <xdr:sp macro="" textlink="">
      <xdr:nvSpPr>
        <xdr:cNvPr id="2" name="Rectangle 1">
          <a:extLst>
            <a:ext uri="{FF2B5EF4-FFF2-40B4-BE49-F238E27FC236}">
              <a16:creationId xmlns:a16="http://schemas.microsoft.com/office/drawing/2014/main" id="{4662E117-0FAA-44D3-B7F8-8EE9BE887B10}"/>
            </a:ext>
          </a:extLst>
        </xdr:cNvPr>
        <xdr:cNvSpPr/>
      </xdr:nvSpPr>
      <xdr:spPr>
        <a:xfrm>
          <a:off x="2463800" y="190500"/>
          <a:ext cx="6673850" cy="558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2) Question : A research study wants to analyze the income distribution of a population to understand the level of income inequality.</a:t>
          </a:r>
          <a:endParaRPr lang="en-IN" sz="1100"/>
        </a:p>
      </xdr:txBody>
    </xdr:sp>
    <xdr:clientData/>
  </xdr:twoCellAnchor>
  <xdr:twoCellAnchor>
    <xdr:from>
      <xdr:col>3</xdr:col>
      <xdr:colOff>31750</xdr:colOff>
      <xdr:row>5</xdr:row>
      <xdr:rowOff>6350</xdr:rowOff>
    </xdr:from>
    <xdr:to>
      <xdr:col>15</xdr:col>
      <xdr:colOff>590550</xdr:colOff>
      <xdr:row>10</xdr:row>
      <xdr:rowOff>0</xdr:rowOff>
    </xdr:to>
    <xdr:sp macro="" textlink="">
      <xdr:nvSpPr>
        <xdr:cNvPr id="3" name="Rectangle 2">
          <a:extLst>
            <a:ext uri="{FF2B5EF4-FFF2-40B4-BE49-F238E27FC236}">
              <a16:creationId xmlns:a16="http://schemas.microsoft.com/office/drawing/2014/main" id="{4B3E8DD5-D4CC-4C77-87FC-B5A7173A1E2D}"/>
            </a:ext>
          </a:extLst>
        </xdr:cNvPr>
        <xdr:cNvSpPr/>
      </xdr:nvSpPr>
      <xdr:spPr>
        <a:xfrm>
          <a:off x="1860550" y="927100"/>
          <a:ext cx="7874000"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Questions:</a:t>
          </a:r>
        </a:p>
        <a:p>
          <a:pPr algn="l"/>
          <a:r>
            <a:rPr lang="en-IN"/>
            <a:t> 1. Skewness: Calculate the skewness of the income distribution. </a:t>
          </a:r>
        </a:p>
        <a:p>
          <a:pPr algn="l"/>
          <a:r>
            <a:rPr lang="en-IN"/>
            <a:t>2. Kurtosis: Calculate the kurtosis of the income distribution. </a:t>
          </a:r>
        </a:p>
        <a:p>
          <a:pPr algn="l"/>
          <a:r>
            <a:rPr lang="en-IN"/>
            <a:t>3. Interpretation: Based on the skewness and kurtosis values, what can be inferred about the income inequality?</a:t>
          </a:r>
          <a:endParaRPr lang="en-IN" sz="1100"/>
        </a:p>
      </xdr:txBody>
    </xdr:sp>
    <xdr:clientData/>
  </xdr:twoCellAnchor>
  <xdr:twoCellAnchor>
    <xdr:from>
      <xdr:col>6</xdr:col>
      <xdr:colOff>0</xdr:colOff>
      <xdr:row>11</xdr:row>
      <xdr:rowOff>19050</xdr:rowOff>
    </xdr:from>
    <xdr:to>
      <xdr:col>15</xdr:col>
      <xdr:colOff>6350</xdr:colOff>
      <xdr:row>20</xdr:row>
      <xdr:rowOff>177800</xdr:rowOff>
    </xdr:to>
    <xdr:sp macro="" textlink="">
      <xdr:nvSpPr>
        <xdr:cNvPr id="4" name="Rectangle 3">
          <a:extLst>
            <a:ext uri="{FF2B5EF4-FFF2-40B4-BE49-F238E27FC236}">
              <a16:creationId xmlns:a16="http://schemas.microsoft.com/office/drawing/2014/main" id="{00F9C62F-B503-454A-B5F2-F0E35A342481}"/>
            </a:ext>
          </a:extLst>
        </xdr:cNvPr>
        <xdr:cNvSpPr/>
      </xdr:nvSpPr>
      <xdr:spPr>
        <a:xfrm>
          <a:off x="4787900" y="2051050"/>
          <a:ext cx="5492750" cy="1816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b="1"/>
            <a:t>Interpretation</a:t>
          </a:r>
        </a:p>
        <a:p>
          <a:r>
            <a:rPr lang="en-IN"/>
            <a:t>Based on the skewness and kurtosis values:</a:t>
          </a:r>
        </a:p>
        <a:p>
          <a:r>
            <a:rPr lang="en-IN" b="1"/>
            <a:t>Skewness</a:t>
          </a:r>
          <a:r>
            <a:rPr lang="en-IN"/>
            <a:t>: The slightly positive skewness indicates a mild asymmetry in the income distribution, with a tendency towards higher incomes. However, the skewness is close to zero, suggesting that the income distribution is fairly symmetric with a small bias towards higher incomes.</a:t>
          </a:r>
        </a:p>
        <a:p>
          <a:r>
            <a:rPr lang="en-IN" b="1"/>
            <a:t>Kurtosis</a:t>
          </a:r>
          <a:r>
            <a:rPr lang="en-IN"/>
            <a:t>: The negative excess kurtosis implies a platykurtic distribution, indicating that the income distribution has lighter tails and fewer extreme values compared to a normal distribution. This suggests that most individuals' incomes are relatively close to the average, with fewer extremely high or low incomes.</a:t>
          </a:r>
        </a:p>
        <a:p>
          <a:pPr algn="l"/>
          <a:endParaRPr lang="en-IN" sz="1100"/>
        </a:p>
      </xdr:txBody>
    </xdr:sp>
    <xdr:clientData/>
  </xdr:twoCellAnchor>
  <xdr:twoCellAnchor>
    <xdr:from>
      <xdr:col>5</xdr:col>
      <xdr:colOff>603250</xdr:colOff>
      <xdr:row>22</xdr:row>
      <xdr:rowOff>12700</xdr:rowOff>
    </xdr:from>
    <xdr:to>
      <xdr:col>14</xdr:col>
      <xdr:colOff>603250</xdr:colOff>
      <xdr:row>28</xdr:row>
      <xdr:rowOff>25400</xdr:rowOff>
    </xdr:to>
    <xdr:sp macro="" textlink="">
      <xdr:nvSpPr>
        <xdr:cNvPr id="5" name="Rectangle 4">
          <a:extLst>
            <a:ext uri="{FF2B5EF4-FFF2-40B4-BE49-F238E27FC236}">
              <a16:creationId xmlns:a16="http://schemas.microsoft.com/office/drawing/2014/main" id="{D87F4256-06C1-4D33-9BF1-BF0455EC5436}"/>
            </a:ext>
          </a:extLst>
        </xdr:cNvPr>
        <xdr:cNvSpPr/>
      </xdr:nvSpPr>
      <xdr:spPr>
        <a:xfrm>
          <a:off x="4781550" y="4070350"/>
          <a:ext cx="5486400" cy="1123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b="1"/>
            <a:t>Insight</a:t>
          </a:r>
        </a:p>
        <a:p>
          <a:r>
            <a:rPr lang="en-IN"/>
            <a:t>1) The slightly positive skewness suggests that while there are some individuals with higher incomes, the distribution is relatively balanced, with incomes not heavily skewed to one side.</a:t>
          </a:r>
        </a:p>
        <a:p>
          <a:r>
            <a:rPr lang="en-IN"/>
            <a:t>2) The negative kurtosis indicates a lower probability of extreme incomes, suggesting that income inequality is not driven by extreme outliers. Most individuals have incomes that are relatively close to the average.</a:t>
          </a:r>
        </a:p>
        <a:p>
          <a:pPr algn="l"/>
          <a:endParaRPr lang="en-IN" sz="11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2</xdr:col>
      <xdr:colOff>12700</xdr:colOff>
      <xdr:row>0</xdr:row>
      <xdr:rowOff>171450</xdr:rowOff>
    </xdr:from>
    <xdr:to>
      <xdr:col>14</xdr:col>
      <xdr:colOff>438150</xdr:colOff>
      <xdr:row>4</xdr:row>
      <xdr:rowOff>12700</xdr:rowOff>
    </xdr:to>
    <xdr:sp macro="" textlink="">
      <xdr:nvSpPr>
        <xdr:cNvPr id="2" name="Rectangle 1">
          <a:extLst>
            <a:ext uri="{FF2B5EF4-FFF2-40B4-BE49-F238E27FC236}">
              <a16:creationId xmlns:a16="http://schemas.microsoft.com/office/drawing/2014/main" id="{108130F3-22F3-4100-8F7B-7E2D386F89B5}"/>
            </a:ext>
          </a:extLst>
        </xdr:cNvPr>
        <xdr:cNvSpPr/>
      </xdr:nvSpPr>
      <xdr:spPr>
        <a:xfrm>
          <a:off x="1231900" y="171450"/>
          <a:ext cx="7740650" cy="577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3) Question : A survey was conducted to analyze the satisfaction ratings of customers on a scale of 1 to 5 for a specific product.</a:t>
          </a:r>
          <a:endParaRPr lang="en-IN" sz="1100"/>
        </a:p>
      </xdr:txBody>
    </xdr:sp>
    <xdr:clientData/>
  </xdr:twoCellAnchor>
  <xdr:twoCellAnchor>
    <xdr:from>
      <xdr:col>3</xdr:col>
      <xdr:colOff>19050</xdr:colOff>
      <xdr:row>5</xdr:row>
      <xdr:rowOff>25400</xdr:rowOff>
    </xdr:from>
    <xdr:to>
      <xdr:col>13</xdr:col>
      <xdr:colOff>603250</xdr:colOff>
      <xdr:row>10</xdr:row>
      <xdr:rowOff>133350</xdr:rowOff>
    </xdr:to>
    <xdr:sp macro="" textlink="">
      <xdr:nvSpPr>
        <xdr:cNvPr id="3" name="Rectangle 2">
          <a:extLst>
            <a:ext uri="{FF2B5EF4-FFF2-40B4-BE49-F238E27FC236}">
              <a16:creationId xmlns:a16="http://schemas.microsoft.com/office/drawing/2014/main" id="{C6D720FE-7012-4F48-807D-A8ABB85ADCD2}"/>
            </a:ext>
          </a:extLst>
        </xdr:cNvPr>
        <xdr:cNvSpPr/>
      </xdr:nvSpPr>
      <xdr:spPr>
        <a:xfrm>
          <a:off x="1847850" y="946150"/>
          <a:ext cx="6680200" cy="1028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Questions: </a:t>
          </a:r>
        </a:p>
        <a:p>
          <a:pPr algn="l"/>
          <a:r>
            <a:rPr lang="en-IN"/>
            <a:t>1. Skewness: Calculate the skewness of the satisfaction ratings. </a:t>
          </a:r>
        </a:p>
        <a:p>
          <a:pPr algn="l"/>
          <a:r>
            <a:rPr lang="en-IN"/>
            <a:t>2. Kurtosis: Calculate the kurtosis of the satisfaction ratings. </a:t>
          </a:r>
        </a:p>
        <a:p>
          <a:pPr algn="l"/>
          <a:r>
            <a:rPr lang="en-IN"/>
            <a:t>3. Interpretation: Based on the skewness and kurtosis values, what can be inferred about the satisfaction ratings distribution?</a:t>
          </a:r>
          <a:endParaRPr lang="en-IN" sz="1100"/>
        </a:p>
      </xdr:txBody>
    </xdr:sp>
    <xdr:clientData/>
  </xdr:twoCellAnchor>
  <xdr:twoCellAnchor>
    <xdr:from>
      <xdr:col>6</xdr:col>
      <xdr:colOff>6350</xdr:colOff>
      <xdr:row>12</xdr:row>
      <xdr:rowOff>50800</xdr:rowOff>
    </xdr:from>
    <xdr:to>
      <xdr:col>14</xdr:col>
      <xdr:colOff>6350</xdr:colOff>
      <xdr:row>22</xdr:row>
      <xdr:rowOff>6350</xdr:rowOff>
    </xdr:to>
    <xdr:sp macro="" textlink="">
      <xdr:nvSpPr>
        <xdr:cNvPr id="4" name="Rectangle 3">
          <a:extLst>
            <a:ext uri="{FF2B5EF4-FFF2-40B4-BE49-F238E27FC236}">
              <a16:creationId xmlns:a16="http://schemas.microsoft.com/office/drawing/2014/main" id="{FAEB2A7C-3270-44F9-8C9C-0A53E175767C}"/>
            </a:ext>
          </a:extLst>
        </xdr:cNvPr>
        <xdr:cNvSpPr/>
      </xdr:nvSpPr>
      <xdr:spPr>
        <a:xfrm>
          <a:off x="4762500" y="2266950"/>
          <a:ext cx="4876800" cy="1797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b="1"/>
            <a:t>Interpretation</a:t>
          </a:r>
        </a:p>
        <a:p>
          <a:r>
            <a:rPr lang="en-IN"/>
            <a:t>Based on the skewness and kurtosis values:</a:t>
          </a:r>
        </a:p>
        <a:p>
          <a:r>
            <a:rPr lang="en-IN" b="1"/>
            <a:t>Skewness</a:t>
          </a:r>
          <a:r>
            <a:rPr lang="en-IN"/>
            <a:t>: The slightly negative skewness indicates a mild asymmetry in the satisfaction ratings, with a tendency towards lower ratings. However, the skewness is close to zero, suggesting that the distribution of ratings is relatively balanced.</a:t>
          </a:r>
        </a:p>
        <a:p>
          <a:r>
            <a:rPr lang="en-IN" b="1"/>
            <a:t>Kurtosis</a:t>
          </a:r>
          <a:r>
            <a:rPr lang="en-IN"/>
            <a:t>: The negative excess kurtosis implies a platykurtic distribution, indicating that the satisfaction ratings have lighter tails and fewer extreme values compared to a normal distribution. This suggests that most customers' satisfaction ratings are relatively consistent, with fewer very high or very low ratings.</a:t>
          </a:r>
        </a:p>
        <a:p>
          <a:pPr algn="l"/>
          <a:endParaRPr lang="en-IN" sz="1100"/>
        </a:p>
      </xdr:txBody>
    </xdr:sp>
    <xdr:clientData/>
  </xdr:twoCellAnchor>
  <xdr:twoCellAnchor>
    <xdr:from>
      <xdr:col>6</xdr:col>
      <xdr:colOff>12700</xdr:colOff>
      <xdr:row>22</xdr:row>
      <xdr:rowOff>177800</xdr:rowOff>
    </xdr:from>
    <xdr:to>
      <xdr:col>14</xdr:col>
      <xdr:colOff>0</xdr:colOff>
      <xdr:row>31</xdr:row>
      <xdr:rowOff>50800</xdr:rowOff>
    </xdr:to>
    <xdr:sp macro="" textlink="">
      <xdr:nvSpPr>
        <xdr:cNvPr id="5" name="Rectangle 4">
          <a:extLst>
            <a:ext uri="{FF2B5EF4-FFF2-40B4-BE49-F238E27FC236}">
              <a16:creationId xmlns:a16="http://schemas.microsoft.com/office/drawing/2014/main" id="{BE8FE049-E7F0-4A9D-B18D-F0E6D4CF5F80}"/>
            </a:ext>
          </a:extLst>
        </xdr:cNvPr>
        <xdr:cNvSpPr/>
      </xdr:nvSpPr>
      <xdr:spPr>
        <a:xfrm>
          <a:off x="4768850" y="4235450"/>
          <a:ext cx="4864100" cy="153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b="1"/>
            <a:t>Insight</a:t>
          </a:r>
        </a:p>
        <a:p>
          <a:r>
            <a:rPr lang="en-IN"/>
            <a:t>The slightly negative skewness suggests that there is a slight bias towards lower satisfaction ratings, but this asymmetry is minor. The distribution is almost symmetric, indicating that customers' satisfaction is fairly evenly distributed around the average.</a:t>
          </a:r>
        </a:p>
        <a:p>
          <a:r>
            <a:rPr lang="en-IN"/>
            <a:t>The negative kurtosis indicates that there are fewer extreme satisfaction ratings, suggesting that customers' satisfaction levels are generally consistent and not prone to extreme variations</a:t>
          </a:r>
        </a:p>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13</xdr:col>
      <xdr:colOff>260350</xdr:colOff>
      <xdr:row>3</xdr:row>
      <xdr:rowOff>88900</xdr:rowOff>
    </xdr:to>
    <xdr:sp macro="" textlink="">
      <xdr:nvSpPr>
        <xdr:cNvPr id="2" name="Rectangle 1">
          <a:extLst>
            <a:ext uri="{FF2B5EF4-FFF2-40B4-BE49-F238E27FC236}">
              <a16:creationId xmlns:a16="http://schemas.microsoft.com/office/drawing/2014/main" id="{AB5D5AE9-71BF-4350-A24B-1D421142509E}"/>
            </a:ext>
          </a:extLst>
        </xdr:cNvPr>
        <xdr:cNvSpPr/>
      </xdr:nvSpPr>
      <xdr:spPr>
        <a:xfrm>
          <a:off x="609600" y="184150"/>
          <a:ext cx="7575550" cy="457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3) Business Problem: A car rental company wants to analyze the rental durations of its customers to understand the typical rental period and optimize its pricing and fleet management strategies.</a:t>
          </a:r>
          <a:endParaRPr lang="en-IN" sz="1100"/>
        </a:p>
      </xdr:txBody>
    </xdr:sp>
    <xdr:clientData/>
  </xdr:twoCellAnchor>
  <xdr:twoCellAnchor>
    <xdr:from>
      <xdr:col>6</xdr:col>
      <xdr:colOff>603250</xdr:colOff>
      <xdr:row>5</xdr:row>
      <xdr:rowOff>0</xdr:rowOff>
    </xdr:from>
    <xdr:to>
      <xdr:col>16</xdr:col>
      <xdr:colOff>95250</xdr:colOff>
      <xdr:row>8</xdr:row>
      <xdr:rowOff>57150</xdr:rowOff>
    </xdr:to>
    <xdr:sp macro="" textlink="">
      <xdr:nvSpPr>
        <xdr:cNvPr id="3" name="Rectangle 2">
          <a:extLst>
            <a:ext uri="{FF2B5EF4-FFF2-40B4-BE49-F238E27FC236}">
              <a16:creationId xmlns:a16="http://schemas.microsoft.com/office/drawing/2014/main" id="{081A1BCC-C4F2-46F8-93F7-8F52EEB7C7ED}"/>
            </a:ext>
          </a:extLst>
        </xdr:cNvPr>
        <xdr:cNvSpPr/>
      </xdr:nvSpPr>
      <xdr:spPr>
        <a:xfrm>
          <a:off x="5467350" y="927100"/>
          <a:ext cx="5588000" cy="609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1. Mean: What is the average rental duration for customers at the car rental company?</a:t>
          </a:r>
        </a:p>
        <a:p>
          <a:pPr algn="l"/>
          <a:r>
            <a:rPr lang="en-IN"/>
            <a:t>2. Median: What is the typical or central rental duration experienced by customers? </a:t>
          </a:r>
        </a:p>
        <a:p>
          <a:pPr algn="l"/>
          <a:r>
            <a:rPr lang="en-IN"/>
            <a:t>3. Mode: Are there any recurring or most frequently occurring rental durations for customers?</a:t>
          </a:r>
          <a:endParaRPr lang="en-IN" sz="1100"/>
        </a:p>
      </xdr:txBody>
    </xdr:sp>
    <xdr:clientData/>
  </xdr:twoCellAnchor>
  <xdr:twoCellAnchor>
    <xdr:from>
      <xdr:col>6</xdr:col>
      <xdr:colOff>603250</xdr:colOff>
      <xdr:row>8</xdr:row>
      <xdr:rowOff>171450</xdr:rowOff>
    </xdr:from>
    <xdr:to>
      <xdr:col>16</xdr:col>
      <xdr:colOff>6350</xdr:colOff>
      <xdr:row>21</xdr:row>
      <xdr:rowOff>0</xdr:rowOff>
    </xdr:to>
    <xdr:sp macro="" textlink="">
      <xdr:nvSpPr>
        <xdr:cNvPr id="4" name="Rectangle 3">
          <a:extLst>
            <a:ext uri="{FF2B5EF4-FFF2-40B4-BE49-F238E27FC236}">
              <a16:creationId xmlns:a16="http://schemas.microsoft.com/office/drawing/2014/main" id="{10D218B9-74DD-488E-A201-95FFC87AB79F}"/>
            </a:ext>
          </a:extLst>
        </xdr:cNvPr>
        <xdr:cNvSpPr/>
      </xdr:nvSpPr>
      <xdr:spPr>
        <a:xfrm>
          <a:off x="5467350" y="1651000"/>
          <a:ext cx="5499100" cy="2228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b="1"/>
            <a:t>--&gt; Mean (3.74 days)</a:t>
          </a:r>
          <a:r>
            <a:rPr lang="en-IN"/>
            <a:t>:</a:t>
          </a:r>
        </a:p>
        <a:p>
          <a:r>
            <a:rPr lang="en-IN"/>
            <a:t>The average rental duration is approximately 3.74 days. This gives a general idea of how long customers typically rent cars.</a:t>
          </a:r>
        </a:p>
        <a:p>
          <a:endParaRPr lang="en-IN" b="1"/>
        </a:p>
        <a:p>
          <a:r>
            <a:rPr lang="en-IN" b="1"/>
            <a:t>--&gt; Median (4 days)</a:t>
          </a:r>
          <a:r>
            <a:rPr lang="en-IN"/>
            <a:t>:</a:t>
          </a:r>
        </a:p>
        <a:p>
          <a:r>
            <a:rPr lang="en-IN"/>
            <a:t>The typical (central) rental duration experienced by customers is 4 days. This value is slightly higher than the mean, indicating that there may be more customers renting cars for longer durations, affecting the average.</a:t>
          </a:r>
        </a:p>
        <a:p>
          <a:endParaRPr lang="en-IN" b="1"/>
        </a:p>
        <a:p>
          <a:r>
            <a:rPr lang="en-IN" b="1"/>
            <a:t>--&gt; Mode (2 days)</a:t>
          </a:r>
          <a:r>
            <a:rPr lang="en-IN"/>
            <a:t>:</a:t>
          </a:r>
        </a:p>
        <a:p>
          <a:r>
            <a:rPr lang="en-IN"/>
            <a:t>The most frequently occurring rental duration is 2 days. This indicates that many customers prefer shorter rental periods.</a:t>
          </a:r>
        </a:p>
        <a:p>
          <a:pPr algn="l"/>
          <a:endParaRPr lang="en-IN" sz="110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1</xdr:col>
      <xdr:colOff>596900</xdr:colOff>
      <xdr:row>1</xdr:row>
      <xdr:rowOff>19050</xdr:rowOff>
    </xdr:from>
    <xdr:to>
      <xdr:col>14</xdr:col>
      <xdr:colOff>603250</xdr:colOff>
      <xdr:row>3</xdr:row>
      <xdr:rowOff>44450</xdr:rowOff>
    </xdr:to>
    <xdr:sp macro="" textlink="">
      <xdr:nvSpPr>
        <xdr:cNvPr id="2" name="Rectangle 1">
          <a:extLst>
            <a:ext uri="{FF2B5EF4-FFF2-40B4-BE49-F238E27FC236}">
              <a16:creationId xmlns:a16="http://schemas.microsoft.com/office/drawing/2014/main" id="{AE69B58C-6DB3-450E-A391-89825DCFF0C9}"/>
            </a:ext>
          </a:extLst>
        </xdr:cNvPr>
        <xdr:cNvSpPr/>
      </xdr:nvSpPr>
      <xdr:spPr>
        <a:xfrm>
          <a:off x="1206500" y="203200"/>
          <a:ext cx="7931150" cy="393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4) Question : A study wants to analyze the distribution of house prices in a specific city to understand the market trends.</a:t>
          </a:r>
          <a:endParaRPr lang="en-IN" sz="1100"/>
        </a:p>
      </xdr:txBody>
    </xdr:sp>
    <xdr:clientData/>
  </xdr:twoCellAnchor>
  <xdr:twoCellAnchor>
    <xdr:from>
      <xdr:col>2</xdr:col>
      <xdr:colOff>596900</xdr:colOff>
      <xdr:row>4</xdr:row>
      <xdr:rowOff>12700</xdr:rowOff>
    </xdr:from>
    <xdr:to>
      <xdr:col>13</xdr:col>
      <xdr:colOff>603250</xdr:colOff>
      <xdr:row>9</xdr:row>
      <xdr:rowOff>38100</xdr:rowOff>
    </xdr:to>
    <xdr:sp macro="" textlink="">
      <xdr:nvSpPr>
        <xdr:cNvPr id="3" name="Rectangle 2">
          <a:extLst>
            <a:ext uri="{FF2B5EF4-FFF2-40B4-BE49-F238E27FC236}">
              <a16:creationId xmlns:a16="http://schemas.microsoft.com/office/drawing/2014/main" id="{1F0AFCA6-B79B-46A7-82B3-69DA71761576}"/>
            </a:ext>
          </a:extLst>
        </xdr:cNvPr>
        <xdr:cNvSpPr/>
      </xdr:nvSpPr>
      <xdr:spPr>
        <a:xfrm>
          <a:off x="1816100" y="749300"/>
          <a:ext cx="6711950" cy="9461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Questions: </a:t>
          </a:r>
        </a:p>
        <a:p>
          <a:pPr algn="l"/>
          <a:r>
            <a:rPr lang="en-IN"/>
            <a:t>1. Skewness: Calculate the skewness of the house price distribution. </a:t>
          </a:r>
        </a:p>
        <a:p>
          <a:pPr algn="l"/>
          <a:r>
            <a:rPr lang="en-IN"/>
            <a:t>2. Kurtosis: Calculate the kurtosis of the house price distribution. </a:t>
          </a:r>
        </a:p>
        <a:p>
          <a:pPr algn="l"/>
          <a:r>
            <a:rPr lang="en-IN"/>
            <a:t>3. Interpretation: Based on the skewness and kurtosis values, what can be inferred about the distribution of house prices?</a:t>
          </a:r>
          <a:endParaRPr lang="en-IN" sz="1100"/>
        </a:p>
      </xdr:txBody>
    </xdr:sp>
    <xdr:clientData/>
  </xdr:twoCellAnchor>
  <xdr:twoCellAnchor>
    <xdr:from>
      <xdr:col>4</xdr:col>
      <xdr:colOff>596900</xdr:colOff>
      <xdr:row>9</xdr:row>
      <xdr:rowOff>171450</xdr:rowOff>
    </xdr:from>
    <xdr:to>
      <xdr:col>14</xdr:col>
      <xdr:colOff>31750</xdr:colOff>
      <xdr:row>23</xdr:row>
      <xdr:rowOff>76200</xdr:rowOff>
    </xdr:to>
    <xdr:sp macro="" textlink="">
      <xdr:nvSpPr>
        <xdr:cNvPr id="4" name="Rectangle 3">
          <a:extLst>
            <a:ext uri="{FF2B5EF4-FFF2-40B4-BE49-F238E27FC236}">
              <a16:creationId xmlns:a16="http://schemas.microsoft.com/office/drawing/2014/main" id="{28D0CC49-82D4-40B5-B414-2F7B8C7B377B}"/>
            </a:ext>
          </a:extLst>
        </xdr:cNvPr>
        <xdr:cNvSpPr/>
      </xdr:nvSpPr>
      <xdr:spPr>
        <a:xfrm>
          <a:off x="4305300" y="1828800"/>
          <a:ext cx="5530850" cy="2489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b="1"/>
            <a:t>Interpretation:</a:t>
          </a:r>
        </a:p>
        <a:p>
          <a:r>
            <a:rPr lang="en-IN" b="1"/>
            <a:t>Skewness:</a:t>
          </a:r>
          <a:endParaRPr lang="en-IN"/>
        </a:p>
        <a:p>
          <a:pPr lvl="1"/>
          <a:r>
            <a:rPr lang="en-IN"/>
            <a:t>If the skewness is close to zero, the distribution is fairly symmetrical.</a:t>
          </a:r>
        </a:p>
        <a:p>
          <a:pPr lvl="1"/>
          <a:r>
            <a:rPr lang="en-IN"/>
            <a:t>If the skewness is significantly positive, the distribution has a long right tail, indicating some houses are significantly more expensive than the median.</a:t>
          </a:r>
        </a:p>
        <a:p>
          <a:pPr lvl="1"/>
          <a:r>
            <a:rPr lang="en-IN"/>
            <a:t>If the skewness is significantly negative, the distribution has a long left tail, indicating some houses are significantly cheaper than the median.</a:t>
          </a:r>
        </a:p>
        <a:p>
          <a:r>
            <a:rPr lang="en-IN" b="1"/>
            <a:t>Kurtosis:</a:t>
          </a:r>
          <a:endParaRPr lang="en-IN"/>
        </a:p>
        <a:p>
          <a:pPr lvl="1"/>
          <a:r>
            <a:rPr lang="en-IN"/>
            <a:t>If the kurtosis is close to zero, the distribution is close to normal, meaning the presence of outliers is similar to a normal distribution.</a:t>
          </a:r>
        </a:p>
        <a:p>
          <a:pPr lvl="1"/>
          <a:r>
            <a:rPr lang="en-IN"/>
            <a:t>If the kurtosis is significantly positive, the distribution has heavier tails, indicating more outliers (houses priced significantly higher or lower than the majority).</a:t>
          </a:r>
        </a:p>
        <a:p>
          <a:pPr lvl="1"/>
          <a:r>
            <a:rPr lang="en-IN"/>
            <a:t>If the kurtosis is significantly negative, the distribution has lighter tails, indicating fewer outliers.</a:t>
          </a:r>
        </a:p>
        <a:p>
          <a:pPr algn="l"/>
          <a:endParaRPr lang="en-IN" sz="110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2</xdr:col>
      <xdr:colOff>0</xdr:colOff>
      <xdr:row>0</xdr:row>
      <xdr:rowOff>171450</xdr:rowOff>
    </xdr:from>
    <xdr:to>
      <xdr:col>14</xdr:col>
      <xdr:colOff>603250</xdr:colOff>
      <xdr:row>2</xdr:row>
      <xdr:rowOff>82550</xdr:rowOff>
    </xdr:to>
    <xdr:sp macro="" textlink="">
      <xdr:nvSpPr>
        <xdr:cNvPr id="2" name="Rectangle 1">
          <a:extLst>
            <a:ext uri="{FF2B5EF4-FFF2-40B4-BE49-F238E27FC236}">
              <a16:creationId xmlns:a16="http://schemas.microsoft.com/office/drawing/2014/main" id="{6289146B-9F1C-409B-832A-699D86CF8CA2}"/>
            </a:ext>
          </a:extLst>
        </xdr:cNvPr>
        <xdr:cNvSpPr/>
      </xdr:nvSpPr>
      <xdr:spPr>
        <a:xfrm>
          <a:off x="1219200" y="171450"/>
          <a:ext cx="7918450" cy="279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5) Question : A company wants to analyze the waiting times of customers at a service center to improve operational efficiency.</a:t>
          </a:r>
          <a:endParaRPr lang="en-IN" sz="1100"/>
        </a:p>
      </xdr:txBody>
    </xdr:sp>
    <xdr:clientData/>
  </xdr:twoCellAnchor>
  <xdr:twoCellAnchor>
    <xdr:from>
      <xdr:col>3</xdr:col>
      <xdr:colOff>222250</xdr:colOff>
      <xdr:row>3</xdr:row>
      <xdr:rowOff>6350</xdr:rowOff>
    </xdr:from>
    <xdr:to>
      <xdr:col>13</xdr:col>
      <xdr:colOff>400050</xdr:colOff>
      <xdr:row>8</xdr:row>
      <xdr:rowOff>76200</xdr:rowOff>
    </xdr:to>
    <xdr:sp macro="" textlink="">
      <xdr:nvSpPr>
        <xdr:cNvPr id="3" name="Rectangle 2">
          <a:extLst>
            <a:ext uri="{FF2B5EF4-FFF2-40B4-BE49-F238E27FC236}">
              <a16:creationId xmlns:a16="http://schemas.microsoft.com/office/drawing/2014/main" id="{D55DA56D-1ED9-4894-A37D-32B76E21E5FB}"/>
            </a:ext>
          </a:extLst>
        </xdr:cNvPr>
        <xdr:cNvSpPr/>
      </xdr:nvSpPr>
      <xdr:spPr>
        <a:xfrm>
          <a:off x="2051050" y="558800"/>
          <a:ext cx="6273800" cy="990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Questions: </a:t>
          </a:r>
        </a:p>
        <a:p>
          <a:pPr algn="l"/>
          <a:r>
            <a:rPr lang="en-IN"/>
            <a:t>1. Skewness: Calculate the skewness of the waiting time distribution.</a:t>
          </a:r>
        </a:p>
        <a:p>
          <a:pPr algn="l"/>
          <a:r>
            <a:rPr lang="en-IN"/>
            <a:t> 2. Kurtosis : Calculate the kurtosis of the waiting time distribution. </a:t>
          </a:r>
        </a:p>
        <a:p>
          <a:pPr algn="l"/>
          <a:r>
            <a:rPr lang="en-IN"/>
            <a:t>3. Interpretation: Based on the skewness and kurtosis values, what can be inferred about the waiting time distribution?</a:t>
          </a:r>
          <a:endParaRPr lang="en-IN" sz="1100"/>
        </a:p>
      </xdr:txBody>
    </xdr:sp>
    <xdr:clientData/>
  </xdr:twoCellAnchor>
  <xdr:twoCellAnchor>
    <xdr:from>
      <xdr:col>6</xdr:col>
      <xdr:colOff>6350</xdr:colOff>
      <xdr:row>9</xdr:row>
      <xdr:rowOff>19050</xdr:rowOff>
    </xdr:from>
    <xdr:to>
      <xdr:col>13</xdr:col>
      <xdr:colOff>374650</xdr:colOff>
      <xdr:row>18</xdr:row>
      <xdr:rowOff>44450</xdr:rowOff>
    </xdr:to>
    <xdr:sp macro="" textlink="">
      <xdr:nvSpPr>
        <xdr:cNvPr id="4" name="Rectangle 3">
          <a:extLst>
            <a:ext uri="{FF2B5EF4-FFF2-40B4-BE49-F238E27FC236}">
              <a16:creationId xmlns:a16="http://schemas.microsoft.com/office/drawing/2014/main" id="{F501C9D7-A414-4297-9C6A-94C0627C808A}"/>
            </a:ext>
          </a:extLst>
        </xdr:cNvPr>
        <xdr:cNvSpPr/>
      </xdr:nvSpPr>
      <xdr:spPr>
        <a:xfrm>
          <a:off x="5054600" y="1682750"/>
          <a:ext cx="4635500" cy="1682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b="1"/>
            <a:t>Interpretation</a:t>
          </a:r>
        </a:p>
        <a:p>
          <a:r>
            <a:rPr lang="en-IN" b="1"/>
            <a:t>1) Skewness</a:t>
          </a:r>
          <a:r>
            <a:rPr lang="en-IN"/>
            <a:t>: A positive skewness indicates that the distribution has a tail on the right side (longer right tail) and is right-skewed. A negative skewness indicates a longer left tail (left-skewed). A skewness around zero (close to normal distribution) indicates symmetry.</a:t>
          </a:r>
        </a:p>
        <a:p>
          <a:r>
            <a:rPr lang="en-IN" b="1"/>
            <a:t>2) Kurtosis</a:t>
          </a:r>
          <a:r>
            <a:rPr lang="en-IN"/>
            <a:t>: A higher kurtosis than the normal distribution (excess kurtosis &gt; 0) indicates heavier tails and more outliers compared to a normal distribution. Lower kurtosis (excess kurtosis &lt; 0) indicates lighter tails compared to a normal distribution.</a:t>
          </a:r>
        </a:p>
        <a:p>
          <a:pPr algn="l"/>
          <a:endParaRPr lang="en-IN" sz="1100"/>
        </a:p>
      </xdr:txBody>
    </xdr:sp>
    <xdr:clientData/>
  </xdr:twoCellAnchor>
  <xdr:twoCellAnchor>
    <xdr:from>
      <xdr:col>5</xdr:col>
      <xdr:colOff>603250</xdr:colOff>
      <xdr:row>18</xdr:row>
      <xdr:rowOff>185056</xdr:rowOff>
    </xdr:from>
    <xdr:to>
      <xdr:col>13</xdr:col>
      <xdr:colOff>412750</xdr:colOff>
      <xdr:row>26</xdr:row>
      <xdr:rowOff>18143</xdr:rowOff>
    </xdr:to>
    <xdr:sp macro="" textlink="">
      <xdr:nvSpPr>
        <xdr:cNvPr id="5" name="Rectangle 4">
          <a:extLst>
            <a:ext uri="{FF2B5EF4-FFF2-40B4-BE49-F238E27FC236}">
              <a16:creationId xmlns:a16="http://schemas.microsoft.com/office/drawing/2014/main" id="{8FACC6DD-5E92-49A7-A91E-30CE261AC08C}"/>
            </a:ext>
          </a:extLst>
        </xdr:cNvPr>
        <xdr:cNvSpPr/>
      </xdr:nvSpPr>
      <xdr:spPr>
        <a:xfrm>
          <a:off x="5044621" y="3523342"/>
          <a:ext cx="4686300" cy="132080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b="1"/>
            <a:t>Interpretation of Skewness and Kurtosis Together</a:t>
          </a:r>
          <a:r>
            <a:rPr lang="en-IN"/>
            <a:t>:</a:t>
          </a:r>
        </a:p>
        <a:p>
          <a:r>
            <a:rPr lang="en-IN"/>
            <a:t>--&gt; If skewness is close to 0 and kurtosis is close to 3, the waiting time distribution is likely symmetric with tails similar to a normal distribution.</a:t>
          </a:r>
        </a:p>
        <a:p>
          <a:r>
            <a:rPr lang="en-IN"/>
            <a:t>--&gt; If skewness is significantly positive or negative and/or kurtosis is significantly higher or lower than 3, the waiting time distribution may have notable asymmetry and/or heavier or lighter tails compared to a normal distribution.</a:t>
          </a:r>
        </a:p>
        <a:p>
          <a:pPr algn="l"/>
          <a:endParaRPr lang="en-IN" sz="110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2</xdr:col>
      <xdr:colOff>6350</xdr:colOff>
      <xdr:row>0</xdr:row>
      <xdr:rowOff>127000</xdr:rowOff>
    </xdr:from>
    <xdr:to>
      <xdr:col>14</xdr:col>
      <xdr:colOff>463550</xdr:colOff>
      <xdr:row>3</xdr:row>
      <xdr:rowOff>120650</xdr:rowOff>
    </xdr:to>
    <xdr:sp macro="" textlink="">
      <xdr:nvSpPr>
        <xdr:cNvPr id="2" name="Rectangle 1">
          <a:extLst>
            <a:ext uri="{FF2B5EF4-FFF2-40B4-BE49-F238E27FC236}">
              <a16:creationId xmlns:a16="http://schemas.microsoft.com/office/drawing/2014/main" id="{96DBF466-18C1-485B-827A-280A29136343}"/>
            </a:ext>
          </a:extLst>
        </xdr:cNvPr>
        <xdr:cNvSpPr/>
      </xdr:nvSpPr>
      <xdr:spPr>
        <a:xfrm>
          <a:off x="1225550" y="127000"/>
          <a:ext cx="7772400" cy="546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1) Question : A company wants to analyze the salary distribution of its employees to determine the income levels at different percentiles.</a:t>
          </a:r>
          <a:endParaRPr lang="en-IN" sz="1100"/>
        </a:p>
      </xdr:txBody>
    </xdr:sp>
    <xdr:clientData/>
  </xdr:twoCellAnchor>
  <xdr:twoCellAnchor>
    <xdr:from>
      <xdr:col>3</xdr:col>
      <xdr:colOff>400050</xdr:colOff>
      <xdr:row>3</xdr:row>
      <xdr:rowOff>177800</xdr:rowOff>
    </xdr:from>
    <xdr:to>
      <xdr:col>13</xdr:col>
      <xdr:colOff>323850</xdr:colOff>
      <xdr:row>11</xdr:row>
      <xdr:rowOff>6350</xdr:rowOff>
    </xdr:to>
    <xdr:sp macro="" textlink="">
      <xdr:nvSpPr>
        <xdr:cNvPr id="3" name="Rectangle 2">
          <a:extLst>
            <a:ext uri="{FF2B5EF4-FFF2-40B4-BE49-F238E27FC236}">
              <a16:creationId xmlns:a16="http://schemas.microsoft.com/office/drawing/2014/main" id="{ACAAC6E8-DEE6-4022-B645-7BEBE4F9C30B}"/>
            </a:ext>
          </a:extLst>
        </xdr:cNvPr>
        <xdr:cNvSpPr/>
      </xdr:nvSpPr>
      <xdr:spPr>
        <a:xfrm>
          <a:off x="2228850" y="730250"/>
          <a:ext cx="6019800" cy="1301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Questions: </a:t>
          </a:r>
        </a:p>
        <a:p>
          <a:pPr algn="l"/>
          <a:r>
            <a:rPr lang="en-IN"/>
            <a:t>1. Quartiles: Calculate the first quartile (Q1), median (Q2), and third quartile (Q3) of the salary distribution. </a:t>
          </a:r>
        </a:p>
        <a:p>
          <a:pPr algn="l"/>
          <a:r>
            <a:rPr lang="en-IN"/>
            <a:t>2. Percentiles: Calculate the 10th percentile, 25th percentile, 75th percentile, and 90th percentile of the salary distribution. </a:t>
          </a:r>
        </a:p>
        <a:p>
          <a:pPr algn="l"/>
          <a:r>
            <a:rPr lang="en-IN"/>
            <a:t>3. Interpretation: Based on the quartiles and percentiles, what can be inferred about the income distribution of the employees?</a:t>
          </a:r>
        </a:p>
        <a:p>
          <a:pPr algn="l"/>
          <a:endParaRPr lang="en-IN" sz="1100"/>
        </a:p>
        <a:p>
          <a:pPr algn="l"/>
          <a:endParaRPr lang="en-IN" sz="1100"/>
        </a:p>
      </xdr:txBody>
    </xdr:sp>
    <xdr:clientData/>
  </xdr:twoCellAnchor>
  <xdr:twoCellAnchor>
    <xdr:from>
      <xdr:col>5</xdr:col>
      <xdr:colOff>34193</xdr:colOff>
      <xdr:row>11</xdr:row>
      <xdr:rowOff>151423</xdr:rowOff>
    </xdr:from>
    <xdr:to>
      <xdr:col>12</xdr:col>
      <xdr:colOff>566616</xdr:colOff>
      <xdr:row>39</xdr:row>
      <xdr:rowOff>107461</xdr:rowOff>
    </xdr:to>
    <xdr:sp macro="" textlink="">
      <xdr:nvSpPr>
        <xdr:cNvPr id="5" name="Rectangle 4">
          <a:extLst>
            <a:ext uri="{FF2B5EF4-FFF2-40B4-BE49-F238E27FC236}">
              <a16:creationId xmlns:a16="http://schemas.microsoft.com/office/drawing/2014/main" id="{1C166500-7876-477C-85B2-2E6627810DCF}"/>
            </a:ext>
          </a:extLst>
        </xdr:cNvPr>
        <xdr:cNvSpPr/>
      </xdr:nvSpPr>
      <xdr:spPr>
        <a:xfrm>
          <a:off x="3683001" y="2193192"/>
          <a:ext cx="4806461" cy="515326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b="1"/>
            <a:t>Insights</a:t>
          </a:r>
        </a:p>
        <a:p>
          <a:r>
            <a:rPr lang="en-IN" b="1"/>
            <a:t>Quartiles and Median</a:t>
          </a:r>
          <a:r>
            <a:rPr lang="en-IN"/>
            <a:t>:</a:t>
          </a:r>
        </a:p>
        <a:p>
          <a:pPr lvl="1"/>
          <a:r>
            <a:rPr lang="en-IN" b="1"/>
            <a:t>Q1 (128.75)</a:t>
          </a:r>
          <a:r>
            <a:rPr lang="en-IN"/>
            <a:t>: 25% of the data points are less than 128.75.</a:t>
          </a:r>
        </a:p>
        <a:p>
          <a:pPr lvl="1"/>
          <a:r>
            <a:rPr lang="en-IN" b="1"/>
            <a:t>Median (252.5)</a:t>
          </a:r>
          <a:r>
            <a:rPr lang="en-IN"/>
            <a:t>: 50% of the data points are below 252.5.</a:t>
          </a:r>
        </a:p>
        <a:p>
          <a:pPr lvl="1"/>
          <a:r>
            <a:rPr lang="en-IN" b="1"/>
            <a:t>Q3 (376.25)</a:t>
          </a:r>
          <a:r>
            <a:rPr lang="en-IN"/>
            <a:t>: 75% of the data points are less than 376.25.</a:t>
          </a:r>
        </a:p>
        <a:p>
          <a:r>
            <a:rPr lang="en-IN" b="1"/>
            <a:t>Interquartile Range (IQR)</a:t>
          </a:r>
          <a:r>
            <a:rPr lang="en-IN"/>
            <a:t>:</a:t>
          </a:r>
        </a:p>
        <a:p>
          <a:pPr lvl="1"/>
          <a:r>
            <a:rPr lang="en-IN" b="1"/>
            <a:t>IQR = Q3 - Q1 = 376.25 - 128.75 = 247.5</a:t>
          </a:r>
          <a:endParaRPr lang="en-IN"/>
        </a:p>
        <a:p>
          <a:pPr lvl="1"/>
          <a:r>
            <a:rPr lang="en-IN"/>
            <a:t>The IQR measures the spread of the middle 50% of the data. A larger IQR indicates more variability within the central portion of the dataset.</a:t>
          </a:r>
        </a:p>
        <a:p>
          <a:r>
            <a:rPr lang="en-IN" b="1"/>
            <a:t>Percentiles</a:t>
          </a:r>
          <a:r>
            <a:rPr lang="en-IN"/>
            <a:t>:</a:t>
          </a:r>
        </a:p>
        <a:p>
          <a:pPr lvl="1"/>
          <a:r>
            <a:rPr lang="en-IN" b="1"/>
            <a:t>10th percentile (74.7)</a:t>
          </a:r>
          <a:r>
            <a:rPr lang="en-IN"/>
            <a:t>: 10% of the data points are below 74.7, indicating a concentration of data points at the lower end of the distribution.</a:t>
          </a:r>
        </a:p>
        <a:p>
          <a:pPr lvl="1"/>
          <a:r>
            <a:rPr lang="en-IN" b="1"/>
            <a:t>90th percentile (450.5)</a:t>
          </a:r>
          <a:r>
            <a:rPr lang="en-IN"/>
            <a:t>: 90% of the data points are below 450.5, indicating that the upper end of the dataset contains higher values, which may contribute to a longer tail on the right side of the distribution.</a:t>
          </a:r>
        </a:p>
        <a:p>
          <a:r>
            <a:rPr lang="en-IN" b="1"/>
            <a:t>Skewness</a:t>
          </a:r>
          <a:r>
            <a:rPr lang="en-IN"/>
            <a:t>:</a:t>
          </a:r>
        </a:p>
        <a:p>
          <a:pPr lvl="1"/>
          <a:r>
            <a:rPr lang="en-IN"/>
            <a:t>The median (252.5) is closer to Q1 (128.75) than to Q3 (376.25), suggesting a right-skewed distribution. In a right-skewed distribution, the tail on the right side is longer or fatter than the left side, indicating that there are some larger values pulling the mean to the right.</a:t>
          </a:r>
        </a:p>
        <a:p>
          <a:pPr lvl="1"/>
          <a:r>
            <a:rPr lang="en-IN"/>
            <a:t>The difference between the 90th percentile (450.5) and the median (252.5) is greater than the difference between the median and the 10th percentile (74.7). This further supports the idea of right skewness.</a:t>
          </a:r>
        </a:p>
        <a:p>
          <a:r>
            <a:rPr lang="en-IN" b="1"/>
            <a:t>Variability and Range</a:t>
          </a:r>
          <a:r>
            <a:rPr lang="en-IN"/>
            <a:t>:</a:t>
          </a:r>
        </a:p>
        <a:p>
          <a:pPr lvl="1"/>
          <a:r>
            <a:rPr lang="en-IN"/>
            <a:t>The range between the 10th percentile (74.7) and the 90th percentile (450.5) is 375.8, indicating substantial variability in the dataset.</a:t>
          </a:r>
        </a:p>
        <a:p>
          <a:pPr lvl="1"/>
          <a:r>
            <a:rPr lang="en-IN"/>
            <a:t>This wide range suggests that while many data points are clustered towards the lower end, there are significant outliers or higher values stretching the distribution towards the right.</a:t>
          </a:r>
        </a:p>
        <a:p>
          <a:pPr algn="l"/>
          <a:endParaRPr lang="en-IN"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xdr:col>
      <xdr:colOff>603250</xdr:colOff>
      <xdr:row>0</xdr:row>
      <xdr:rowOff>139700</xdr:rowOff>
    </xdr:from>
    <xdr:to>
      <xdr:col>15</xdr:col>
      <xdr:colOff>44450</xdr:colOff>
      <xdr:row>3</xdr:row>
      <xdr:rowOff>63500</xdr:rowOff>
    </xdr:to>
    <xdr:sp macro="" textlink="">
      <xdr:nvSpPr>
        <xdr:cNvPr id="2" name="Rectangle 1">
          <a:extLst>
            <a:ext uri="{FF2B5EF4-FFF2-40B4-BE49-F238E27FC236}">
              <a16:creationId xmlns:a16="http://schemas.microsoft.com/office/drawing/2014/main" id="{CC182081-0A75-4D8B-91EF-B030F5C3CF59}"/>
            </a:ext>
          </a:extLst>
        </xdr:cNvPr>
        <xdr:cNvSpPr/>
      </xdr:nvSpPr>
      <xdr:spPr>
        <a:xfrm>
          <a:off x="1212850" y="139700"/>
          <a:ext cx="7975600" cy="476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2) Question : A research study wants to analyze the weight distribution of a sample of individuals to assess their health and body composition.</a:t>
          </a:r>
          <a:endParaRPr lang="en-IN" sz="1100"/>
        </a:p>
      </xdr:txBody>
    </xdr:sp>
    <xdr:clientData/>
  </xdr:twoCellAnchor>
  <xdr:twoCellAnchor>
    <xdr:from>
      <xdr:col>3</xdr:col>
      <xdr:colOff>12700</xdr:colOff>
      <xdr:row>3</xdr:row>
      <xdr:rowOff>171450</xdr:rowOff>
    </xdr:from>
    <xdr:to>
      <xdr:col>14</xdr:col>
      <xdr:colOff>31750</xdr:colOff>
      <xdr:row>8</xdr:row>
      <xdr:rowOff>152400</xdr:rowOff>
    </xdr:to>
    <xdr:sp macro="" textlink="">
      <xdr:nvSpPr>
        <xdr:cNvPr id="3" name="Rectangle 2">
          <a:extLst>
            <a:ext uri="{FF2B5EF4-FFF2-40B4-BE49-F238E27FC236}">
              <a16:creationId xmlns:a16="http://schemas.microsoft.com/office/drawing/2014/main" id="{08FC62DE-ABC7-49DC-99E7-9F3B9CAFD24B}"/>
            </a:ext>
          </a:extLst>
        </xdr:cNvPr>
        <xdr:cNvSpPr/>
      </xdr:nvSpPr>
      <xdr:spPr>
        <a:xfrm>
          <a:off x="1841500" y="723900"/>
          <a:ext cx="6724650" cy="901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Questions: </a:t>
          </a:r>
        </a:p>
        <a:p>
          <a:pPr algn="l"/>
          <a:r>
            <a:rPr lang="en-IN"/>
            <a:t>1. Quartiles: Calculate the first quartile (Q1), median (Q2), and third quartile (Q3) of the weight distribution. </a:t>
          </a:r>
        </a:p>
        <a:p>
          <a:pPr algn="l"/>
          <a:r>
            <a:rPr lang="en-IN"/>
            <a:t>2. Percentiles: Calculate the 15th percentile, 50th percentile, and 85th percentile of the weight distribution. </a:t>
          </a:r>
        </a:p>
        <a:p>
          <a:pPr algn="l"/>
          <a:r>
            <a:rPr lang="en-IN"/>
            <a:t>3. Interpretation: Based on the quartiles and percentiles, what can be inferred about the weight distribution of the individuals?</a:t>
          </a:r>
          <a:endParaRPr lang="en-IN" sz="1100"/>
        </a:p>
      </xdr:txBody>
    </xdr:sp>
    <xdr:clientData/>
  </xdr:twoCellAnchor>
  <xdr:twoCellAnchor>
    <xdr:from>
      <xdr:col>5</xdr:col>
      <xdr:colOff>443732</xdr:colOff>
      <xdr:row>9</xdr:row>
      <xdr:rowOff>104289</xdr:rowOff>
    </xdr:from>
    <xdr:to>
      <xdr:col>13</xdr:col>
      <xdr:colOff>443733</xdr:colOff>
      <xdr:row>42</xdr:row>
      <xdr:rowOff>160132</xdr:rowOff>
    </xdr:to>
    <xdr:sp macro="" textlink="">
      <xdr:nvSpPr>
        <xdr:cNvPr id="5" name="Rectangle 4">
          <a:extLst>
            <a:ext uri="{FF2B5EF4-FFF2-40B4-BE49-F238E27FC236}">
              <a16:creationId xmlns:a16="http://schemas.microsoft.com/office/drawing/2014/main" id="{E5C8D17E-7D34-4095-B14B-B1479F065742}"/>
            </a:ext>
          </a:extLst>
        </xdr:cNvPr>
        <xdr:cNvSpPr/>
      </xdr:nvSpPr>
      <xdr:spPr>
        <a:xfrm>
          <a:off x="4104645" y="1744246"/>
          <a:ext cx="4859131" cy="606901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b="1"/>
            <a:t>Insights</a:t>
          </a:r>
        </a:p>
        <a:p>
          <a:r>
            <a:rPr lang="en-IN" b="1"/>
            <a:t>Quartiles and Median</a:t>
          </a:r>
          <a:r>
            <a:rPr lang="en-IN"/>
            <a:t>:</a:t>
          </a:r>
        </a:p>
        <a:p>
          <a:pPr lvl="1"/>
          <a:r>
            <a:rPr lang="en-IN" b="1"/>
            <a:t>Q1 (143.75)</a:t>
          </a:r>
          <a:r>
            <a:rPr lang="en-IN"/>
            <a:t>: This indicates that 25% of the data points are less than 143.75.</a:t>
          </a:r>
        </a:p>
        <a:p>
          <a:pPr lvl="1"/>
          <a:r>
            <a:rPr lang="en-IN" b="1"/>
            <a:t>Median (267.5)</a:t>
          </a:r>
          <a:r>
            <a:rPr lang="en-IN"/>
            <a:t>: This is the midpoint of the data, with 50% of the data points below this value.</a:t>
          </a:r>
        </a:p>
        <a:p>
          <a:pPr lvl="1"/>
          <a:r>
            <a:rPr lang="en-IN" b="1"/>
            <a:t>Q3 (391.25)</a:t>
          </a:r>
          <a:r>
            <a:rPr lang="en-IN"/>
            <a:t>: This indicates that 75% of the data points are less than 391.25.</a:t>
          </a:r>
        </a:p>
        <a:p>
          <a:r>
            <a:rPr lang="en-IN" b="1"/>
            <a:t>Interquartile Range (IQR)</a:t>
          </a:r>
          <a:r>
            <a:rPr lang="en-IN"/>
            <a:t>:</a:t>
          </a:r>
        </a:p>
        <a:p>
          <a:pPr lvl="1"/>
          <a:r>
            <a:rPr lang="en-IN" b="1"/>
            <a:t>IQR = Q3 - Q1 = 391.25 - 143.75 = 247.5</a:t>
          </a:r>
          <a:endParaRPr lang="en-IN"/>
        </a:p>
        <a:p>
          <a:pPr lvl="1"/>
          <a:r>
            <a:rPr lang="en-IN"/>
            <a:t>The IQR measures the spread of the middle 50% of the data. A larger IQR indicates more variability within the middle portion of the dataset.</a:t>
          </a:r>
        </a:p>
        <a:p>
          <a:r>
            <a:rPr lang="en-IN" b="1"/>
            <a:t>Percentiles</a:t>
          </a:r>
          <a:r>
            <a:rPr lang="en-IN"/>
            <a:t>:</a:t>
          </a:r>
        </a:p>
        <a:p>
          <a:pPr lvl="1"/>
          <a:r>
            <a:rPr lang="en-IN" b="1"/>
            <a:t>15th percentile (94.55)</a:t>
          </a:r>
          <a:r>
            <a:rPr lang="en-IN"/>
            <a:t>: 15% of the data points are below 94.55. This value is relatively low, suggesting a significant number of data points are clustered at the lower end of the distribution.</a:t>
          </a:r>
        </a:p>
        <a:p>
          <a:pPr lvl="1"/>
          <a:r>
            <a:rPr lang="en-IN" b="1"/>
            <a:t>50th percentile (267.5)</a:t>
          </a:r>
          <a:r>
            <a:rPr lang="en-IN"/>
            <a:t>: This is the same as the median, indicating the central value of the dataset.</a:t>
          </a:r>
        </a:p>
        <a:p>
          <a:pPr lvl="1"/>
          <a:r>
            <a:rPr lang="en-IN" b="1"/>
            <a:t>85th percentile (440.75)</a:t>
          </a:r>
          <a:r>
            <a:rPr lang="en-IN"/>
            <a:t>: 85% of the data points are below 440.75. This indicates that the upper end of the dataset contains higher values, contributing to a longer tail on the right side of the distribution.</a:t>
          </a:r>
        </a:p>
        <a:p>
          <a:r>
            <a:rPr lang="en-IN" b="1"/>
            <a:t>Skewness</a:t>
          </a:r>
          <a:r>
            <a:rPr lang="en-IN"/>
            <a:t>:</a:t>
          </a:r>
        </a:p>
        <a:p>
          <a:pPr lvl="1"/>
          <a:r>
            <a:rPr lang="en-IN"/>
            <a:t>The median (267.5) is closer to Q1 (143.75) than to Q3 (391.25), suggesting a right-skewed distribution. In a right-skewed distribution, the tail on the right side is longer or fatter than the left side, indicating that there are some larger values pulling the mean to the right.</a:t>
          </a:r>
        </a:p>
        <a:p>
          <a:pPr lvl="1"/>
          <a:r>
            <a:rPr lang="en-IN"/>
            <a:t>The difference between the 85th percentile (440.75) and the median (267.5) is greater than the difference between the median and the 15th percentile (94.55). This further supports the idea of right skewness.</a:t>
          </a:r>
        </a:p>
        <a:p>
          <a:r>
            <a:rPr lang="en-IN" b="1"/>
            <a:t>Variability and Range</a:t>
          </a:r>
          <a:r>
            <a:rPr lang="en-IN"/>
            <a:t>:</a:t>
          </a:r>
        </a:p>
        <a:p>
          <a:pPr lvl="1"/>
          <a:r>
            <a:rPr lang="en-IN"/>
            <a:t>The range between the 15th percentile (94.55) and the 85th percentile (440.75) is 346.2, indicating substantial variability in the dataset.</a:t>
          </a:r>
        </a:p>
        <a:p>
          <a:pPr lvl="1"/>
          <a:r>
            <a:rPr lang="en-IN"/>
            <a:t>This wide range suggests that while many data points are clustered towards the lower end, there are significant outliers or higher values stretching the distribution towards the right.</a:t>
          </a:r>
        </a:p>
        <a:p>
          <a:pPr algn="l"/>
          <a:endParaRPr lang="en-IN"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38100</xdr:colOff>
      <xdr:row>1</xdr:row>
      <xdr:rowOff>0</xdr:rowOff>
    </xdr:from>
    <xdr:to>
      <xdr:col>14</xdr:col>
      <xdr:colOff>76200</xdr:colOff>
      <xdr:row>3</xdr:row>
      <xdr:rowOff>133350</xdr:rowOff>
    </xdr:to>
    <xdr:sp macro="" textlink="">
      <xdr:nvSpPr>
        <xdr:cNvPr id="2" name="Rectangle 1">
          <a:extLst>
            <a:ext uri="{FF2B5EF4-FFF2-40B4-BE49-F238E27FC236}">
              <a16:creationId xmlns:a16="http://schemas.microsoft.com/office/drawing/2014/main" id="{F1FE720A-284C-4440-BA41-0C16E59C7417}"/>
            </a:ext>
          </a:extLst>
        </xdr:cNvPr>
        <xdr:cNvSpPr/>
      </xdr:nvSpPr>
      <xdr:spPr>
        <a:xfrm>
          <a:off x="1257300" y="184150"/>
          <a:ext cx="7353300" cy="501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3) Question : A retail store wants to analyze the distribution of customer purchase amounts to identify their spending patterns.</a:t>
          </a:r>
          <a:endParaRPr lang="en-IN" sz="1100"/>
        </a:p>
      </xdr:txBody>
    </xdr:sp>
    <xdr:clientData/>
  </xdr:twoCellAnchor>
  <xdr:twoCellAnchor>
    <xdr:from>
      <xdr:col>3</xdr:col>
      <xdr:colOff>12700</xdr:colOff>
      <xdr:row>4</xdr:row>
      <xdr:rowOff>25400</xdr:rowOff>
    </xdr:from>
    <xdr:to>
      <xdr:col>13</xdr:col>
      <xdr:colOff>25400</xdr:colOff>
      <xdr:row>10</xdr:row>
      <xdr:rowOff>57150</xdr:rowOff>
    </xdr:to>
    <xdr:sp macro="" textlink="">
      <xdr:nvSpPr>
        <xdr:cNvPr id="3" name="Rectangle 2">
          <a:extLst>
            <a:ext uri="{FF2B5EF4-FFF2-40B4-BE49-F238E27FC236}">
              <a16:creationId xmlns:a16="http://schemas.microsoft.com/office/drawing/2014/main" id="{FEA15975-EDBF-4CEE-8373-6B825CF7D775}"/>
            </a:ext>
          </a:extLst>
        </xdr:cNvPr>
        <xdr:cNvSpPr/>
      </xdr:nvSpPr>
      <xdr:spPr>
        <a:xfrm>
          <a:off x="2400300" y="762000"/>
          <a:ext cx="6108700" cy="1136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Questions: 1. Quartiles: Calculate the first quartile (Q1), median (Q2), and third quartile (Q3) of the purchase amount distribution.</a:t>
          </a:r>
        </a:p>
        <a:p>
          <a:pPr algn="l"/>
          <a:r>
            <a:rPr lang="en-IN"/>
            <a:t>2. Percentiles: Calculate the 20th percentile, 40th percentile, and 80th percentile of the purchase amount distribution. </a:t>
          </a:r>
        </a:p>
        <a:p>
          <a:pPr algn="l"/>
          <a:r>
            <a:rPr lang="en-IN"/>
            <a:t>3. Interpretation: Based on the quartiles and percentiles, what can be inferred about the spending patterns of the customers?</a:t>
          </a:r>
          <a:endParaRPr lang="en-IN" sz="1100"/>
        </a:p>
      </xdr:txBody>
    </xdr:sp>
    <xdr:clientData/>
  </xdr:twoCellAnchor>
  <xdr:twoCellAnchor>
    <xdr:from>
      <xdr:col>5</xdr:col>
      <xdr:colOff>514350</xdr:colOff>
      <xdr:row>11</xdr:row>
      <xdr:rowOff>19050</xdr:rowOff>
    </xdr:from>
    <xdr:to>
      <xdr:col>13</xdr:col>
      <xdr:colOff>539750</xdr:colOff>
      <xdr:row>40</xdr:row>
      <xdr:rowOff>152400</xdr:rowOff>
    </xdr:to>
    <xdr:sp macro="" textlink="">
      <xdr:nvSpPr>
        <xdr:cNvPr id="4" name="Rectangle 3">
          <a:extLst>
            <a:ext uri="{FF2B5EF4-FFF2-40B4-BE49-F238E27FC236}">
              <a16:creationId xmlns:a16="http://schemas.microsoft.com/office/drawing/2014/main" id="{8B72307D-BCE6-404A-864D-9F6260973726}"/>
            </a:ext>
          </a:extLst>
        </xdr:cNvPr>
        <xdr:cNvSpPr/>
      </xdr:nvSpPr>
      <xdr:spPr>
        <a:xfrm>
          <a:off x="4686300" y="2044700"/>
          <a:ext cx="4902200" cy="5473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b="1"/>
            <a:t>Insights</a:t>
          </a:r>
        </a:p>
        <a:p>
          <a:r>
            <a:rPr lang="en-IN" b="1"/>
            <a:t>Quartiles and Median</a:t>
          </a:r>
          <a:r>
            <a:rPr lang="en-IN"/>
            <a:t>:</a:t>
          </a:r>
        </a:p>
        <a:p>
          <a:pPr lvl="1"/>
          <a:r>
            <a:rPr lang="en-IN" b="1"/>
            <a:t>Q1 (156.25)</a:t>
          </a:r>
          <a:r>
            <a:rPr lang="en-IN"/>
            <a:t>: 25% of the data points are less than 156.25.</a:t>
          </a:r>
        </a:p>
        <a:p>
          <a:pPr lvl="1"/>
          <a:r>
            <a:rPr lang="en-IN" b="1"/>
            <a:t>Median (292.5)</a:t>
          </a:r>
          <a:r>
            <a:rPr lang="en-IN"/>
            <a:t>: 50% of the data points are below 292.5.</a:t>
          </a:r>
        </a:p>
        <a:p>
          <a:pPr lvl="1"/>
          <a:r>
            <a:rPr lang="en-IN" b="1"/>
            <a:t>Q3 (428.75)</a:t>
          </a:r>
          <a:r>
            <a:rPr lang="en-IN"/>
            <a:t>: 75% of the data points are less than 428.75.</a:t>
          </a:r>
        </a:p>
        <a:p>
          <a:r>
            <a:rPr lang="en-IN" b="1"/>
            <a:t>Interquartile Range (IQR)</a:t>
          </a:r>
          <a:r>
            <a:rPr lang="en-IN"/>
            <a:t>:</a:t>
          </a:r>
        </a:p>
        <a:p>
          <a:pPr lvl="1"/>
          <a:r>
            <a:rPr lang="en-IN" b="1"/>
            <a:t>IQR = Q3 - Q1 = 428.75 - 156.25 = 272.5</a:t>
          </a:r>
          <a:endParaRPr lang="en-IN"/>
        </a:p>
        <a:p>
          <a:pPr lvl="1"/>
          <a:r>
            <a:rPr lang="en-IN"/>
            <a:t>The IQR measures the spread of the middle 50% of the data. A larger IQR indicates more variability within the central portion of the dataset.</a:t>
          </a:r>
        </a:p>
        <a:p>
          <a:r>
            <a:rPr lang="en-IN" b="1"/>
            <a:t>Percentiles</a:t>
          </a:r>
          <a:r>
            <a:rPr lang="en-IN"/>
            <a:t>:</a:t>
          </a:r>
        </a:p>
        <a:p>
          <a:pPr lvl="1"/>
          <a:r>
            <a:rPr lang="en-IN" b="1"/>
            <a:t>20th percentile (129)</a:t>
          </a:r>
          <a:r>
            <a:rPr lang="en-IN"/>
            <a:t>: 20% of the data points are below 129, indicating that the lower end of the distribution is relatively concentrated.</a:t>
          </a:r>
        </a:p>
        <a:p>
          <a:pPr lvl="1"/>
          <a:r>
            <a:rPr lang="en-IN" b="1"/>
            <a:t>40th percentile (238)</a:t>
          </a:r>
          <a:r>
            <a:rPr lang="en-IN"/>
            <a:t>: 40% of the data points are below 238, showing that a significant portion of the data is below the median.</a:t>
          </a:r>
        </a:p>
        <a:p>
          <a:pPr lvl="1"/>
          <a:r>
            <a:rPr lang="en-IN" b="1"/>
            <a:t>80th percentile (456)</a:t>
          </a:r>
          <a:r>
            <a:rPr lang="en-IN"/>
            <a:t>: 80% of the data points are below 456, indicating that the upper end of the dataset contains higher values, contributing to a longer tail on the right side of the distribution.</a:t>
          </a:r>
        </a:p>
        <a:p>
          <a:r>
            <a:rPr lang="en-IN" b="1"/>
            <a:t>Skewness</a:t>
          </a:r>
          <a:r>
            <a:rPr lang="en-IN"/>
            <a:t>:</a:t>
          </a:r>
        </a:p>
        <a:p>
          <a:pPr lvl="1"/>
          <a:r>
            <a:rPr lang="en-IN"/>
            <a:t>The median (292.5) is closer to Q1 (156.25) than to Q3 (428.75), suggesting a right-skewed distribution. In a right-skewed distribution, the tail on the right side is longer, indicating that there are some larger values pulling the mean to the right.</a:t>
          </a:r>
        </a:p>
        <a:p>
          <a:pPr lvl="1"/>
          <a:r>
            <a:rPr lang="en-IN"/>
            <a:t>The difference between the 80th percentile (456) and the median (292.5) is greater than the difference between the median and the 20th percentile (129). This further supports the idea of right skewness.</a:t>
          </a:r>
        </a:p>
        <a:p>
          <a:r>
            <a:rPr lang="en-IN" b="1"/>
            <a:t>Variability and Range</a:t>
          </a:r>
          <a:r>
            <a:rPr lang="en-IN"/>
            <a:t>:</a:t>
          </a:r>
        </a:p>
        <a:p>
          <a:pPr lvl="1"/>
          <a:r>
            <a:rPr lang="en-IN"/>
            <a:t>The range between the 20th percentile (129) and the 80th percentile (456) is 327, indicating substantial variability in the dataset.</a:t>
          </a:r>
        </a:p>
        <a:p>
          <a:pPr lvl="1"/>
          <a:r>
            <a:rPr lang="en-IN"/>
            <a:t>This wide range suggests that while many data points are clustered towards the lower end, there are significant outliers or higher values stretching the distribution towards the right.</a:t>
          </a:r>
        </a:p>
        <a:p>
          <a:pPr algn="l"/>
          <a:endParaRPr lang="en-IN"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1</xdr:col>
      <xdr:colOff>577850</xdr:colOff>
      <xdr:row>3</xdr:row>
      <xdr:rowOff>177800</xdr:rowOff>
    </xdr:from>
    <xdr:to>
      <xdr:col>12</xdr:col>
      <xdr:colOff>596900</xdr:colOff>
      <xdr:row>7</xdr:row>
      <xdr:rowOff>0</xdr:rowOff>
    </xdr:to>
    <xdr:sp macro="" textlink="">
      <xdr:nvSpPr>
        <xdr:cNvPr id="2" name="Rectangle 1">
          <a:extLst>
            <a:ext uri="{FF2B5EF4-FFF2-40B4-BE49-F238E27FC236}">
              <a16:creationId xmlns:a16="http://schemas.microsoft.com/office/drawing/2014/main" id="{08F477CF-D6C0-4D82-B2C9-63060484C0E1}"/>
            </a:ext>
          </a:extLst>
        </xdr:cNvPr>
        <xdr:cNvSpPr/>
      </xdr:nvSpPr>
      <xdr:spPr>
        <a:xfrm>
          <a:off x="1187450" y="730250"/>
          <a:ext cx="6724650" cy="558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4) Question : A study wants to analyze the distribution of commute times of employees to determine the average time spent traveling to work.</a:t>
          </a:r>
          <a:endParaRPr lang="en-IN" sz="1100"/>
        </a:p>
      </xdr:txBody>
    </xdr:sp>
    <xdr:clientData/>
  </xdr:twoCellAnchor>
  <xdr:twoCellAnchor>
    <xdr:from>
      <xdr:col>2</xdr:col>
      <xdr:colOff>596900</xdr:colOff>
      <xdr:row>7</xdr:row>
      <xdr:rowOff>95250</xdr:rowOff>
    </xdr:from>
    <xdr:to>
      <xdr:col>11</xdr:col>
      <xdr:colOff>603250</xdr:colOff>
      <xdr:row>14</xdr:row>
      <xdr:rowOff>0</xdr:rowOff>
    </xdr:to>
    <xdr:sp macro="" textlink="">
      <xdr:nvSpPr>
        <xdr:cNvPr id="3" name="Rectangle 2">
          <a:extLst>
            <a:ext uri="{FF2B5EF4-FFF2-40B4-BE49-F238E27FC236}">
              <a16:creationId xmlns:a16="http://schemas.microsoft.com/office/drawing/2014/main" id="{D01725FE-0A57-4B42-9343-280F2DF06DE1}"/>
            </a:ext>
          </a:extLst>
        </xdr:cNvPr>
        <xdr:cNvSpPr/>
      </xdr:nvSpPr>
      <xdr:spPr>
        <a:xfrm>
          <a:off x="1816100" y="1384300"/>
          <a:ext cx="5492750" cy="1193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Questions: 1. Quartiles: Calculate the first quartile (Q1), median (Q2), and third quartile (Q3) of the commute time distribution. </a:t>
          </a:r>
        </a:p>
        <a:p>
          <a:pPr algn="l"/>
          <a:r>
            <a:rPr lang="en-IN"/>
            <a:t>2. Percentiles: Calculate the 30th percentile, 50th percentile, and 70th percentile of the commute time distribution. </a:t>
          </a:r>
        </a:p>
        <a:p>
          <a:pPr algn="l"/>
          <a:r>
            <a:rPr lang="en-IN"/>
            <a:t>3. Interpretation: Based on the quartiles and percentiles, what can be inferred about the average commute time of the employees?</a:t>
          </a:r>
          <a:endParaRPr lang="en-IN" sz="1100"/>
        </a:p>
      </xdr:txBody>
    </xdr:sp>
    <xdr:clientData/>
  </xdr:twoCellAnchor>
  <xdr:twoCellAnchor>
    <xdr:from>
      <xdr:col>6</xdr:col>
      <xdr:colOff>19050</xdr:colOff>
      <xdr:row>14</xdr:row>
      <xdr:rowOff>107950</xdr:rowOff>
    </xdr:from>
    <xdr:to>
      <xdr:col>13</xdr:col>
      <xdr:colOff>76200</xdr:colOff>
      <xdr:row>48</xdr:row>
      <xdr:rowOff>139700</xdr:rowOff>
    </xdr:to>
    <xdr:sp macro="" textlink="">
      <xdr:nvSpPr>
        <xdr:cNvPr id="4" name="Rectangle 3">
          <a:extLst>
            <a:ext uri="{FF2B5EF4-FFF2-40B4-BE49-F238E27FC236}">
              <a16:creationId xmlns:a16="http://schemas.microsoft.com/office/drawing/2014/main" id="{746BC9D8-A798-4276-ACB6-E0068EA3F88F}"/>
            </a:ext>
          </a:extLst>
        </xdr:cNvPr>
        <xdr:cNvSpPr/>
      </xdr:nvSpPr>
      <xdr:spPr>
        <a:xfrm>
          <a:off x="4711700" y="2686050"/>
          <a:ext cx="4324350" cy="6292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b="1"/>
            <a:t>Insights</a:t>
          </a:r>
        </a:p>
        <a:p>
          <a:r>
            <a:rPr lang="en-IN" b="1"/>
            <a:t>Quartiles and Median</a:t>
          </a:r>
          <a:r>
            <a:rPr lang="en-IN"/>
            <a:t>:</a:t>
          </a:r>
        </a:p>
        <a:p>
          <a:pPr lvl="1"/>
          <a:r>
            <a:rPr lang="en-IN" b="1"/>
            <a:t>Q1 (163.75)</a:t>
          </a:r>
          <a:r>
            <a:rPr lang="en-IN"/>
            <a:t>: 25% of the data points are less than 163.75.</a:t>
          </a:r>
        </a:p>
        <a:p>
          <a:pPr lvl="1"/>
          <a:r>
            <a:rPr lang="en-IN" b="1"/>
            <a:t>Median (312.5)</a:t>
          </a:r>
          <a:r>
            <a:rPr lang="en-IN"/>
            <a:t>: 50% of the data points are below 312.5.</a:t>
          </a:r>
        </a:p>
        <a:p>
          <a:pPr lvl="1"/>
          <a:r>
            <a:rPr lang="en-IN" b="1"/>
            <a:t>Q3 (461.25)</a:t>
          </a:r>
          <a:r>
            <a:rPr lang="en-IN"/>
            <a:t>: 75% of the data points are less than 461.25.</a:t>
          </a:r>
        </a:p>
        <a:p>
          <a:r>
            <a:rPr lang="en-IN" b="1"/>
            <a:t>Interquartile Range (IQR)</a:t>
          </a:r>
          <a:r>
            <a:rPr lang="en-IN"/>
            <a:t>:</a:t>
          </a:r>
        </a:p>
        <a:p>
          <a:pPr lvl="1"/>
          <a:r>
            <a:rPr lang="en-IN" b="1"/>
            <a:t>IQR = Q3 - Q1 = 461.25 - 163.75 = 297.5</a:t>
          </a:r>
          <a:endParaRPr lang="en-IN"/>
        </a:p>
        <a:p>
          <a:pPr lvl="1"/>
          <a:r>
            <a:rPr lang="en-IN"/>
            <a:t>The IQR measures the spread of the middle 50% of the data. A larger IQR indicates more variability within the central portion of the dataset.</a:t>
          </a:r>
        </a:p>
        <a:p>
          <a:r>
            <a:rPr lang="en-IN" b="1"/>
            <a:t>Percentiles</a:t>
          </a:r>
          <a:r>
            <a:rPr lang="en-IN"/>
            <a:t>:</a:t>
          </a:r>
        </a:p>
        <a:p>
          <a:pPr lvl="1"/>
          <a:r>
            <a:rPr lang="en-IN" b="1"/>
            <a:t>30th percentile (193.5)</a:t>
          </a:r>
          <a:r>
            <a:rPr lang="en-IN"/>
            <a:t>: 30% of the data points are below 193.5, showing that a significant portion of the data is below the median.</a:t>
          </a:r>
        </a:p>
        <a:p>
          <a:pPr lvl="1"/>
          <a:r>
            <a:rPr lang="en-IN" b="1"/>
            <a:t>50th percentile (312.5)</a:t>
          </a:r>
          <a:r>
            <a:rPr lang="en-IN"/>
            <a:t>: This is the same as the median, indicating the central value of the dataset.</a:t>
          </a:r>
        </a:p>
        <a:p>
          <a:pPr lvl="1"/>
          <a:r>
            <a:rPr lang="en-IN" b="1"/>
            <a:t>70th percentile (431.5)</a:t>
          </a:r>
          <a:r>
            <a:rPr lang="en-IN"/>
            <a:t>: 70% of the data points are below 431.5, indicating that the upper end of the dataset contains higher values, contributing to a longer tail on the right side of the distribution.</a:t>
          </a:r>
        </a:p>
        <a:p>
          <a:r>
            <a:rPr lang="en-IN" b="1"/>
            <a:t>Skewness</a:t>
          </a:r>
          <a:r>
            <a:rPr lang="en-IN"/>
            <a:t>:</a:t>
          </a:r>
        </a:p>
        <a:p>
          <a:pPr lvl="1"/>
          <a:r>
            <a:rPr lang="en-IN"/>
            <a:t>The median (312.5) is closer to Q1 (163.75) than to Q3 (461.25), suggesting a right-skewed distribution. In a right-skewed distribution, the tail on the right side is longer, indicating that there are some larger values pulling the mean to the right.</a:t>
          </a:r>
        </a:p>
        <a:p>
          <a:pPr lvl="1"/>
          <a:r>
            <a:rPr lang="en-IN"/>
            <a:t>The difference between the 70th percentile (431.5) and the median (312.5) is greater than the difference between the median and the 30th percentile (193.5). This further supports the idea of right skewness.</a:t>
          </a:r>
        </a:p>
        <a:p>
          <a:r>
            <a:rPr lang="en-IN" b="1"/>
            <a:t>Variability and Range</a:t>
          </a:r>
          <a:r>
            <a:rPr lang="en-IN"/>
            <a:t>:</a:t>
          </a:r>
        </a:p>
        <a:p>
          <a:pPr lvl="1"/>
          <a:r>
            <a:rPr lang="en-IN"/>
            <a:t>The range between the 30th percentile (193.5) and the 70th percentile (431.5) is 238, indicating substantial variability in the dataset.</a:t>
          </a:r>
        </a:p>
        <a:p>
          <a:pPr lvl="1"/>
          <a:r>
            <a:rPr lang="en-IN"/>
            <a:t>This range suggests that while many data points are clustered towards the lower end, there are significant higher values stretching the distribution towards the right.</a:t>
          </a:r>
        </a:p>
        <a:p>
          <a:pPr algn="l"/>
          <a:endParaRPr lang="en-IN" sz="110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1</xdr:col>
      <xdr:colOff>450851</xdr:colOff>
      <xdr:row>0</xdr:row>
      <xdr:rowOff>57150</xdr:rowOff>
    </xdr:from>
    <xdr:to>
      <xdr:col>14</xdr:col>
      <xdr:colOff>23519</xdr:colOff>
      <xdr:row>2</xdr:row>
      <xdr:rowOff>117592</xdr:rowOff>
    </xdr:to>
    <xdr:sp macro="" textlink="">
      <xdr:nvSpPr>
        <xdr:cNvPr id="2" name="Rectangle 1">
          <a:extLst>
            <a:ext uri="{FF2B5EF4-FFF2-40B4-BE49-F238E27FC236}">
              <a16:creationId xmlns:a16="http://schemas.microsoft.com/office/drawing/2014/main" id="{5ABDB21F-B198-4ABF-9BEA-9D6F3FE61483}"/>
            </a:ext>
          </a:extLst>
        </xdr:cNvPr>
        <xdr:cNvSpPr/>
      </xdr:nvSpPr>
      <xdr:spPr>
        <a:xfrm>
          <a:off x="1062332" y="57150"/>
          <a:ext cx="7521928" cy="42733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5) Question : A manufacturing company wants to analyze the defect rates in its production process to evaluate product quality.</a:t>
          </a:r>
          <a:endParaRPr lang="en-IN" sz="1100"/>
        </a:p>
      </xdr:txBody>
    </xdr:sp>
    <xdr:clientData/>
  </xdr:twoCellAnchor>
  <xdr:twoCellAnchor>
    <xdr:from>
      <xdr:col>2</xdr:col>
      <xdr:colOff>517408</xdr:colOff>
      <xdr:row>3</xdr:row>
      <xdr:rowOff>9408</xdr:rowOff>
    </xdr:from>
    <xdr:to>
      <xdr:col>13</xdr:col>
      <xdr:colOff>32926</xdr:colOff>
      <xdr:row>10</xdr:row>
      <xdr:rowOff>51741</xdr:rowOff>
    </xdr:to>
    <xdr:sp macro="" textlink="">
      <xdr:nvSpPr>
        <xdr:cNvPr id="3" name="Rectangle 2">
          <a:extLst>
            <a:ext uri="{FF2B5EF4-FFF2-40B4-BE49-F238E27FC236}">
              <a16:creationId xmlns:a16="http://schemas.microsoft.com/office/drawing/2014/main" id="{C889B8AA-F0D5-41CE-B80F-313FB2C0B801}"/>
            </a:ext>
          </a:extLst>
        </xdr:cNvPr>
        <xdr:cNvSpPr/>
      </xdr:nvSpPr>
      <xdr:spPr>
        <a:xfrm>
          <a:off x="1740371" y="559741"/>
          <a:ext cx="6241814" cy="132644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Questions: </a:t>
          </a:r>
        </a:p>
        <a:p>
          <a:pPr algn="l"/>
          <a:r>
            <a:rPr lang="en-IN"/>
            <a:t>1. Quartiles: Calculate the first quartile (Q1), median (Q2), and third quartile (Q3) of the defect rate distribution. </a:t>
          </a:r>
        </a:p>
        <a:p>
          <a:pPr algn="l"/>
          <a:r>
            <a:rPr lang="en-IN"/>
            <a:t>2. Percentiles: Calculate the 25th percentile, 50th percentile, and 75th percentile of the defect rate distribution. </a:t>
          </a:r>
        </a:p>
        <a:p>
          <a:pPr algn="l"/>
          <a:r>
            <a:rPr lang="en-IN"/>
            <a:t>3. Interpretation: Based on the quartiles and percentiles, what can be inferred about the quality of the products?</a:t>
          </a:r>
          <a:endParaRPr lang="en-IN" sz="1100"/>
        </a:p>
      </xdr:txBody>
    </xdr:sp>
    <xdr:clientData/>
  </xdr:twoCellAnchor>
  <xdr:twoCellAnchor>
    <xdr:from>
      <xdr:col>5</xdr:col>
      <xdr:colOff>611480</xdr:colOff>
      <xdr:row>11</xdr:row>
      <xdr:rowOff>0</xdr:rowOff>
    </xdr:from>
    <xdr:to>
      <xdr:col>13</xdr:col>
      <xdr:colOff>9407</xdr:colOff>
      <xdr:row>27</xdr:row>
      <xdr:rowOff>178741</xdr:rowOff>
    </xdr:to>
    <xdr:sp macro="" textlink="">
      <xdr:nvSpPr>
        <xdr:cNvPr id="4" name="Rectangle 3">
          <a:extLst>
            <a:ext uri="{FF2B5EF4-FFF2-40B4-BE49-F238E27FC236}">
              <a16:creationId xmlns:a16="http://schemas.microsoft.com/office/drawing/2014/main" id="{78B40546-A860-4A89-98D4-C07FDE02EAA6}"/>
            </a:ext>
          </a:extLst>
        </xdr:cNvPr>
        <xdr:cNvSpPr/>
      </xdr:nvSpPr>
      <xdr:spPr>
        <a:xfrm>
          <a:off x="4487332" y="2017889"/>
          <a:ext cx="4289779" cy="311385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b="1"/>
            <a:t>Insights</a:t>
          </a:r>
        </a:p>
        <a:p>
          <a:r>
            <a:rPr lang="en-IN" b="1"/>
            <a:t>Data Spread</a:t>
          </a:r>
          <a:r>
            <a:rPr lang="en-IN"/>
            <a:t>: The interquartile range (IQR), which is the difference between the third quartile and the first quartile (Q3 - Q1), is 0.9−0.4=0.50.9 - 0.4 = 0.50.9−0.4=0.5. This measures the spread of the middle 50% of the data. A smaller IQR indicates that the data points are closer to the median, while a larger IQR suggests more variability within the middle 50%.</a:t>
          </a:r>
        </a:p>
        <a:p>
          <a:r>
            <a:rPr lang="en-IN" b="1"/>
            <a:t>Skewness</a:t>
          </a:r>
          <a:r>
            <a:rPr lang="en-IN"/>
            <a:t>: Since the median (0.7) is closer to the third quartile (0.9) than to the first quartile (0.4), it suggests a potential right-skewed distribution. In a right-skewed distribution, the data has a longer tail on the right side.</a:t>
          </a:r>
        </a:p>
        <a:p>
          <a:r>
            <a:rPr lang="en-IN" b="1"/>
            <a:t>Central Tendency</a:t>
          </a:r>
          <a:r>
            <a:rPr lang="en-IN"/>
            <a:t>: The median provides a good indication of the central value of the data, which is 0.7 in this case.</a:t>
          </a:r>
        </a:p>
        <a:p>
          <a:r>
            <a:rPr lang="en-IN" b="1"/>
            <a:t>Comparisons</a:t>
          </a:r>
          <a:r>
            <a:rPr lang="en-IN"/>
            <a:t>: The consistency between the quartiles and percentiles shows a clear, coherent summary of the data. There are no outliers or anomalies that could distort the dataset’s summary.</a:t>
          </a:r>
        </a:p>
        <a:p>
          <a:pPr algn="l"/>
          <a:endParaRPr lang="en-IN" sz="110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50800</xdr:colOff>
      <xdr:row>0</xdr:row>
      <xdr:rowOff>139700</xdr:rowOff>
    </xdr:from>
    <xdr:to>
      <xdr:col>15</xdr:col>
      <xdr:colOff>25400</xdr:colOff>
      <xdr:row>3</xdr:row>
      <xdr:rowOff>177800</xdr:rowOff>
    </xdr:to>
    <xdr:sp macro="" textlink="">
      <xdr:nvSpPr>
        <xdr:cNvPr id="2" name="Rectangle 1">
          <a:extLst>
            <a:ext uri="{FF2B5EF4-FFF2-40B4-BE49-F238E27FC236}">
              <a16:creationId xmlns:a16="http://schemas.microsoft.com/office/drawing/2014/main" id="{30C57377-86C5-4D56-AE2A-D28204816052}"/>
            </a:ext>
          </a:extLst>
        </xdr:cNvPr>
        <xdr:cNvSpPr/>
      </xdr:nvSpPr>
      <xdr:spPr>
        <a:xfrm>
          <a:off x="1270000" y="139700"/>
          <a:ext cx="789940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1) Question : A marketing department wants to understand the relationship between advertising expenditure and sales revenue to assess the effectiveness of their advertising campaigns.</a:t>
          </a:r>
          <a:endParaRPr lang="en-IN" sz="1100"/>
        </a:p>
      </xdr:txBody>
    </xdr:sp>
    <xdr:clientData/>
  </xdr:twoCellAnchor>
  <xdr:twoCellAnchor>
    <xdr:from>
      <xdr:col>2</xdr:col>
      <xdr:colOff>590550</xdr:colOff>
      <xdr:row>4</xdr:row>
      <xdr:rowOff>76200</xdr:rowOff>
    </xdr:from>
    <xdr:to>
      <xdr:col>14</xdr:col>
      <xdr:colOff>31750</xdr:colOff>
      <xdr:row>7</xdr:row>
      <xdr:rowOff>139700</xdr:rowOff>
    </xdr:to>
    <xdr:sp macro="" textlink="">
      <xdr:nvSpPr>
        <xdr:cNvPr id="3" name="Rectangle 2">
          <a:extLst>
            <a:ext uri="{FF2B5EF4-FFF2-40B4-BE49-F238E27FC236}">
              <a16:creationId xmlns:a16="http://schemas.microsoft.com/office/drawing/2014/main" id="{C6ECAE77-B4A2-4A88-9D12-9F81628FD8F3}"/>
            </a:ext>
          </a:extLst>
        </xdr:cNvPr>
        <xdr:cNvSpPr/>
      </xdr:nvSpPr>
      <xdr:spPr>
        <a:xfrm>
          <a:off x="1809750" y="812800"/>
          <a:ext cx="6756400" cy="615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Question: Calculate the correlation coefficient between advertising expenditure and sales revenue. Interpret the value of the correlation coefficient and explain the nature of the relationship between advertising expenditure and sales revenue.</a:t>
          </a:r>
          <a:endParaRPr lang="en-IN" sz="1100"/>
        </a:p>
      </xdr:txBody>
    </xdr:sp>
    <xdr:clientData/>
  </xdr:twoCellAnchor>
  <xdr:twoCellAnchor>
    <xdr:from>
      <xdr:col>3</xdr:col>
      <xdr:colOff>416718</xdr:colOff>
      <xdr:row>12</xdr:row>
      <xdr:rowOff>174625</xdr:rowOff>
    </xdr:from>
    <xdr:to>
      <xdr:col>11</xdr:col>
      <xdr:colOff>25400</xdr:colOff>
      <xdr:row>31</xdr:row>
      <xdr:rowOff>139700</xdr:rowOff>
    </xdr:to>
    <xdr:sp macro="" textlink="">
      <xdr:nvSpPr>
        <xdr:cNvPr id="4" name="Rectangle 3">
          <a:extLst>
            <a:ext uri="{FF2B5EF4-FFF2-40B4-BE49-F238E27FC236}">
              <a16:creationId xmlns:a16="http://schemas.microsoft.com/office/drawing/2014/main" id="{702AA48B-AE59-4504-A1E9-5F0F8038DF19}"/>
            </a:ext>
          </a:extLst>
        </xdr:cNvPr>
        <xdr:cNvSpPr/>
      </xdr:nvSpPr>
      <xdr:spPr>
        <a:xfrm>
          <a:off x="3058318" y="2397125"/>
          <a:ext cx="4485482" cy="3463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b="1"/>
            <a:t>Insights</a:t>
          </a:r>
        </a:p>
        <a:p>
          <a:r>
            <a:rPr lang="en-IN" b="1"/>
            <a:t>1) Correlation</a:t>
          </a:r>
        </a:p>
        <a:p>
          <a:r>
            <a:rPr lang="en-IN" b="1"/>
            <a:t>Correlation Coefficient</a:t>
          </a:r>
          <a:r>
            <a:rPr lang="en-IN"/>
            <a:t>: The correlation coefficient between Advertising Expenditure and Sales Revenue is 0.99921031.</a:t>
          </a:r>
        </a:p>
        <a:p>
          <a:pPr lvl="1"/>
          <a:r>
            <a:rPr lang="en-IN"/>
            <a:t>This value is very close to 1, indicating a </a:t>
          </a:r>
          <a:r>
            <a:rPr lang="en-IN" b="1"/>
            <a:t>very strong positive linear relationship</a:t>
          </a:r>
          <a:r>
            <a:rPr lang="en-IN"/>
            <a:t> between the two variables.</a:t>
          </a:r>
        </a:p>
        <a:p>
          <a:pPr lvl="1"/>
          <a:r>
            <a:rPr lang="en-IN"/>
            <a:t>This means that as Advertising Expenditure increases, Sales Revenue tends to increase as well, and vice versa.</a:t>
          </a:r>
        </a:p>
        <a:p>
          <a:r>
            <a:rPr lang="en-IN" b="1"/>
            <a:t>Self-Correlation</a:t>
          </a:r>
          <a:r>
            <a:rPr lang="en-IN"/>
            <a:t>: The correlation of a variable with itself is always 1, as seen in the diagonal values.</a:t>
          </a:r>
        </a:p>
        <a:p>
          <a:r>
            <a:rPr lang="en-IN" b="1"/>
            <a:t>2) Covariance</a:t>
          </a:r>
        </a:p>
        <a:p>
          <a:r>
            <a:rPr lang="en-IN" b="1"/>
            <a:t>Covariance Values</a:t>
          </a:r>
          <a:r>
            <a:rPr lang="en-IN"/>
            <a:t>:</a:t>
          </a:r>
        </a:p>
        <a:p>
          <a:pPr lvl="1"/>
          <a:r>
            <a:rPr lang="en-IN"/>
            <a:t>The covariance between Advertising Expenditure and Sales Revenue is 150.2083333.</a:t>
          </a:r>
        </a:p>
        <a:p>
          <a:pPr lvl="2"/>
          <a:r>
            <a:rPr lang="en-IN"/>
            <a:t>A positive covariance indicates that the variables tend to increase together.</a:t>
          </a:r>
        </a:p>
        <a:p>
          <a:pPr lvl="1"/>
          <a:r>
            <a:rPr lang="en-IN"/>
            <a:t>The covariance values on the diagonal (75.85416667 for Advertising Expenditure and 297.9166667 for Sales Revenue) represent the variance of each variable.</a:t>
          </a:r>
        </a:p>
        <a:p>
          <a:pPr algn="l"/>
          <a:endParaRPr lang="en-IN" sz="110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19050</xdr:colOff>
      <xdr:row>0</xdr:row>
      <xdr:rowOff>50800</xdr:rowOff>
    </xdr:from>
    <xdr:to>
      <xdr:col>14</xdr:col>
      <xdr:colOff>590550</xdr:colOff>
      <xdr:row>2</xdr:row>
      <xdr:rowOff>165100</xdr:rowOff>
    </xdr:to>
    <xdr:sp macro="" textlink="">
      <xdr:nvSpPr>
        <xdr:cNvPr id="2" name="Rectangle 1">
          <a:extLst>
            <a:ext uri="{FF2B5EF4-FFF2-40B4-BE49-F238E27FC236}">
              <a16:creationId xmlns:a16="http://schemas.microsoft.com/office/drawing/2014/main" id="{DDC48A78-34DC-40D9-8194-679D8D9EE24A}"/>
            </a:ext>
          </a:extLst>
        </xdr:cNvPr>
        <xdr:cNvSpPr/>
      </xdr:nvSpPr>
      <xdr:spPr>
        <a:xfrm>
          <a:off x="1238250" y="50800"/>
          <a:ext cx="7886700" cy="482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2) Question : An investment analyst wants to assess the relationship between the stock prices of two companies to identify potential investment opportunities.</a:t>
          </a:r>
          <a:endParaRPr lang="en-IN" sz="1100"/>
        </a:p>
      </xdr:txBody>
    </xdr:sp>
    <xdr:clientData/>
  </xdr:twoCellAnchor>
  <xdr:twoCellAnchor>
    <xdr:from>
      <xdr:col>3</xdr:col>
      <xdr:colOff>50800</xdr:colOff>
      <xdr:row>3</xdr:row>
      <xdr:rowOff>44450</xdr:rowOff>
    </xdr:from>
    <xdr:to>
      <xdr:col>14</xdr:col>
      <xdr:colOff>12700</xdr:colOff>
      <xdr:row>5</xdr:row>
      <xdr:rowOff>177800</xdr:rowOff>
    </xdr:to>
    <xdr:sp macro="" textlink="">
      <xdr:nvSpPr>
        <xdr:cNvPr id="3" name="Rectangle 2">
          <a:extLst>
            <a:ext uri="{FF2B5EF4-FFF2-40B4-BE49-F238E27FC236}">
              <a16:creationId xmlns:a16="http://schemas.microsoft.com/office/drawing/2014/main" id="{33CFAAC4-3F45-4EC1-B50E-FA568038A6CC}"/>
            </a:ext>
          </a:extLst>
        </xdr:cNvPr>
        <xdr:cNvSpPr/>
      </xdr:nvSpPr>
      <xdr:spPr>
        <a:xfrm>
          <a:off x="1879600" y="596900"/>
          <a:ext cx="6667500" cy="501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Question: Calculate the covariance between the stock prices of Company A and Company B. Interpret the value of the covariance and explain the nature of the relationship between the two stocks</a:t>
          </a:r>
          <a:endParaRPr lang="en-IN" sz="1100"/>
        </a:p>
      </xdr:txBody>
    </xdr:sp>
    <xdr:clientData/>
  </xdr:twoCellAnchor>
  <xdr:twoCellAnchor>
    <xdr:from>
      <xdr:col>4</xdr:col>
      <xdr:colOff>14941</xdr:colOff>
      <xdr:row>11</xdr:row>
      <xdr:rowOff>22412</xdr:rowOff>
    </xdr:from>
    <xdr:to>
      <xdr:col>13</xdr:col>
      <xdr:colOff>7471</xdr:colOff>
      <xdr:row>27</xdr:row>
      <xdr:rowOff>179294</xdr:rowOff>
    </xdr:to>
    <xdr:sp macro="" textlink="">
      <xdr:nvSpPr>
        <xdr:cNvPr id="4" name="Rectangle 3">
          <a:extLst>
            <a:ext uri="{FF2B5EF4-FFF2-40B4-BE49-F238E27FC236}">
              <a16:creationId xmlns:a16="http://schemas.microsoft.com/office/drawing/2014/main" id="{3BEF943B-17DA-425C-B8F2-06AFDB3FB6CB}"/>
            </a:ext>
          </a:extLst>
        </xdr:cNvPr>
        <xdr:cNvSpPr/>
      </xdr:nvSpPr>
      <xdr:spPr>
        <a:xfrm>
          <a:off x="2876176" y="2091765"/>
          <a:ext cx="5505824" cy="314511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b="1"/>
            <a:t>Insights</a:t>
          </a:r>
        </a:p>
        <a:p>
          <a:r>
            <a:rPr lang="en-IN" b="1"/>
            <a:t>1) Correlation</a:t>
          </a:r>
        </a:p>
        <a:p>
          <a:r>
            <a:rPr lang="en-IN" b="1"/>
            <a:t>Correlation Coefficient</a:t>
          </a:r>
          <a:r>
            <a:rPr lang="en-IN"/>
            <a:t>: The correlation coefficient between Company A and Company B is 0.998595727.</a:t>
          </a:r>
        </a:p>
        <a:p>
          <a:pPr lvl="1"/>
          <a:r>
            <a:rPr lang="en-IN"/>
            <a:t>This value is extremely close to 1, indicating a </a:t>
          </a:r>
          <a:r>
            <a:rPr lang="en-IN" b="1"/>
            <a:t>very strong positive linear relationship</a:t>
          </a:r>
          <a:r>
            <a:rPr lang="en-IN"/>
            <a:t> between the metrics of Company A and Company B.</a:t>
          </a:r>
        </a:p>
        <a:p>
          <a:pPr lvl="1"/>
          <a:r>
            <a:rPr lang="en-IN"/>
            <a:t>This means that when the metric for Company A increases, the metric for Company B also tends to increase, and vice versa.</a:t>
          </a:r>
        </a:p>
        <a:p>
          <a:r>
            <a:rPr lang="en-IN" b="1"/>
            <a:t>Self-Correlation</a:t>
          </a:r>
          <a:r>
            <a:rPr lang="en-IN"/>
            <a:t>: The correlation of a variable with itself is always 1, as seen in the diagonal values.</a:t>
          </a:r>
        </a:p>
        <a:p>
          <a:r>
            <a:rPr lang="en-IN" b="1"/>
            <a:t>2) Covariance</a:t>
          </a:r>
        </a:p>
        <a:p>
          <a:r>
            <a:rPr lang="en-IN" b="1"/>
            <a:t>Covariance Values</a:t>
          </a:r>
          <a:r>
            <a:rPr lang="en-IN"/>
            <a:t>:</a:t>
          </a:r>
        </a:p>
        <a:p>
          <a:pPr lvl="1"/>
          <a:r>
            <a:rPr lang="en-IN"/>
            <a:t>The covariance between Company A and Company B is 92.65.</a:t>
          </a:r>
        </a:p>
        <a:p>
          <a:pPr lvl="2"/>
          <a:r>
            <a:rPr lang="en-IN"/>
            <a:t>A positive covariance indicates that the metrics of the two companies tend to increase together.</a:t>
          </a:r>
        </a:p>
        <a:p>
          <a:pPr lvl="1"/>
          <a:r>
            <a:rPr lang="en-IN"/>
            <a:t>The covariance values on the diagonal (96.8 for Company A and 88.9275 for Company B) represent the variance of each company's metric.</a:t>
          </a:r>
        </a:p>
        <a:p>
          <a:pPr algn="l"/>
          <a:endParaRPr lang="en-IN" sz="110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1</xdr:col>
      <xdr:colOff>577850</xdr:colOff>
      <xdr:row>0</xdr:row>
      <xdr:rowOff>177800</xdr:rowOff>
    </xdr:from>
    <xdr:to>
      <xdr:col>15</xdr:col>
      <xdr:colOff>25400</xdr:colOff>
      <xdr:row>3</xdr:row>
      <xdr:rowOff>171450</xdr:rowOff>
    </xdr:to>
    <xdr:sp macro="" textlink="">
      <xdr:nvSpPr>
        <xdr:cNvPr id="2" name="Rectangle 1">
          <a:extLst>
            <a:ext uri="{FF2B5EF4-FFF2-40B4-BE49-F238E27FC236}">
              <a16:creationId xmlns:a16="http://schemas.microsoft.com/office/drawing/2014/main" id="{E9211CDC-B062-49B8-9568-65813521BC8E}"/>
            </a:ext>
          </a:extLst>
        </xdr:cNvPr>
        <xdr:cNvSpPr/>
      </xdr:nvSpPr>
      <xdr:spPr>
        <a:xfrm>
          <a:off x="1187450" y="177800"/>
          <a:ext cx="7981950" cy="546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3) Question : A researcher wants to examine the relationship between the hours spent studying and the exam scores of a group of students.</a:t>
          </a:r>
          <a:endParaRPr lang="en-IN" sz="1100"/>
        </a:p>
      </xdr:txBody>
    </xdr:sp>
    <xdr:clientData/>
  </xdr:twoCellAnchor>
  <xdr:twoCellAnchor>
    <xdr:from>
      <xdr:col>3</xdr:col>
      <xdr:colOff>12700</xdr:colOff>
      <xdr:row>4</xdr:row>
      <xdr:rowOff>63500</xdr:rowOff>
    </xdr:from>
    <xdr:to>
      <xdr:col>13</xdr:col>
      <xdr:colOff>603250</xdr:colOff>
      <xdr:row>8</xdr:row>
      <xdr:rowOff>88900</xdr:rowOff>
    </xdr:to>
    <xdr:sp macro="" textlink="">
      <xdr:nvSpPr>
        <xdr:cNvPr id="3" name="Rectangle 2">
          <a:extLst>
            <a:ext uri="{FF2B5EF4-FFF2-40B4-BE49-F238E27FC236}">
              <a16:creationId xmlns:a16="http://schemas.microsoft.com/office/drawing/2014/main" id="{A74DE889-9250-4284-A31F-5BF53C872C0F}"/>
            </a:ext>
          </a:extLst>
        </xdr:cNvPr>
        <xdr:cNvSpPr/>
      </xdr:nvSpPr>
      <xdr:spPr>
        <a:xfrm>
          <a:off x="1841500" y="800100"/>
          <a:ext cx="6686550" cy="762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Question: Calculate the correlation coefficient between the hours spent studying and the exam scores. Interpret the value of the correlation coefficient and explain the nature of the relationship between studying hours and exam scores.</a:t>
          </a:r>
          <a:endParaRPr lang="en-IN" sz="1100"/>
        </a:p>
      </xdr:txBody>
    </xdr:sp>
    <xdr:clientData/>
  </xdr:twoCellAnchor>
  <xdr:twoCellAnchor>
    <xdr:from>
      <xdr:col>4</xdr:col>
      <xdr:colOff>19050</xdr:colOff>
      <xdr:row>13</xdr:row>
      <xdr:rowOff>165100</xdr:rowOff>
    </xdr:from>
    <xdr:to>
      <xdr:col>9</xdr:col>
      <xdr:colOff>63500</xdr:colOff>
      <xdr:row>32</xdr:row>
      <xdr:rowOff>82550</xdr:rowOff>
    </xdr:to>
    <xdr:sp macro="" textlink="">
      <xdr:nvSpPr>
        <xdr:cNvPr id="4" name="Rectangle 3">
          <a:extLst>
            <a:ext uri="{FF2B5EF4-FFF2-40B4-BE49-F238E27FC236}">
              <a16:creationId xmlns:a16="http://schemas.microsoft.com/office/drawing/2014/main" id="{D8D5F16C-0F76-4EF6-955C-3C6CB330D9FA}"/>
            </a:ext>
          </a:extLst>
        </xdr:cNvPr>
        <xdr:cNvSpPr/>
      </xdr:nvSpPr>
      <xdr:spPr>
        <a:xfrm>
          <a:off x="3441700" y="2571750"/>
          <a:ext cx="4800600" cy="3416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b="1"/>
            <a:t>Insights</a:t>
          </a:r>
        </a:p>
        <a:p>
          <a:r>
            <a:rPr lang="en-IN" b="1"/>
            <a:t>Correlation</a:t>
          </a:r>
        </a:p>
        <a:p>
          <a:r>
            <a:rPr lang="en-IN" b="1"/>
            <a:t>Correlation Coefficient</a:t>
          </a:r>
          <a:r>
            <a:rPr lang="en-IN"/>
            <a:t>: The correlation coefficient between Hours Spent Studying and Exam Scores is 0.977295083.</a:t>
          </a:r>
        </a:p>
        <a:p>
          <a:pPr lvl="1"/>
          <a:r>
            <a:rPr lang="en-IN"/>
            <a:t>This value is very close to 1, indicating a </a:t>
          </a:r>
          <a:r>
            <a:rPr lang="en-IN" b="1"/>
            <a:t>very strong positive linear relationship</a:t>
          </a:r>
          <a:r>
            <a:rPr lang="en-IN"/>
            <a:t> between the two variables.</a:t>
          </a:r>
        </a:p>
        <a:p>
          <a:pPr lvl="1"/>
          <a:r>
            <a:rPr lang="en-IN"/>
            <a:t>This means that as the number of hours spent studying increases, exam scores tend to increase as well, and vice versa.</a:t>
          </a:r>
        </a:p>
        <a:p>
          <a:r>
            <a:rPr lang="en-IN" b="1"/>
            <a:t>Self-Correlation</a:t>
          </a:r>
          <a:r>
            <a:rPr lang="en-IN"/>
            <a:t>: The correlation of a variable with itself is always 1, as seen in the diagonal values.</a:t>
          </a:r>
        </a:p>
        <a:p>
          <a:r>
            <a:rPr lang="en-IN" b="1"/>
            <a:t>Covariance</a:t>
          </a:r>
        </a:p>
        <a:p>
          <a:r>
            <a:rPr lang="en-IN" b="1"/>
            <a:t>Covariance Values</a:t>
          </a:r>
          <a:r>
            <a:rPr lang="en-IN"/>
            <a:t>:</a:t>
          </a:r>
        </a:p>
        <a:p>
          <a:pPr lvl="1"/>
          <a:r>
            <a:rPr lang="en-IN"/>
            <a:t>The covariance between Hours Spent Studying and Exam Scores is 341.1222222.</a:t>
          </a:r>
        </a:p>
        <a:p>
          <a:pPr lvl="2"/>
          <a:r>
            <a:rPr lang="en-IN"/>
            <a:t>A positive covariance indicates that the variables tend to increase together.</a:t>
          </a:r>
        </a:p>
        <a:p>
          <a:pPr lvl="1"/>
          <a:r>
            <a:rPr lang="en-IN"/>
            <a:t>The covariance values on the diagonal (468.3122222 for Hours Spent Studying and 260.1555556 for Exam Scores) represent the variance of each variable.</a:t>
          </a:r>
        </a:p>
        <a:p>
          <a:pPr algn="l"/>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12700</xdr:colOff>
      <xdr:row>2</xdr:row>
      <xdr:rowOff>19050</xdr:rowOff>
    </xdr:from>
    <xdr:to>
      <xdr:col>6</xdr:col>
      <xdr:colOff>590550</xdr:colOff>
      <xdr:row>5</xdr:row>
      <xdr:rowOff>6350</xdr:rowOff>
    </xdr:to>
    <xdr:sp macro="" textlink="">
      <xdr:nvSpPr>
        <xdr:cNvPr id="2" name="Rectangle: Rounded Corners 1">
          <a:extLst>
            <a:ext uri="{FF2B5EF4-FFF2-40B4-BE49-F238E27FC236}">
              <a16:creationId xmlns:a16="http://schemas.microsoft.com/office/drawing/2014/main" id="{AD3F3B0F-55FC-4B60-8F02-6C7F166728D5}"/>
            </a:ext>
          </a:extLst>
        </xdr:cNvPr>
        <xdr:cNvSpPr/>
      </xdr:nvSpPr>
      <xdr:spPr>
        <a:xfrm>
          <a:off x="1231900" y="387350"/>
          <a:ext cx="4845050" cy="539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1) Problem: A manufacturing company wants to analyze the production output of a specific machine to understand the variability or spread in its performance.</a:t>
          </a:r>
          <a:endParaRPr lang="en-IN" sz="1100"/>
        </a:p>
      </xdr:txBody>
    </xdr:sp>
    <xdr:clientData/>
  </xdr:twoCellAnchor>
  <xdr:twoCellAnchor>
    <xdr:from>
      <xdr:col>1</xdr:col>
      <xdr:colOff>317500</xdr:colOff>
      <xdr:row>5</xdr:row>
      <xdr:rowOff>171450</xdr:rowOff>
    </xdr:from>
    <xdr:to>
      <xdr:col>3</xdr:col>
      <xdr:colOff>311150</xdr:colOff>
      <xdr:row>6</xdr:row>
      <xdr:rowOff>165100</xdr:rowOff>
    </xdr:to>
    <xdr:sp macro="" textlink="">
      <xdr:nvSpPr>
        <xdr:cNvPr id="3" name="Rectangle 2">
          <a:extLst>
            <a:ext uri="{FF2B5EF4-FFF2-40B4-BE49-F238E27FC236}">
              <a16:creationId xmlns:a16="http://schemas.microsoft.com/office/drawing/2014/main" id="{7E78A254-C64E-43A7-AEAE-4FAF13F67974}"/>
            </a:ext>
          </a:extLst>
        </xdr:cNvPr>
        <xdr:cNvSpPr/>
      </xdr:nvSpPr>
      <xdr:spPr>
        <a:xfrm>
          <a:off x="927100" y="1092200"/>
          <a:ext cx="1212850" cy="177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WORKING DAYS</a:t>
          </a:r>
        </a:p>
        <a:p>
          <a:pPr algn="l"/>
          <a:endParaRPr lang="en-IN" sz="1100"/>
        </a:p>
      </xdr:txBody>
    </xdr:sp>
    <xdr:clientData/>
  </xdr:twoCellAnchor>
  <xdr:twoCellAnchor>
    <xdr:from>
      <xdr:col>6</xdr:col>
      <xdr:colOff>584200</xdr:colOff>
      <xdr:row>9</xdr:row>
      <xdr:rowOff>12700</xdr:rowOff>
    </xdr:from>
    <xdr:to>
      <xdr:col>16</xdr:col>
      <xdr:colOff>387350</xdr:colOff>
      <xdr:row>20</xdr:row>
      <xdr:rowOff>63500</xdr:rowOff>
    </xdr:to>
    <xdr:sp macro="" textlink="">
      <xdr:nvSpPr>
        <xdr:cNvPr id="4" name="Rectangle 3">
          <a:extLst>
            <a:ext uri="{FF2B5EF4-FFF2-40B4-BE49-F238E27FC236}">
              <a16:creationId xmlns:a16="http://schemas.microsoft.com/office/drawing/2014/main" id="{7CB1442E-7A5C-4345-A1B9-EA4E2D5FD45F}"/>
            </a:ext>
          </a:extLst>
        </xdr:cNvPr>
        <xdr:cNvSpPr/>
      </xdr:nvSpPr>
      <xdr:spPr>
        <a:xfrm>
          <a:off x="6153150" y="1676400"/>
          <a:ext cx="5899150" cy="2076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b="1"/>
            <a:t>--&gt; Range (35 units)</a:t>
          </a:r>
          <a:r>
            <a:rPr lang="en-IN"/>
            <a:t>:</a:t>
          </a:r>
        </a:p>
        <a:p>
          <a:r>
            <a:rPr lang="en-IN"/>
            <a:t>The range of 35 units indicates the spread between the maximum and minimum production outputs. This shows the extent of variability in the machine's performance.</a:t>
          </a:r>
        </a:p>
        <a:p>
          <a:endParaRPr lang="en-IN" b="1"/>
        </a:p>
        <a:p>
          <a:r>
            <a:rPr lang="en-IN" b="1"/>
            <a:t>--&gt; Variance (123.33 units²)</a:t>
          </a:r>
          <a:r>
            <a:rPr lang="en-IN"/>
            <a:t>:</a:t>
          </a:r>
        </a:p>
        <a:p>
          <a:r>
            <a:rPr lang="en-IN"/>
            <a:t>The variance of 123.33 units² quantifies the spread of the production outputs around the mean. A higher variance indicates greater variability in the production output.</a:t>
          </a:r>
        </a:p>
        <a:p>
          <a:endParaRPr lang="en-IN" b="1"/>
        </a:p>
        <a:p>
          <a:r>
            <a:rPr lang="en-IN" b="1"/>
            <a:t>--&gt; Standard Deviation (11.11 units)</a:t>
          </a:r>
          <a:r>
            <a:rPr lang="en-IN"/>
            <a:t>:</a:t>
          </a:r>
        </a:p>
        <a:p>
          <a:r>
            <a:rPr lang="en-IN"/>
            <a:t>The standard deviation of approximately 11.11 units provides a measure of the average deviation from the mean. This indicates the typical variability in hourly production.</a:t>
          </a:r>
        </a:p>
        <a:p>
          <a:pPr algn="l"/>
          <a:endParaRPr lang="en-IN" sz="1100"/>
        </a:p>
      </xdr:txBody>
    </xdr:sp>
    <xdr:clientData/>
  </xdr:twoCellAnchor>
  <xdr:twoCellAnchor>
    <xdr:from>
      <xdr:col>3</xdr:col>
      <xdr:colOff>0</xdr:colOff>
      <xdr:row>24</xdr:row>
      <xdr:rowOff>0</xdr:rowOff>
    </xdr:from>
    <xdr:to>
      <xdr:col>4</xdr:col>
      <xdr:colOff>88900</xdr:colOff>
      <xdr:row>27</xdr:row>
      <xdr:rowOff>0</xdr:rowOff>
    </xdr:to>
    <xdr:sp macro="" textlink="">
      <xdr:nvSpPr>
        <xdr:cNvPr id="3073" name="Text Box 1">
          <a:extLst>
            <a:ext uri="{FF2B5EF4-FFF2-40B4-BE49-F238E27FC236}">
              <a16:creationId xmlns:a16="http://schemas.microsoft.com/office/drawing/2014/main" id="{036E960F-4FCA-47D7-B50E-FFAEC2E137E6}"/>
            </a:ext>
          </a:extLst>
        </xdr:cNvPr>
        <xdr:cNvSpPr txBox="1">
          <a:spLocks noChangeArrowheads="1"/>
        </xdr:cNvSpPr>
      </xdr:nvSpPr>
      <xdr:spPr bwMode="auto">
        <a:xfrm>
          <a:off x="1943100" y="4432300"/>
          <a:ext cx="698500" cy="552450"/>
        </a:xfrm>
        <a:prstGeom prst="rect">
          <a:avLst/>
        </a:prstGeom>
        <a:solidFill>
          <a:srgbClr val="FFFFFF"/>
        </a:solidFill>
        <a:ln w="9525">
          <a:solidFill>
            <a:srgbClr val="000000"/>
          </a:solidFill>
          <a:miter lim="800000"/>
          <a:headEnd/>
          <a:tailEnd/>
        </a:ln>
      </xdr:spPr>
      <xdr:txBody>
        <a:bodyPr vertOverflow="clip" wrap="square" lIns="36576" tIns="36576" rIns="0" bIns="0" anchor="t" upright="1"/>
        <a:lstStyle/>
        <a:p>
          <a:pPr algn="l" rtl="0">
            <a:defRPr sz="1000"/>
          </a:pPr>
          <a:r>
            <a:rPr lang="en-IN" sz="1100" b="0" i="0" u="none" strike="noStrike" baseline="0">
              <a:solidFill>
                <a:srgbClr val="000000"/>
              </a:solidFill>
              <a:latin typeface="Calibri"/>
              <a:ea typeface="Calibri"/>
              <a:cs typeface="Calibri"/>
            </a:rPr>
            <a:t>Range (35 units):</a:t>
          </a:r>
        </a:p>
        <a:p>
          <a:pPr algn="l" rtl="0">
            <a:defRPr sz="1000"/>
          </a:pPr>
          <a:endParaRPr lang="en-IN" sz="1100" b="0" i="0" u="none" strike="noStrike" baseline="0">
            <a:solidFill>
              <a:srgbClr val="000000"/>
            </a:solidFill>
            <a:latin typeface="Calibri"/>
            <a:ea typeface="Calibri"/>
            <a:cs typeface="Calibri"/>
          </a:endParaRPr>
        </a:p>
        <a:p>
          <a:pPr algn="l" rtl="0">
            <a:defRPr sz="1000"/>
          </a:pPr>
          <a:r>
            <a:rPr lang="en-IN" sz="1100" b="0" i="0" u="none" strike="noStrike" baseline="0">
              <a:solidFill>
                <a:srgbClr val="000000"/>
              </a:solidFill>
              <a:latin typeface="Calibri"/>
              <a:ea typeface="Calibri"/>
              <a:cs typeface="Calibri"/>
            </a:rPr>
            <a:t>The range of 35 units indicates the spread between the maximum and minimum production outputs. This shows the extent of variability in the machine's performance.</a:t>
          </a:r>
        </a:p>
        <a:p>
          <a:pPr algn="l" rtl="0">
            <a:defRPr sz="1000"/>
          </a:pPr>
          <a:r>
            <a:rPr lang="en-IN" sz="1100" b="0" i="0" u="none" strike="noStrike" baseline="0">
              <a:solidFill>
                <a:srgbClr val="000000"/>
              </a:solidFill>
              <a:latin typeface="Calibri"/>
              <a:ea typeface="Calibri"/>
              <a:cs typeface="Calibri"/>
            </a:rPr>
            <a:t>Variance (123.33 units²):</a:t>
          </a:r>
        </a:p>
        <a:p>
          <a:pPr algn="l" rtl="0">
            <a:defRPr sz="1000"/>
          </a:pPr>
          <a:endParaRPr lang="en-IN" sz="1100" b="0" i="0" u="none" strike="noStrike" baseline="0">
            <a:solidFill>
              <a:srgbClr val="000000"/>
            </a:solidFill>
            <a:latin typeface="Calibri"/>
            <a:ea typeface="Calibri"/>
            <a:cs typeface="Calibri"/>
          </a:endParaRPr>
        </a:p>
        <a:p>
          <a:pPr algn="l" rtl="0">
            <a:defRPr sz="1000"/>
          </a:pPr>
          <a:r>
            <a:rPr lang="en-IN" sz="1100" b="0" i="0" u="none" strike="noStrike" baseline="0">
              <a:solidFill>
                <a:srgbClr val="000000"/>
              </a:solidFill>
              <a:latin typeface="Calibri"/>
              <a:ea typeface="Calibri"/>
              <a:cs typeface="Calibri"/>
            </a:rPr>
            <a:t>The variance of 123.33 units² quantifies the spread of the production outputs around the mean. A higher variance indicates greater variability in the production output.</a:t>
          </a:r>
        </a:p>
        <a:p>
          <a:pPr algn="l" rtl="0">
            <a:defRPr sz="1000"/>
          </a:pPr>
          <a:r>
            <a:rPr lang="en-IN" sz="1100" b="0" i="0" u="none" strike="noStrike" baseline="0">
              <a:solidFill>
                <a:srgbClr val="000000"/>
              </a:solidFill>
              <a:latin typeface="Calibri"/>
              <a:ea typeface="Calibri"/>
              <a:cs typeface="Calibri"/>
            </a:rPr>
            <a:t>Standard Deviation (11.11 units):</a:t>
          </a:r>
        </a:p>
        <a:p>
          <a:pPr algn="l" rtl="0">
            <a:defRPr sz="1000"/>
          </a:pPr>
          <a:endParaRPr lang="en-IN" sz="1100" b="0" i="0" u="none" strike="noStrike" baseline="0">
            <a:solidFill>
              <a:srgbClr val="000000"/>
            </a:solidFill>
            <a:latin typeface="Calibri"/>
            <a:ea typeface="Calibri"/>
            <a:cs typeface="Calibri"/>
          </a:endParaRPr>
        </a:p>
        <a:p>
          <a:pPr algn="l" rtl="0">
            <a:defRPr sz="1000"/>
          </a:pPr>
          <a:r>
            <a:rPr lang="en-IN" sz="1100" b="0" i="0" u="none" strike="noStrike" baseline="0">
              <a:solidFill>
                <a:srgbClr val="000000"/>
              </a:solidFill>
              <a:latin typeface="Calibri"/>
              <a:ea typeface="Calibri"/>
              <a:cs typeface="Calibri"/>
            </a:rPr>
            <a:t>The standard deviation of approximately 11.11 units provides a measure of the average deviation from the mean. This indicates the typical variability in hourly production.</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1</xdr:col>
      <xdr:colOff>0</xdr:colOff>
      <xdr:row>1</xdr:row>
      <xdr:rowOff>177800</xdr:rowOff>
    </xdr:from>
    <xdr:to>
      <xdr:col>15</xdr:col>
      <xdr:colOff>38100</xdr:colOff>
      <xdr:row>5</xdr:row>
      <xdr:rowOff>0</xdr:rowOff>
    </xdr:to>
    <xdr:sp macro="" textlink="">
      <xdr:nvSpPr>
        <xdr:cNvPr id="2" name="Rectangle 1">
          <a:extLst>
            <a:ext uri="{FF2B5EF4-FFF2-40B4-BE49-F238E27FC236}">
              <a16:creationId xmlns:a16="http://schemas.microsoft.com/office/drawing/2014/main" id="{0B66309C-6A4E-4578-868D-DF895CA97A77}"/>
            </a:ext>
          </a:extLst>
        </xdr:cNvPr>
        <xdr:cNvSpPr/>
      </xdr:nvSpPr>
      <xdr:spPr>
        <a:xfrm>
          <a:off x="609600" y="361950"/>
          <a:ext cx="9182100" cy="558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t>2) Business Problem: A restaurant wants to analyze the waiting times of its customers to understand the typical waiting experience and improve service efficiency</a:t>
          </a:r>
        </a:p>
      </xdr:txBody>
    </xdr:sp>
    <xdr:clientData/>
  </xdr:twoCellAnchor>
  <xdr:twoCellAnchor>
    <xdr:from>
      <xdr:col>2</xdr:col>
      <xdr:colOff>213226</xdr:colOff>
      <xdr:row>5</xdr:row>
      <xdr:rowOff>144824</xdr:rowOff>
    </xdr:from>
    <xdr:to>
      <xdr:col>11</xdr:col>
      <xdr:colOff>238626</xdr:colOff>
      <xdr:row>9</xdr:row>
      <xdr:rowOff>22169</xdr:rowOff>
    </xdr:to>
    <xdr:sp macro="" textlink="">
      <xdr:nvSpPr>
        <xdr:cNvPr id="3" name="Rectangle 2">
          <a:extLst>
            <a:ext uri="{FF2B5EF4-FFF2-40B4-BE49-F238E27FC236}">
              <a16:creationId xmlns:a16="http://schemas.microsoft.com/office/drawing/2014/main" id="{E1AE40EF-9463-4441-A6E1-4FDFF6E5FC96}"/>
            </a:ext>
          </a:extLst>
        </xdr:cNvPr>
        <xdr:cNvSpPr/>
      </xdr:nvSpPr>
      <xdr:spPr>
        <a:xfrm>
          <a:off x="1516647" y="1091754"/>
          <a:ext cx="6542505" cy="63488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1. Mean: What is the average waiting time for customers at the restaurant? </a:t>
          </a:r>
        </a:p>
        <a:p>
          <a:pPr algn="l"/>
          <a:r>
            <a:rPr lang="en-IN"/>
            <a:t>2. Median: What is the typical or central waiting time experienced by customers? </a:t>
          </a:r>
        </a:p>
        <a:p>
          <a:pPr algn="l"/>
          <a:r>
            <a:rPr lang="en-IN"/>
            <a:t>3. Mode: Are there any recurring or most frequently occurring waiting times for customers?</a:t>
          </a:r>
          <a:endParaRPr lang="en-IN" sz="1100"/>
        </a:p>
      </xdr:txBody>
    </xdr:sp>
    <xdr:clientData/>
  </xdr:twoCellAnchor>
  <xdr:twoCellAnchor>
    <xdr:from>
      <xdr:col>6</xdr:col>
      <xdr:colOff>6105</xdr:colOff>
      <xdr:row>10</xdr:row>
      <xdr:rowOff>183173</xdr:rowOff>
    </xdr:from>
    <xdr:to>
      <xdr:col>15</xdr:col>
      <xdr:colOff>0</xdr:colOff>
      <xdr:row>22</xdr:row>
      <xdr:rowOff>177068</xdr:rowOff>
    </xdr:to>
    <xdr:sp macro="" textlink="">
      <xdr:nvSpPr>
        <xdr:cNvPr id="4" name="Rectangle 3">
          <a:extLst>
            <a:ext uri="{FF2B5EF4-FFF2-40B4-BE49-F238E27FC236}">
              <a16:creationId xmlns:a16="http://schemas.microsoft.com/office/drawing/2014/main" id="{C4CE80FF-8FA5-4974-9294-145C85C2C1B0}"/>
            </a:ext>
          </a:extLst>
        </xdr:cNvPr>
        <xdr:cNvSpPr/>
      </xdr:nvSpPr>
      <xdr:spPr>
        <a:xfrm>
          <a:off x="4750288" y="2014904"/>
          <a:ext cx="5489087" cy="219807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b="1"/>
            <a:t>--&gt;Mean (16.5 minutes)</a:t>
          </a:r>
          <a:r>
            <a:rPr lang="en-IN"/>
            <a:t>:</a:t>
          </a:r>
        </a:p>
        <a:p>
          <a:r>
            <a:rPr lang="en-IN"/>
            <a:t>The average waiting time is approximately 16.5 minutes. This gives a general idea of how long customers typically wait.</a:t>
          </a:r>
        </a:p>
        <a:p>
          <a:endParaRPr lang="en-IN" b="1"/>
        </a:p>
        <a:p>
          <a:r>
            <a:rPr lang="en-IN" b="1"/>
            <a:t>--&gt;Median (17.5 minutes)</a:t>
          </a:r>
          <a:r>
            <a:rPr lang="en-IN"/>
            <a:t>:</a:t>
          </a:r>
        </a:p>
        <a:p>
          <a:r>
            <a:rPr lang="en-IN"/>
            <a:t>The typical (central) waiting time experienced by customers is 17.5 minutes. This value is slightly higher than the mean, suggesting that there may be a few longer waiting times affecting the average.</a:t>
          </a:r>
        </a:p>
        <a:p>
          <a:endParaRPr lang="en-IN" b="1"/>
        </a:p>
        <a:p>
          <a:r>
            <a:rPr lang="en-IN" b="1"/>
            <a:t>--&gt;Mode (10, 15, 20 minutes)</a:t>
          </a:r>
          <a:r>
            <a:rPr lang="en-IN"/>
            <a:t>:</a:t>
          </a:r>
        </a:p>
        <a:p>
          <a:r>
            <a:rPr lang="en-IN"/>
            <a:t>The most frequently occurring waiting times are 10, 15, and 20 minutes. This indicates that these waiting times are common, and the restaurant experiences these durations regularly.</a:t>
          </a:r>
        </a:p>
        <a:p>
          <a:pPr algn="l"/>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603250</xdr:colOff>
      <xdr:row>1</xdr:row>
      <xdr:rowOff>12700</xdr:rowOff>
    </xdr:from>
    <xdr:to>
      <xdr:col>13</xdr:col>
      <xdr:colOff>19050</xdr:colOff>
      <xdr:row>5</xdr:row>
      <xdr:rowOff>57150</xdr:rowOff>
    </xdr:to>
    <xdr:sp macro="" textlink="">
      <xdr:nvSpPr>
        <xdr:cNvPr id="2" name="Rectangle 1">
          <a:extLst>
            <a:ext uri="{FF2B5EF4-FFF2-40B4-BE49-F238E27FC236}">
              <a16:creationId xmlns:a16="http://schemas.microsoft.com/office/drawing/2014/main" id="{B8AEA89E-FFE2-4806-BB51-5E8B8F57595B}"/>
            </a:ext>
          </a:extLst>
        </xdr:cNvPr>
        <xdr:cNvSpPr/>
      </xdr:nvSpPr>
      <xdr:spPr>
        <a:xfrm>
          <a:off x="1822450" y="196850"/>
          <a:ext cx="6121400" cy="781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2) Problem: A retail store wants to analyze the sales of a specific product to understand the variability in daily sales and assess its inventory management.</a:t>
          </a:r>
        </a:p>
        <a:p>
          <a:pPr algn="l"/>
          <a:r>
            <a:rPr lang="en-IN"/>
            <a:t> Data: </a:t>
          </a:r>
        </a:p>
        <a:p>
          <a:pPr algn="l"/>
          <a:r>
            <a:rPr lang="en-IN"/>
            <a:t>Let's consider the daily sales (in dollars) for the past 30 days</a:t>
          </a:r>
          <a:endParaRPr lang="en-IN" sz="1100"/>
        </a:p>
      </xdr:txBody>
    </xdr:sp>
    <xdr:clientData/>
  </xdr:twoCellAnchor>
  <xdr:twoCellAnchor>
    <xdr:from>
      <xdr:col>3</xdr:col>
      <xdr:colOff>12700</xdr:colOff>
      <xdr:row>5</xdr:row>
      <xdr:rowOff>139700</xdr:rowOff>
    </xdr:from>
    <xdr:to>
      <xdr:col>10</xdr:col>
      <xdr:colOff>165100</xdr:colOff>
      <xdr:row>9</xdr:row>
      <xdr:rowOff>31750</xdr:rowOff>
    </xdr:to>
    <xdr:sp macro="" textlink="">
      <xdr:nvSpPr>
        <xdr:cNvPr id="3" name="Rectangle 2">
          <a:extLst>
            <a:ext uri="{FF2B5EF4-FFF2-40B4-BE49-F238E27FC236}">
              <a16:creationId xmlns:a16="http://schemas.microsoft.com/office/drawing/2014/main" id="{91CA82EF-AE45-431C-A652-D0DD1EA005D8}"/>
            </a:ext>
          </a:extLst>
        </xdr:cNvPr>
        <xdr:cNvSpPr/>
      </xdr:nvSpPr>
      <xdr:spPr>
        <a:xfrm>
          <a:off x="1841500" y="1060450"/>
          <a:ext cx="4419600" cy="628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Questions: 1. Range: What is the range of the daily sales? </a:t>
          </a:r>
        </a:p>
        <a:p>
          <a:pPr algn="l"/>
          <a:r>
            <a:rPr lang="en-IN"/>
            <a:t>2. Variance: What is the variance of the daily sales? </a:t>
          </a:r>
        </a:p>
        <a:p>
          <a:pPr algn="l"/>
          <a:r>
            <a:rPr lang="en-IN"/>
            <a:t>3. Standard Deviation: What is the standard deviation of the daily sales?</a:t>
          </a:r>
          <a:endParaRPr lang="en-IN" sz="1100"/>
        </a:p>
      </xdr:txBody>
    </xdr:sp>
    <xdr:clientData/>
  </xdr:twoCellAnchor>
  <xdr:twoCellAnchor>
    <xdr:from>
      <xdr:col>6</xdr:col>
      <xdr:colOff>6350</xdr:colOff>
      <xdr:row>11</xdr:row>
      <xdr:rowOff>63500</xdr:rowOff>
    </xdr:from>
    <xdr:to>
      <xdr:col>14</xdr:col>
      <xdr:colOff>38100</xdr:colOff>
      <xdr:row>23</xdr:row>
      <xdr:rowOff>12700</xdr:rowOff>
    </xdr:to>
    <xdr:sp macro="" textlink="">
      <xdr:nvSpPr>
        <xdr:cNvPr id="4" name="Rectangle 3">
          <a:extLst>
            <a:ext uri="{FF2B5EF4-FFF2-40B4-BE49-F238E27FC236}">
              <a16:creationId xmlns:a16="http://schemas.microsoft.com/office/drawing/2014/main" id="{C31167B6-855F-4A7D-A2A2-7B1F5465E162}"/>
            </a:ext>
          </a:extLst>
        </xdr:cNvPr>
        <xdr:cNvSpPr/>
      </xdr:nvSpPr>
      <xdr:spPr>
        <a:xfrm>
          <a:off x="4787900" y="2095500"/>
          <a:ext cx="4908550" cy="2159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b="1"/>
            <a:t>--&gt; Range (400 dollars)</a:t>
          </a:r>
          <a:r>
            <a:rPr lang="en-IN"/>
            <a:t>:</a:t>
          </a:r>
        </a:p>
        <a:p>
          <a:r>
            <a:rPr lang="en-IN"/>
            <a:t>The range of 400 dollars indicates the spread between the maximum and minimum daily sales. This shows the extent of variability in daily sales.</a:t>
          </a:r>
        </a:p>
        <a:p>
          <a:endParaRPr lang="en-IN" b="1"/>
        </a:p>
        <a:p>
          <a:r>
            <a:rPr lang="en-IN" b="1"/>
            <a:t>--&gt; Variance (17538.62 dollars²)</a:t>
          </a:r>
          <a:r>
            <a:rPr lang="en-IN"/>
            <a:t>:</a:t>
          </a:r>
        </a:p>
        <a:p>
          <a:r>
            <a:rPr lang="en-IN"/>
            <a:t>The variance of 17538.62 dollars² quantifies the spread of the daily sales around the mean. A higher variance indicates greater variability in daily sales.</a:t>
          </a:r>
        </a:p>
        <a:p>
          <a:endParaRPr lang="en-IN" b="1"/>
        </a:p>
        <a:p>
          <a:r>
            <a:rPr lang="en-IN" b="1"/>
            <a:t>--&gt;Standard Deviation (132.42 dollars)</a:t>
          </a:r>
          <a:r>
            <a:rPr lang="en-IN"/>
            <a:t>:</a:t>
          </a:r>
        </a:p>
        <a:p>
          <a:r>
            <a:rPr lang="en-IN"/>
            <a:t>The standard deviation of approximately 132.42 dollars provides a measure of the average deviation from the mean. This indicates the typical variability in daily sales.</a:t>
          </a:r>
        </a:p>
        <a:p>
          <a:pPr algn="l"/>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0</xdr:colOff>
      <xdr:row>0</xdr:row>
      <xdr:rowOff>139700</xdr:rowOff>
    </xdr:from>
    <xdr:to>
      <xdr:col>12</xdr:col>
      <xdr:colOff>19050</xdr:colOff>
      <xdr:row>3</xdr:row>
      <xdr:rowOff>50800</xdr:rowOff>
    </xdr:to>
    <xdr:sp macro="" textlink="">
      <xdr:nvSpPr>
        <xdr:cNvPr id="2" name="Rectangle 1">
          <a:extLst>
            <a:ext uri="{FF2B5EF4-FFF2-40B4-BE49-F238E27FC236}">
              <a16:creationId xmlns:a16="http://schemas.microsoft.com/office/drawing/2014/main" id="{D08C41C6-7634-478D-9C2A-B4869D761409}"/>
            </a:ext>
          </a:extLst>
        </xdr:cNvPr>
        <xdr:cNvSpPr/>
      </xdr:nvSpPr>
      <xdr:spPr>
        <a:xfrm>
          <a:off x="1219200" y="139700"/>
          <a:ext cx="6115050" cy="463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3) Problem: An e-commerce platform wants to analyze the delivery times of its shipments to understand the variability in order fulfillment and optimize its logistics operations.</a:t>
          </a:r>
          <a:endParaRPr lang="en-IN" sz="1100"/>
        </a:p>
      </xdr:txBody>
    </xdr:sp>
    <xdr:clientData/>
  </xdr:twoCellAnchor>
  <xdr:twoCellAnchor>
    <xdr:from>
      <xdr:col>3</xdr:col>
      <xdr:colOff>6350</xdr:colOff>
      <xdr:row>4</xdr:row>
      <xdr:rowOff>6350</xdr:rowOff>
    </xdr:from>
    <xdr:to>
      <xdr:col>11</xdr:col>
      <xdr:colOff>31750</xdr:colOff>
      <xdr:row>13</xdr:row>
      <xdr:rowOff>0</xdr:rowOff>
    </xdr:to>
    <xdr:sp macro="" textlink="">
      <xdr:nvSpPr>
        <xdr:cNvPr id="3" name="Rectangle 2">
          <a:extLst>
            <a:ext uri="{FF2B5EF4-FFF2-40B4-BE49-F238E27FC236}">
              <a16:creationId xmlns:a16="http://schemas.microsoft.com/office/drawing/2014/main" id="{1BD314CC-9846-4218-85FE-548C8D987000}"/>
            </a:ext>
          </a:extLst>
        </xdr:cNvPr>
        <xdr:cNvSpPr/>
      </xdr:nvSpPr>
      <xdr:spPr>
        <a:xfrm>
          <a:off x="2038350" y="742950"/>
          <a:ext cx="4902200" cy="165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Data: Let's consider the delivery times (in days) for a sample of 50 shipments:</a:t>
          </a:r>
        </a:p>
        <a:p>
          <a:pPr algn="l"/>
          <a:r>
            <a:rPr lang="en-IN"/>
            <a:t> 3, 5, 2, 4, 6, 2, 3, 4, 2, 5, </a:t>
          </a:r>
        </a:p>
        <a:p>
          <a:pPr algn="l"/>
          <a:r>
            <a:rPr lang="en-IN"/>
            <a:t>7, 2, 3, 4, 2, 4, 2, 3, 5, 6, </a:t>
          </a:r>
        </a:p>
        <a:p>
          <a:pPr algn="l"/>
          <a:r>
            <a:rPr lang="en-IN"/>
            <a:t>3, 2, 1, 4, 2, 4, 5, 3, 2, 7, </a:t>
          </a:r>
        </a:p>
        <a:p>
          <a:pPr algn="l"/>
          <a:r>
            <a:rPr lang="en-IN"/>
            <a:t>2, 3, 4, 5, 1, 6, 2, 4, 3, 5,</a:t>
          </a:r>
        </a:p>
        <a:p>
          <a:pPr algn="l"/>
          <a:r>
            <a:rPr lang="en-IN"/>
            <a:t> 3, 2, 4, 2, 6, 3, 2, 4, 5, 3 </a:t>
          </a:r>
        </a:p>
        <a:p>
          <a:pPr algn="l"/>
          <a:r>
            <a:rPr lang="en-IN"/>
            <a:t>Questions: 1. Range: What is the range of the delivery times? </a:t>
          </a:r>
        </a:p>
        <a:p>
          <a:pPr algn="l"/>
          <a:r>
            <a:rPr lang="en-IN"/>
            <a:t>2. Variance: What is the variance of the delivery times? </a:t>
          </a:r>
        </a:p>
        <a:p>
          <a:pPr algn="l"/>
          <a:r>
            <a:rPr lang="en-IN"/>
            <a:t>3. Standard Deviation: What is the standard deviation of the delivery times</a:t>
          </a:r>
          <a:endParaRPr lang="en-IN" sz="1100"/>
        </a:p>
      </xdr:txBody>
    </xdr:sp>
    <xdr:clientData/>
  </xdr:twoCellAnchor>
  <xdr:twoCellAnchor>
    <xdr:from>
      <xdr:col>5</xdr:col>
      <xdr:colOff>603250</xdr:colOff>
      <xdr:row>13</xdr:row>
      <xdr:rowOff>82550</xdr:rowOff>
    </xdr:from>
    <xdr:to>
      <xdr:col>13</xdr:col>
      <xdr:colOff>0</xdr:colOff>
      <xdr:row>25</xdr:row>
      <xdr:rowOff>184150</xdr:rowOff>
    </xdr:to>
    <xdr:sp macro="" textlink="">
      <xdr:nvSpPr>
        <xdr:cNvPr id="4" name="Rectangle 3">
          <a:extLst>
            <a:ext uri="{FF2B5EF4-FFF2-40B4-BE49-F238E27FC236}">
              <a16:creationId xmlns:a16="http://schemas.microsoft.com/office/drawing/2014/main" id="{C57D6A16-A402-4027-B9CA-C492AC52964C}"/>
            </a:ext>
          </a:extLst>
        </xdr:cNvPr>
        <xdr:cNvSpPr/>
      </xdr:nvSpPr>
      <xdr:spPr>
        <a:xfrm>
          <a:off x="4660900" y="2482850"/>
          <a:ext cx="4273550" cy="2311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b="1"/>
            <a:t>--&gt; Range (6 days)</a:t>
          </a:r>
          <a:r>
            <a:rPr lang="en-IN"/>
            <a:t>:</a:t>
          </a:r>
        </a:p>
        <a:p>
          <a:r>
            <a:rPr lang="en-IN"/>
            <a:t>The range of 6 days indicates the spread between the maximum and minimum delivery times. This shows the extent of variability in the delivery times.</a:t>
          </a:r>
        </a:p>
        <a:p>
          <a:r>
            <a:rPr lang="en-IN" b="1"/>
            <a:t>--&gt;</a:t>
          </a:r>
          <a:r>
            <a:rPr lang="en-IN" b="1" baseline="0"/>
            <a:t> </a:t>
          </a:r>
          <a:r>
            <a:rPr lang="en-IN" b="1"/>
            <a:t>Variance (2.25 days²)</a:t>
          </a:r>
          <a:r>
            <a:rPr lang="en-IN"/>
            <a:t>:</a:t>
          </a:r>
        </a:p>
        <a:p>
          <a:r>
            <a:rPr lang="en-IN"/>
            <a:t>The variance of 2.25 days² quantifies the spread of the delivery times around the mean. A higher variance indicates greater variability in delivery times.</a:t>
          </a:r>
        </a:p>
        <a:p>
          <a:r>
            <a:rPr lang="en-IN" b="1"/>
            <a:t>--&gt; Standard Deviation (1.50 days)</a:t>
          </a:r>
          <a:r>
            <a:rPr lang="en-IN"/>
            <a:t>:</a:t>
          </a:r>
        </a:p>
        <a:p>
          <a:r>
            <a:rPr lang="en-IN"/>
            <a:t>The standard deviation of approximately 1.50 days provides a measure of the average deviation from the mean. This indicates the typical variability in delivery times.</a:t>
          </a:r>
        </a:p>
        <a:p>
          <a:pPr algn="l"/>
          <a:endParaRPr lang="en-IN"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6350</xdr:colOff>
      <xdr:row>1</xdr:row>
      <xdr:rowOff>12700</xdr:rowOff>
    </xdr:from>
    <xdr:to>
      <xdr:col>13</xdr:col>
      <xdr:colOff>0</xdr:colOff>
      <xdr:row>3</xdr:row>
      <xdr:rowOff>95250</xdr:rowOff>
    </xdr:to>
    <xdr:sp macro="" textlink="">
      <xdr:nvSpPr>
        <xdr:cNvPr id="2" name="Rectangle 1">
          <a:extLst>
            <a:ext uri="{FF2B5EF4-FFF2-40B4-BE49-F238E27FC236}">
              <a16:creationId xmlns:a16="http://schemas.microsoft.com/office/drawing/2014/main" id="{871D9A46-A691-4566-AAE0-3C883858FA1C}"/>
            </a:ext>
          </a:extLst>
        </xdr:cNvPr>
        <xdr:cNvSpPr/>
      </xdr:nvSpPr>
      <xdr:spPr>
        <a:xfrm>
          <a:off x="1225550" y="196850"/>
          <a:ext cx="6699250" cy="450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4) Problem : A company wants to analyze the monthly revenue generated by one of its products to understand its performance and variability. </a:t>
          </a:r>
          <a:endParaRPr lang="en-IN" sz="1100"/>
        </a:p>
      </xdr:txBody>
    </xdr:sp>
    <xdr:clientData/>
  </xdr:twoCellAnchor>
  <xdr:twoCellAnchor>
    <xdr:from>
      <xdr:col>3</xdr:col>
      <xdr:colOff>12700</xdr:colOff>
      <xdr:row>4</xdr:row>
      <xdr:rowOff>25400</xdr:rowOff>
    </xdr:from>
    <xdr:to>
      <xdr:col>12</xdr:col>
      <xdr:colOff>425450</xdr:colOff>
      <xdr:row>6</xdr:row>
      <xdr:rowOff>107950</xdr:rowOff>
    </xdr:to>
    <xdr:sp macro="" textlink="">
      <xdr:nvSpPr>
        <xdr:cNvPr id="3" name="Rectangle 2">
          <a:extLst>
            <a:ext uri="{FF2B5EF4-FFF2-40B4-BE49-F238E27FC236}">
              <a16:creationId xmlns:a16="http://schemas.microsoft.com/office/drawing/2014/main" id="{70ABC40B-AC2F-4863-A55C-B1391C1F9011}"/>
            </a:ext>
          </a:extLst>
        </xdr:cNvPr>
        <xdr:cNvSpPr/>
      </xdr:nvSpPr>
      <xdr:spPr>
        <a:xfrm>
          <a:off x="1841500" y="762000"/>
          <a:ext cx="5899150" cy="450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Questions: 1. Measure of Central Tendency: What is the average monthly revenue for the product? </a:t>
          </a:r>
        </a:p>
        <a:p>
          <a:pPr algn="l"/>
          <a:r>
            <a:rPr lang="en-IN"/>
            <a:t>2. Measure of Dispersion: What is the range of monthly revenue for the product?</a:t>
          </a:r>
          <a:endParaRPr lang="en-IN" sz="1100"/>
        </a:p>
      </xdr:txBody>
    </xdr:sp>
    <xdr:clientData/>
  </xdr:twoCellAnchor>
  <xdr:twoCellAnchor>
    <xdr:from>
      <xdr:col>6</xdr:col>
      <xdr:colOff>603250</xdr:colOff>
      <xdr:row>11</xdr:row>
      <xdr:rowOff>31750</xdr:rowOff>
    </xdr:from>
    <xdr:to>
      <xdr:col>14</xdr:col>
      <xdr:colOff>12700</xdr:colOff>
      <xdr:row>19</xdr:row>
      <xdr:rowOff>31750</xdr:rowOff>
    </xdr:to>
    <xdr:sp macro="" textlink="">
      <xdr:nvSpPr>
        <xdr:cNvPr id="4" name="Rectangle 3">
          <a:extLst>
            <a:ext uri="{FF2B5EF4-FFF2-40B4-BE49-F238E27FC236}">
              <a16:creationId xmlns:a16="http://schemas.microsoft.com/office/drawing/2014/main" id="{187A0932-FACB-47D9-9138-66FB5BDECBF2}"/>
            </a:ext>
          </a:extLst>
        </xdr:cNvPr>
        <xdr:cNvSpPr/>
      </xdr:nvSpPr>
      <xdr:spPr>
        <a:xfrm>
          <a:off x="5149850" y="2063750"/>
          <a:ext cx="4286250" cy="1473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b="1"/>
            <a:t>--&gt; Mean (Average) Monthly Revenue: $132.5 thousand dollars</a:t>
          </a:r>
          <a:r>
            <a:rPr lang="en-IN"/>
            <a:t>:</a:t>
          </a:r>
        </a:p>
        <a:p>
          <a:r>
            <a:rPr lang="en-IN"/>
            <a:t>The average monthly revenue for the product over the past 12 months is $132.5 thousand dollars. This provides a central value around which the monthly revenues are distributed.</a:t>
          </a:r>
        </a:p>
        <a:p>
          <a:r>
            <a:rPr lang="en-IN" b="1"/>
            <a:t>--&gt; Range of Monthly Revenue: $45 thousand dollars</a:t>
          </a:r>
          <a:r>
            <a:rPr lang="en-IN"/>
            <a:t>:</a:t>
          </a:r>
        </a:p>
        <a:p>
          <a:r>
            <a:rPr lang="en-IN"/>
            <a:t>The range of $45 thousand dollars indicates the spread between the highest and lowest monthly revenues. This shows the extent of variability in the monthly revenue.</a:t>
          </a:r>
        </a:p>
        <a:p>
          <a:pPr algn="l"/>
          <a:endParaRPr lang="en-IN"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25400</xdr:colOff>
      <xdr:row>1</xdr:row>
      <xdr:rowOff>12700</xdr:rowOff>
    </xdr:from>
    <xdr:to>
      <xdr:col>11</xdr:col>
      <xdr:colOff>25400</xdr:colOff>
      <xdr:row>3</xdr:row>
      <xdr:rowOff>139700</xdr:rowOff>
    </xdr:to>
    <xdr:sp macro="" textlink="">
      <xdr:nvSpPr>
        <xdr:cNvPr id="2" name="Rectangle 1">
          <a:extLst>
            <a:ext uri="{FF2B5EF4-FFF2-40B4-BE49-F238E27FC236}">
              <a16:creationId xmlns:a16="http://schemas.microsoft.com/office/drawing/2014/main" id="{22723FED-FC8E-4143-B29D-1255B480AA72}"/>
            </a:ext>
          </a:extLst>
        </xdr:cNvPr>
        <xdr:cNvSpPr/>
      </xdr:nvSpPr>
      <xdr:spPr>
        <a:xfrm>
          <a:off x="1244600" y="196850"/>
          <a:ext cx="5486400" cy="495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5) Problem : A survey was conducted to gather feedback from customers regarding their satisfaction with a particular service on a scale of 1 to 10.</a:t>
          </a:r>
          <a:endParaRPr lang="en-IN" sz="1100"/>
        </a:p>
      </xdr:txBody>
    </xdr:sp>
    <xdr:clientData/>
  </xdr:twoCellAnchor>
  <xdr:twoCellAnchor>
    <xdr:from>
      <xdr:col>4</xdr:col>
      <xdr:colOff>25400</xdr:colOff>
      <xdr:row>4</xdr:row>
      <xdr:rowOff>25400</xdr:rowOff>
    </xdr:from>
    <xdr:to>
      <xdr:col>11</xdr:col>
      <xdr:colOff>6350</xdr:colOff>
      <xdr:row>8</xdr:row>
      <xdr:rowOff>171450</xdr:rowOff>
    </xdr:to>
    <xdr:sp macro="" textlink="">
      <xdr:nvSpPr>
        <xdr:cNvPr id="3" name="Rectangle 2">
          <a:extLst>
            <a:ext uri="{FF2B5EF4-FFF2-40B4-BE49-F238E27FC236}">
              <a16:creationId xmlns:a16="http://schemas.microsoft.com/office/drawing/2014/main" id="{9453ECC9-9B97-4BEC-9FFE-D255F5B1B9B0}"/>
            </a:ext>
          </a:extLst>
        </xdr:cNvPr>
        <xdr:cNvSpPr/>
      </xdr:nvSpPr>
      <xdr:spPr>
        <a:xfrm>
          <a:off x="2463800" y="762000"/>
          <a:ext cx="4248150" cy="882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Questions: 1. Measure of Central Tendency: What is the average satisfaction rating? </a:t>
          </a:r>
        </a:p>
        <a:p>
          <a:pPr algn="l"/>
          <a:r>
            <a:rPr lang="en-IN"/>
            <a:t>2. Measure of Dispersion: What is the standard deviation of the satisfaction ratings?</a:t>
          </a:r>
          <a:endParaRPr lang="en-IN" sz="1100"/>
        </a:p>
      </xdr:txBody>
    </xdr:sp>
    <xdr:clientData/>
  </xdr:twoCellAnchor>
  <xdr:twoCellAnchor>
    <xdr:from>
      <xdr:col>4</xdr:col>
      <xdr:colOff>596900</xdr:colOff>
      <xdr:row>11</xdr:row>
      <xdr:rowOff>0</xdr:rowOff>
    </xdr:from>
    <xdr:to>
      <xdr:col>11</xdr:col>
      <xdr:colOff>31750</xdr:colOff>
      <xdr:row>21</xdr:row>
      <xdr:rowOff>82550</xdr:rowOff>
    </xdr:to>
    <xdr:sp macro="" textlink="">
      <xdr:nvSpPr>
        <xdr:cNvPr id="4" name="Rectangle 3">
          <a:extLst>
            <a:ext uri="{FF2B5EF4-FFF2-40B4-BE49-F238E27FC236}">
              <a16:creationId xmlns:a16="http://schemas.microsoft.com/office/drawing/2014/main" id="{3EDD7C27-69AB-4432-AC27-CA60BA7AFEC1}"/>
            </a:ext>
          </a:extLst>
        </xdr:cNvPr>
        <xdr:cNvSpPr/>
      </xdr:nvSpPr>
      <xdr:spPr>
        <a:xfrm>
          <a:off x="3898900" y="2032000"/>
          <a:ext cx="3702050" cy="1924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b="1"/>
            <a:t>--&gt; Mean (Average) Satisfaction Rating: 7.42</a:t>
          </a:r>
          <a:r>
            <a:rPr lang="en-IN"/>
            <a:t>:</a:t>
          </a:r>
        </a:p>
        <a:p>
          <a:r>
            <a:rPr lang="en-IN"/>
            <a:t>The average satisfaction rating is 7.42 on a scale of 1 to 10. This indicates that, on average, customers are fairly satisfied with the service.</a:t>
          </a:r>
        </a:p>
        <a:p>
          <a:r>
            <a:rPr lang="en-IN" b="1"/>
            <a:t>--&gt; Standard Deviation of Satisfaction Ratings: 0.84</a:t>
          </a:r>
          <a:r>
            <a:rPr lang="en-IN"/>
            <a:t>:</a:t>
          </a:r>
        </a:p>
        <a:p>
          <a:r>
            <a:rPr lang="en-IN"/>
            <a:t>The standard deviation of approximately 0.84 indicates the typical amount by which individual ratings deviate from the mean rating. A smaller standard deviation would suggest that the ratings are closely clustered around the mean, whereas a larger standard deviation indicates more variability in customer satisfaction</a:t>
          </a:r>
        </a:p>
        <a:p>
          <a:pPr algn="l"/>
          <a:endParaRPr lang="en-IN"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577850</xdr:colOff>
      <xdr:row>0</xdr:row>
      <xdr:rowOff>12700</xdr:rowOff>
    </xdr:from>
    <xdr:to>
      <xdr:col>11</xdr:col>
      <xdr:colOff>590550</xdr:colOff>
      <xdr:row>2</xdr:row>
      <xdr:rowOff>120650</xdr:rowOff>
    </xdr:to>
    <xdr:sp macro="" textlink="">
      <xdr:nvSpPr>
        <xdr:cNvPr id="2" name="Rectangle 1">
          <a:extLst>
            <a:ext uri="{FF2B5EF4-FFF2-40B4-BE49-F238E27FC236}">
              <a16:creationId xmlns:a16="http://schemas.microsoft.com/office/drawing/2014/main" id="{AA79AD3D-5D19-4495-9CEF-AA1448E8A306}"/>
            </a:ext>
          </a:extLst>
        </xdr:cNvPr>
        <xdr:cNvSpPr/>
      </xdr:nvSpPr>
      <xdr:spPr>
        <a:xfrm>
          <a:off x="1187450" y="12700"/>
          <a:ext cx="6108700" cy="476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6) Problem :A company wants to analyze the customer wait times at its call center to assess the efficiency of its customer service operations</a:t>
          </a:r>
          <a:endParaRPr lang="en-IN" sz="1100"/>
        </a:p>
      </xdr:txBody>
    </xdr:sp>
    <xdr:clientData/>
  </xdr:twoCellAnchor>
  <xdr:twoCellAnchor>
    <xdr:from>
      <xdr:col>3</xdr:col>
      <xdr:colOff>6350</xdr:colOff>
      <xdr:row>3</xdr:row>
      <xdr:rowOff>44450</xdr:rowOff>
    </xdr:from>
    <xdr:to>
      <xdr:col>10</xdr:col>
      <xdr:colOff>603250</xdr:colOff>
      <xdr:row>9</xdr:row>
      <xdr:rowOff>88900</xdr:rowOff>
    </xdr:to>
    <xdr:sp macro="" textlink="">
      <xdr:nvSpPr>
        <xdr:cNvPr id="5" name="Rectangle 4">
          <a:extLst>
            <a:ext uri="{FF2B5EF4-FFF2-40B4-BE49-F238E27FC236}">
              <a16:creationId xmlns:a16="http://schemas.microsoft.com/office/drawing/2014/main" id="{C2B9503B-E738-4ABF-9A10-4043FD334C6F}"/>
            </a:ext>
          </a:extLst>
        </xdr:cNvPr>
        <xdr:cNvSpPr/>
      </xdr:nvSpPr>
      <xdr:spPr>
        <a:xfrm>
          <a:off x="1835150" y="596900"/>
          <a:ext cx="4864100" cy="1149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Questions: 1. Measure of Central Tendency: What is the average wait time for customers at the call center? </a:t>
          </a:r>
        </a:p>
        <a:p>
          <a:pPr algn="l"/>
          <a:r>
            <a:rPr lang="en-IN"/>
            <a:t>2. Measure of Dispersion: What is the range of wait times for customers at the call center? </a:t>
          </a:r>
        </a:p>
        <a:p>
          <a:pPr algn="l"/>
          <a:r>
            <a:rPr lang="en-IN"/>
            <a:t>3. Measure of Dispersion: What is the standard deviation of the wait times for customers at the call center?</a:t>
          </a:r>
          <a:endParaRPr lang="en-IN" sz="1100"/>
        </a:p>
      </xdr:txBody>
    </xdr:sp>
    <xdr:clientData/>
  </xdr:twoCellAnchor>
  <xdr:twoCellAnchor>
    <xdr:from>
      <xdr:col>5</xdr:col>
      <xdr:colOff>0</xdr:colOff>
      <xdr:row>11</xdr:row>
      <xdr:rowOff>6350</xdr:rowOff>
    </xdr:from>
    <xdr:to>
      <xdr:col>10</xdr:col>
      <xdr:colOff>590550</xdr:colOff>
      <xdr:row>24</xdr:row>
      <xdr:rowOff>95250</xdr:rowOff>
    </xdr:to>
    <xdr:sp macro="" textlink="">
      <xdr:nvSpPr>
        <xdr:cNvPr id="6" name="Rectangle 5">
          <a:extLst>
            <a:ext uri="{FF2B5EF4-FFF2-40B4-BE49-F238E27FC236}">
              <a16:creationId xmlns:a16="http://schemas.microsoft.com/office/drawing/2014/main" id="{2A9F0B8D-7B8D-43CD-90CE-1B439534AB4A}"/>
            </a:ext>
          </a:extLst>
        </xdr:cNvPr>
        <xdr:cNvSpPr/>
      </xdr:nvSpPr>
      <xdr:spPr>
        <a:xfrm>
          <a:off x="3854450" y="2038350"/>
          <a:ext cx="3638550" cy="2482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b="1"/>
            <a:t>--&gt; Mean (Average) Wait Time: 15.03 minutes</a:t>
          </a:r>
          <a:r>
            <a:rPr lang="en-IN"/>
            <a:t>:</a:t>
          </a:r>
        </a:p>
        <a:p>
          <a:r>
            <a:rPr lang="en-IN"/>
            <a:t>The average wait time for customers at the call center is approximately 15.03 minutes. This provides insight into the typical duration customers spend waiting before their calls are answered.</a:t>
          </a:r>
        </a:p>
        <a:p>
          <a:r>
            <a:rPr lang="en-IN" b="1"/>
            <a:t>--&gt; Range of Wait Times: 19 minutes</a:t>
          </a:r>
          <a:r>
            <a:rPr lang="en-IN"/>
            <a:t>:</a:t>
          </a:r>
        </a:p>
        <a:p>
          <a:r>
            <a:rPr lang="en-IN"/>
            <a:t>The range of 19 minutes indicates the spread between the shortest and longest wait times experienced by customers. This shows the variability in wait times at the call center.</a:t>
          </a:r>
        </a:p>
        <a:p>
          <a:r>
            <a:rPr lang="en-IN" b="1"/>
            <a:t>--&gt; Standard Deviation of Wait Times: 3.99 minutes</a:t>
          </a:r>
          <a:r>
            <a:rPr lang="en-IN"/>
            <a:t>:</a:t>
          </a:r>
        </a:p>
        <a:p>
          <a:r>
            <a:rPr lang="en-IN"/>
            <a:t>The standard deviation of approximately 3.99 minutes quantifies the average deviation of wait times from the mean. This provides insight into the typical variability or dispersion of wait times around the average.</a:t>
          </a:r>
        </a:p>
        <a:p>
          <a:pPr algn="l"/>
          <a:endParaRPr lang="en-IN"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603250</xdr:colOff>
      <xdr:row>0</xdr:row>
      <xdr:rowOff>171450</xdr:rowOff>
    </xdr:from>
    <xdr:to>
      <xdr:col>11</xdr:col>
      <xdr:colOff>0</xdr:colOff>
      <xdr:row>3</xdr:row>
      <xdr:rowOff>127000</xdr:rowOff>
    </xdr:to>
    <xdr:sp macro="" textlink="">
      <xdr:nvSpPr>
        <xdr:cNvPr id="2" name="Rectangle 1">
          <a:extLst>
            <a:ext uri="{FF2B5EF4-FFF2-40B4-BE49-F238E27FC236}">
              <a16:creationId xmlns:a16="http://schemas.microsoft.com/office/drawing/2014/main" id="{AF4238CC-46FA-4A11-BB48-430F03BC70D6}"/>
            </a:ext>
          </a:extLst>
        </xdr:cNvPr>
        <xdr:cNvSpPr/>
      </xdr:nvSpPr>
      <xdr:spPr>
        <a:xfrm>
          <a:off x="1212850" y="171450"/>
          <a:ext cx="5492750" cy="508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7) Problem : A transportation company wants to analyze the fuel efficiency of its vehicle fleet to identify any variations across different vehicle models</a:t>
          </a:r>
          <a:endParaRPr lang="en-IN" sz="1100"/>
        </a:p>
      </xdr:txBody>
    </xdr:sp>
    <xdr:clientData/>
  </xdr:twoCellAnchor>
  <xdr:twoCellAnchor>
    <xdr:from>
      <xdr:col>7</xdr:col>
      <xdr:colOff>9071</xdr:colOff>
      <xdr:row>20</xdr:row>
      <xdr:rowOff>45357</xdr:rowOff>
    </xdr:from>
    <xdr:to>
      <xdr:col>12</xdr:col>
      <xdr:colOff>18143</xdr:colOff>
      <xdr:row>34</xdr:row>
      <xdr:rowOff>36286</xdr:rowOff>
    </xdr:to>
    <xdr:sp macro="" textlink="">
      <xdr:nvSpPr>
        <xdr:cNvPr id="3" name="Rectangle 2">
          <a:extLst>
            <a:ext uri="{FF2B5EF4-FFF2-40B4-BE49-F238E27FC236}">
              <a16:creationId xmlns:a16="http://schemas.microsoft.com/office/drawing/2014/main" id="{D7294DAB-6FB4-4609-8CCE-66FBF22077E5}"/>
            </a:ext>
          </a:extLst>
        </xdr:cNvPr>
        <xdr:cNvSpPr/>
      </xdr:nvSpPr>
      <xdr:spPr>
        <a:xfrm>
          <a:off x="4807857" y="3692071"/>
          <a:ext cx="5197929" cy="253092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b="1"/>
            <a:t>--&gt;</a:t>
          </a:r>
          <a:r>
            <a:rPr lang="en-IN" b="1" baseline="0"/>
            <a:t> </a:t>
          </a:r>
          <a:r>
            <a:rPr lang="en-IN" b="1"/>
            <a:t>Average Fuel Efficiency for Each Vehicle Model</a:t>
          </a:r>
          <a:r>
            <a:rPr lang="en-IN"/>
            <a:t>:</a:t>
          </a:r>
        </a:p>
        <a:p>
          <a:r>
            <a:rPr lang="en-IN"/>
            <a:t>Model A: 30.6 mpg</a:t>
          </a:r>
        </a:p>
        <a:p>
          <a:r>
            <a:rPr lang="en-IN"/>
            <a:t>Model B: 25.9 mpg</a:t>
          </a:r>
        </a:p>
        <a:p>
          <a:r>
            <a:rPr lang="en-IN"/>
            <a:t>Model C: 22.9 mpg</a:t>
          </a:r>
        </a:p>
        <a:p>
          <a:r>
            <a:rPr lang="en-IN"/>
            <a:t>Model D: 18.8 mpg</a:t>
          </a:r>
        </a:p>
        <a:p>
          <a:r>
            <a:rPr lang="en-IN"/>
            <a:t>Model E: 34.2 mpg</a:t>
          </a:r>
        </a:p>
        <a:p>
          <a:r>
            <a:rPr lang="en-IN" b="1"/>
            <a:t>--&gt; Range of Fuel Efficiency for Each Vehicle Model</a:t>
          </a:r>
          <a:r>
            <a:rPr lang="en-IN"/>
            <a:t>:</a:t>
          </a:r>
        </a:p>
        <a:p>
          <a:r>
            <a:rPr lang="en-IN"/>
            <a:t>Ranges vary across models, with some having a wider spread of fuel efficiency values than others.</a:t>
          </a:r>
        </a:p>
        <a:p>
          <a:r>
            <a:rPr lang="en-IN" b="1"/>
            <a:t>--&gt;</a:t>
          </a:r>
          <a:r>
            <a:rPr lang="en-IN" b="1" baseline="0"/>
            <a:t> </a:t>
          </a:r>
          <a:r>
            <a:rPr lang="en-IN" b="1"/>
            <a:t>Variance of Fuel Efficiency for Each Vehicle Model</a:t>
          </a:r>
          <a:r>
            <a:rPr lang="en-IN"/>
            <a:t>:</a:t>
          </a:r>
        </a:p>
        <a:p>
          <a:r>
            <a:rPr lang="en-IN"/>
            <a:t>Variance measures the variability of fuel efficiency values around the mean for each model. Lower variance indicates less variability, while higher variance suggests greater variability.</a:t>
          </a:r>
        </a:p>
        <a:p>
          <a:pPr algn="l"/>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2.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0A9AC-7F7F-4875-A939-E25CD14B3495}">
  <dimension ref="B7:F31"/>
  <sheetViews>
    <sheetView topLeftCell="C15" workbookViewId="0">
      <selection activeCell="J35" sqref="J35"/>
    </sheetView>
  </sheetViews>
  <sheetFormatPr defaultRowHeight="14.5" x14ac:dyDescent="0.35"/>
  <cols>
    <col min="3" max="3" width="15.36328125" customWidth="1"/>
    <col min="4" max="4" width="11.90625" customWidth="1"/>
    <col min="5" max="5" width="17.7265625" customWidth="1"/>
    <col min="6" max="6" width="14.453125" customWidth="1"/>
  </cols>
  <sheetData>
    <row r="7" spans="2:2" x14ac:dyDescent="0.35">
      <c r="B7" t="s">
        <v>0</v>
      </c>
    </row>
    <row r="8" spans="2:2" x14ac:dyDescent="0.35">
      <c r="B8">
        <v>50</v>
      </c>
    </row>
    <row r="9" spans="2:2" x14ac:dyDescent="0.35">
      <c r="B9">
        <v>60</v>
      </c>
    </row>
    <row r="10" spans="2:2" x14ac:dyDescent="0.35">
      <c r="B10">
        <v>55</v>
      </c>
    </row>
    <row r="11" spans="2:2" x14ac:dyDescent="0.35">
      <c r="B11">
        <v>70</v>
      </c>
    </row>
    <row r="16" spans="2:2" ht="15" thickBot="1" x14ac:dyDescent="0.4"/>
    <row r="17" spans="5:6" x14ac:dyDescent="0.35">
      <c r="E17" s="3" t="s">
        <v>0</v>
      </c>
      <c r="F17" s="3"/>
    </row>
    <row r="18" spans="5:6" x14ac:dyDescent="0.35">
      <c r="E18" s="1"/>
      <c r="F18" s="1"/>
    </row>
    <row r="19" spans="5:6" x14ac:dyDescent="0.35">
      <c r="E19" s="1" t="s">
        <v>1</v>
      </c>
      <c r="F19" s="1">
        <v>58.75</v>
      </c>
    </row>
    <row r="20" spans="5:6" x14ac:dyDescent="0.35">
      <c r="E20" s="1" t="s">
        <v>2</v>
      </c>
      <c r="F20" s="1">
        <v>4.2695628191498329</v>
      </c>
    </row>
    <row r="21" spans="5:6" x14ac:dyDescent="0.35">
      <c r="E21" s="1" t="s">
        <v>3</v>
      </c>
      <c r="F21" s="1">
        <v>57.5</v>
      </c>
    </row>
    <row r="22" spans="5:6" x14ac:dyDescent="0.35">
      <c r="E22" s="1" t="s">
        <v>4</v>
      </c>
      <c r="F22" s="1" t="e">
        <v>#N/A</v>
      </c>
    </row>
    <row r="23" spans="5:6" x14ac:dyDescent="0.35">
      <c r="E23" s="1" t="s">
        <v>5</v>
      </c>
      <c r="F23" s="1">
        <v>8.5391256382996659</v>
      </c>
    </row>
    <row r="24" spans="5:6" x14ac:dyDescent="0.35">
      <c r="E24" s="1" t="s">
        <v>6</v>
      </c>
      <c r="F24" s="1">
        <v>72.916666666666671</v>
      </c>
    </row>
    <row r="25" spans="5:6" x14ac:dyDescent="0.35">
      <c r="E25" s="1" t="s">
        <v>7</v>
      </c>
      <c r="F25" s="1">
        <v>0.34285714285713453</v>
      </c>
    </row>
    <row r="26" spans="5:6" x14ac:dyDescent="0.35">
      <c r="E26" s="1" t="s">
        <v>8</v>
      </c>
      <c r="F26" s="1">
        <v>0.75283719913172531</v>
      </c>
    </row>
    <row r="27" spans="5:6" x14ac:dyDescent="0.35">
      <c r="E27" s="1" t="s">
        <v>9</v>
      </c>
      <c r="F27" s="1">
        <v>20</v>
      </c>
    </row>
    <row r="28" spans="5:6" x14ac:dyDescent="0.35">
      <c r="E28" s="1" t="s">
        <v>10</v>
      </c>
      <c r="F28" s="1">
        <v>50</v>
      </c>
    </row>
    <row r="29" spans="5:6" x14ac:dyDescent="0.35">
      <c r="E29" s="1" t="s">
        <v>11</v>
      </c>
      <c r="F29" s="1">
        <v>70</v>
      </c>
    </row>
    <row r="30" spans="5:6" x14ac:dyDescent="0.35">
      <c r="E30" s="1" t="s">
        <v>12</v>
      </c>
      <c r="F30" s="1">
        <v>235</v>
      </c>
    </row>
    <row r="31" spans="5:6" ht="15" thickBot="1" x14ac:dyDescent="0.4">
      <c r="E31" s="2" t="s">
        <v>13</v>
      </c>
      <c r="F31" s="2">
        <v>4</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3E741-EC92-45B6-B1E1-E28BB62E3065}">
  <dimension ref="A3:G103"/>
  <sheetViews>
    <sheetView topLeftCell="A14" zoomScale="122" workbookViewId="0">
      <selection activeCell="E27" sqref="E27"/>
    </sheetView>
  </sheetViews>
  <sheetFormatPr defaultRowHeight="14.5" x14ac:dyDescent="0.35"/>
  <cols>
    <col min="3" max="3" width="16.1796875" customWidth="1"/>
    <col min="4" max="4" width="12.81640625" customWidth="1"/>
  </cols>
  <sheetData>
    <row r="3" spans="1:7" x14ac:dyDescent="0.35">
      <c r="A3" t="s">
        <v>28</v>
      </c>
    </row>
    <row r="4" spans="1:7" x14ac:dyDescent="0.35">
      <c r="A4">
        <v>28</v>
      </c>
    </row>
    <row r="5" spans="1:7" x14ac:dyDescent="0.35">
      <c r="A5">
        <v>32</v>
      </c>
    </row>
    <row r="6" spans="1:7" x14ac:dyDescent="0.35">
      <c r="A6">
        <v>35</v>
      </c>
    </row>
    <row r="7" spans="1:7" x14ac:dyDescent="0.35">
      <c r="A7">
        <v>40</v>
      </c>
    </row>
    <row r="8" spans="1:7" x14ac:dyDescent="0.35">
      <c r="A8">
        <v>42</v>
      </c>
    </row>
    <row r="9" spans="1:7" x14ac:dyDescent="0.35">
      <c r="A9">
        <v>28</v>
      </c>
    </row>
    <row r="10" spans="1:7" x14ac:dyDescent="0.35">
      <c r="A10">
        <v>33</v>
      </c>
    </row>
    <row r="11" spans="1:7" ht="15" thickBot="1" x14ac:dyDescent="0.4">
      <c r="A11">
        <v>38</v>
      </c>
    </row>
    <row r="12" spans="1:7" x14ac:dyDescent="0.35">
      <c r="A12">
        <v>30</v>
      </c>
      <c r="C12" s="3" t="s">
        <v>28</v>
      </c>
      <c r="D12" s="3"/>
    </row>
    <row r="13" spans="1:7" ht="15" thickBot="1" x14ac:dyDescent="0.4">
      <c r="A13">
        <v>41</v>
      </c>
      <c r="C13" s="1"/>
      <c r="D13" s="1"/>
    </row>
    <row r="14" spans="1:7" x14ac:dyDescent="0.35">
      <c r="A14">
        <v>37</v>
      </c>
      <c r="C14" s="1" t="s">
        <v>1</v>
      </c>
      <c r="D14" s="1">
        <v>34.979999999999997</v>
      </c>
      <c r="F14" s="5" t="s">
        <v>29</v>
      </c>
      <c r="G14" s="5" t="s">
        <v>31</v>
      </c>
    </row>
    <row r="15" spans="1:7" x14ac:dyDescent="0.35">
      <c r="A15">
        <v>31</v>
      </c>
      <c r="C15" s="1" t="s">
        <v>2</v>
      </c>
      <c r="D15" s="1">
        <v>0.48157569655782273</v>
      </c>
      <c r="F15" s="1">
        <v>27</v>
      </c>
      <c r="G15" s="1">
        <v>3</v>
      </c>
    </row>
    <row r="16" spans="1:7" x14ac:dyDescent="0.35">
      <c r="A16">
        <v>34</v>
      </c>
      <c r="C16" s="1" t="s">
        <v>3</v>
      </c>
      <c r="D16" s="1">
        <v>35</v>
      </c>
      <c r="F16" s="1">
        <v>29</v>
      </c>
      <c r="G16" s="1">
        <v>11</v>
      </c>
    </row>
    <row r="17" spans="1:7" x14ac:dyDescent="0.35">
      <c r="A17">
        <v>29</v>
      </c>
      <c r="C17" s="1" t="s">
        <v>4</v>
      </c>
      <c r="D17" s="1">
        <v>31</v>
      </c>
      <c r="F17" s="1">
        <v>31</v>
      </c>
      <c r="G17" s="1">
        <v>16</v>
      </c>
    </row>
    <row r="18" spans="1:7" x14ac:dyDescent="0.35">
      <c r="A18">
        <v>36</v>
      </c>
      <c r="C18" s="1" t="s">
        <v>5</v>
      </c>
      <c r="D18" s="1">
        <v>4.8157569655782275</v>
      </c>
      <c r="F18" s="1">
        <v>33</v>
      </c>
      <c r="G18" s="1">
        <v>12</v>
      </c>
    </row>
    <row r="19" spans="1:7" x14ac:dyDescent="0.35">
      <c r="A19">
        <v>43</v>
      </c>
      <c r="C19" s="1" t="s">
        <v>6</v>
      </c>
      <c r="D19" s="1">
        <v>23.191515151515215</v>
      </c>
      <c r="F19" s="1">
        <v>35</v>
      </c>
      <c r="G19" s="1">
        <v>12</v>
      </c>
    </row>
    <row r="20" spans="1:7" x14ac:dyDescent="0.35">
      <c r="A20">
        <v>39</v>
      </c>
      <c r="C20" s="1" t="s">
        <v>7</v>
      </c>
      <c r="D20" s="1">
        <v>-0.92888607694760328</v>
      </c>
      <c r="F20" s="1">
        <v>37</v>
      </c>
      <c r="G20" s="1">
        <v>12</v>
      </c>
    </row>
    <row r="21" spans="1:7" x14ac:dyDescent="0.35">
      <c r="A21">
        <v>27</v>
      </c>
      <c r="C21" s="1" t="s">
        <v>8</v>
      </c>
      <c r="D21" s="1">
        <v>0.22792896397874787</v>
      </c>
      <c r="F21" s="1">
        <v>39</v>
      </c>
      <c r="G21" s="1">
        <v>13</v>
      </c>
    </row>
    <row r="22" spans="1:7" x14ac:dyDescent="0.35">
      <c r="A22">
        <v>35</v>
      </c>
      <c r="C22" s="1" t="s">
        <v>9</v>
      </c>
      <c r="D22" s="1">
        <v>18</v>
      </c>
      <c r="F22" s="1">
        <v>41</v>
      </c>
      <c r="G22" s="1">
        <v>10</v>
      </c>
    </row>
    <row r="23" spans="1:7" x14ac:dyDescent="0.35">
      <c r="A23">
        <v>31</v>
      </c>
      <c r="C23" s="1" t="s">
        <v>10</v>
      </c>
      <c r="D23" s="1">
        <v>27</v>
      </c>
      <c r="F23" s="1">
        <v>43</v>
      </c>
      <c r="G23" s="1">
        <v>5</v>
      </c>
    </row>
    <row r="24" spans="1:7" ht="15" thickBot="1" x14ac:dyDescent="0.4">
      <c r="A24">
        <v>39</v>
      </c>
      <c r="C24" s="1" t="s">
        <v>11</v>
      </c>
      <c r="D24" s="1">
        <v>45</v>
      </c>
      <c r="F24" s="2" t="s">
        <v>30</v>
      </c>
      <c r="G24" s="2">
        <v>5</v>
      </c>
    </row>
    <row r="25" spans="1:7" x14ac:dyDescent="0.35">
      <c r="A25">
        <v>45</v>
      </c>
      <c r="C25" s="1" t="s">
        <v>12</v>
      </c>
      <c r="D25" s="1">
        <v>3498</v>
      </c>
    </row>
    <row r="26" spans="1:7" ht="15" thickBot="1" x14ac:dyDescent="0.4">
      <c r="A26">
        <v>29</v>
      </c>
      <c r="C26" s="2" t="s">
        <v>13</v>
      </c>
      <c r="D26" s="2">
        <v>100</v>
      </c>
    </row>
    <row r="27" spans="1:7" x14ac:dyDescent="0.35">
      <c r="A27">
        <v>33</v>
      </c>
    </row>
    <row r="28" spans="1:7" x14ac:dyDescent="0.35">
      <c r="A28">
        <v>37</v>
      </c>
    </row>
    <row r="29" spans="1:7" x14ac:dyDescent="0.35">
      <c r="A29">
        <v>40</v>
      </c>
    </row>
    <row r="30" spans="1:7" x14ac:dyDescent="0.35">
      <c r="A30">
        <v>36</v>
      </c>
    </row>
    <row r="31" spans="1:7" x14ac:dyDescent="0.35">
      <c r="A31">
        <v>29</v>
      </c>
    </row>
    <row r="32" spans="1:7" x14ac:dyDescent="0.35">
      <c r="A32">
        <v>31</v>
      </c>
    </row>
    <row r="33" spans="1:1" x14ac:dyDescent="0.35">
      <c r="A33">
        <v>38</v>
      </c>
    </row>
    <row r="34" spans="1:1" x14ac:dyDescent="0.35">
      <c r="A34">
        <v>35</v>
      </c>
    </row>
    <row r="35" spans="1:1" x14ac:dyDescent="0.35">
      <c r="A35">
        <v>44</v>
      </c>
    </row>
    <row r="36" spans="1:1" x14ac:dyDescent="0.35">
      <c r="A36">
        <v>32</v>
      </c>
    </row>
    <row r="37" spans="1:1" x14ac:dyDescent="0.35">
      <c r="A37">
        <v>39</v>
      </c>
    </row>
    <row r="38" spans="1:1" x14ac:dyDescent="0.35">
      <c r="A38">
        <v>36</v>
      </c>
    </row>
    <row r="39" spans="1:1" x14ac:dyDescent="0.35">
      <c r="A39">
        <v>30</v>
      </c>
    </row>
    <row r="40" spans="1:1" x14ac:dyDescent="0.35">
      <c r="A40">
        <v>33</v>
      </c>
    </row>
    <row r="41" spans="1:1" x14ac:dyDescent="0.35">
      <c r="A41">
        <v>28</v>
      </c>
    </row>
    <row r="42" spans="1:1" x14ac:dyDescent="0.35">
      <c r="A42">
        <v>41</v>
      </c>
    </row>
    <row r="43" spans="1:1" x14ac:dyDescent="0.35">
      <c r="A43">
        <v>35</v>
      </c>
    </row>
    <row r="44" spans="1:1" x14ac:dyDescent="0.35">
      <c r="A44">
        <v>31</v>
      </c>
    </row>
    <row r="45" spans="1:1" x14ac:dyDescent="0.35">
      <c r="A45">
        <v>37</v>
      </c>
    </row>
    <row r="46" spans="1:1" x14ac:dyDescent="0.35">
      <c r="A46">
        <v>42</v>
      </c>
    </row>
    <row r="47" spans="1:1" x14ac:dyDescent="0.35">
      <c r="A47">
        <v>29</v>
      </c>
    </row>
    <row r="48" spans="1:1" x14ac:dyDescent="0.35">
      <c r="A48">
        <v>34</v>
      </c>
    </row>
    <row r="49" spans="1:1" x14ac:dyDescent="0.35">
      <c r="A49">
        <v>40</v>
      </c>
    </row>
    <row r="50" spans="1:1" x14ac:dyDescent="0.35">
      <c r="A50">
        <v>31</v>
      </c>
    </row>
    <row r="51" spans="1:1" x14ac:dyDescent="0.35">
      <c r="A51">
        <v>33</v>
      </c>
    </row>
    <row r="52" spans="1:1" x14ac:dyDescent="0.35">
      <c r="A52">
        <v>38</v>
      </c>
    </row>
    <row r="53" spans="1:1" x14ac:dyDescent="0.35">
      <c r="A53">
        <v>36</v>
      </c>
    </row>
    <row r="54" spans="1:1" x14ac:dyDescent="0.35">
      <c r="A54">
        <v>39</v>
      </c>
    </row>
    <row r="55" spans="1:1" x14ac:dyDescent="0.35">
      <c r="A55">
        <v>27</v>
      </c>
    </row>
    <row r="56" spans="1:1" x14ac:dyDescent="0.35">
      <c r="A56">
        <v>35</v>
      </c>
    </row>
    <row r="57" spans="1:1" x14ac:dyDescent="0.35">
      <c r="A57">
        <v>30</v>
      </c>
    </row>
    <row r="58" spans="1:1" x14ac:dyDescent="0.35">
      <c r="A58">
        <v>43</v>
      </c>
    </row>
    <row r="59" spans="1:1" x14ac:dyDescent="0.35">
      <c r="A59">
        <v>29</v>
      </c>
    </row>
    <row r="60" spans="1:1" x14ac:dyDescent="0.35">
      <c r="A60">
        <v>32</v>
      </c>
    </row>
    <row r="61" spans="1:1" x14ac:dyDescent="0.35">
      <c r="A61">
        <v>36</v>
      </c>
    </row>
    <row r="62" spans="1:1" x14ac:dyDescent="0.35">
      <c r="A62">
        <v>31</v>
      </c>
    </row>
    <row r="63" spans="1:1" x14ac:dyDescent="0.35">
      <c r="A63">
        <v>40</v>
      </c>
    </row>
    <row r="64" spans="1:1" x14ac:dyDescent="0.35">
      <c r="A64">
        <v>38</v>
      </c>
    </row>
    <row r="65" spans="1:1" x14ac:dyDescent="0.35">
      <c r="A65">
        <v>44</v>
      </c>
    </row>
    <row r="66" spans="1:1" x14ac:dyDescent="0.35">
      <c r="A66">
        <v>37</v>
      </c>
    </row>
    <row r="67" spans="1:1" x14ac:dyDescent="0.35">
      <c r="A67">
        <v>33</v>
      </c>
    </row>
    <row r="68" spans="1:1" x14ac:dyDescent="0.35">
      <c r="A68">
        <v>35</v>
      </c>
    </row>
    <row r="69" spans="1:1" x14ac:dyDescent="0.35">
      <c r="A69">
        <v>41</v>
      </c>
    </row>
    <row r="70" spans="1:1" x14ac:dyDescent="0.35">
      <c r="A70">
        <v>30</v>
      </c>
    </row>
    <row r="71" spans="1:1" x14ac:dyDescent="0.35">
      <c r="A71">
        <v>31</v>
      </c>
    </row>
    <row r="72" spans="1:1" x14ac:dyDescent="0.35">
      <c r="A72">
        <v>39</v>
      </c>
    </row>
    <row r="73" spans="1:1" x14ac:dyDescent="0.35">
      <c r="A73">
        <v>28</v>
      </c>
    </row>
    <row r="74" spans="1:1" x14ac:dyDescent="0.35">
      <c r="A74">
        <v>45</v>
      </c>
    </row>
    <row r="75" spans="1:1" x14ac:dyDescent="0.35">
      <c r="A75">
        <v>29</v>
      </c>
    </row>
    <row r="76" spans="1:1" x14ac:dyDescent="0.35">
      <c r="A76">
        <v>33</v>
      </c>
    </row>
    <row r="77" spans="1:1" x14ac:dyDescent="0.35">
      <c r="A77">
        <v>38</v>
      </c>
    </row>
    <row r="78" spans="1:1" x14ac:dyDescent="0.35">
      <c r="A78">
        <v>34</v>
      </c>
    </row>
    <row r="79" spans="1:1" x14ac:dyDescent="0.35">
      <c r="A79">
        <v>32</v>
      </c>
    </row>
    <row r="80" spans="1:1" x14ac:dyDescent="0.35">
      <c r="A80">
        <v>34</v>
      </c>
    </row>
    <row r="81" spans="1:1" x14ac:dyDescent="0.35">
      <c r="A81">
        <v>31</v>
      </c>
    </row>
    <row r="82" spans="1:1" x14ac:dyDescent="0.35">
      <c r="A82">
        <v>40</v>
      </c>
    </row>
    <row r="83" spans="1:1" x14ac:dyDescent="0.35">
      <c r="A83">
        <v>36</v>
      </c>
    </row>
    <row r="84" spans="1:1" x14ac:dyDescent="0.35">
      <c r="A84">
        <v>39</v>
      </c>
    </row>
    <row r="85" spans="1:1" x14ac:dyDescent="0.35">
      <c r="A85">
        <v>27</v>
      </c>
    </row>
    <row r="86" spans="1:1" x14ac:dyDescent="0.35">
      <c r="A86">
        <v>35</v>
      </c>
    </row>
    <row r="87" spans="1:1" x14ac:dyDescent="0.35">
      <c r="A87">
        <v>30</v>
      </c>
    </row>
    <row r="88" spans="1:1" x14ac:dyDescent="0.35">
      <c r="A88">
        <v>43</v>
      </c>
    </row>
    <row r="89" spans="1:1" x14ac:dyDescent="0.35">
      <c r="A89">
        <v>29</v>
      </c>
    </row>
    <row r="90" spans="1:1" x14ac:dyDescent="0.35">
      <c r="A90">
        <v>32</v>
      </c>
    </row>
    <row r="91" spans="1:1" x14ac:dyDescent="0.35">
      <c r="A91">
        <v>36</v>
      </c>
    </row>
    <row r="92" spans="1:1" x14ac:dyDescent="0.35">
      <c r="A92">
        <v>31</v>
      </c>
    </row>
    <row r="93" spans="1:1" x14ac:dyDescent="0.35">
      <c r="A93">
        <v>40</v>
      </c>
    </row>
    <row r="94" spans="1:1" x14ac:dyDescent="0.35">
      <c r="A94">
        <v>38</v>
      </c>
    </row>
    <row r="95" spans="1:1" x14ac:dyDescent="0.35">
      <c r="A95">
        <v>44</v>
      </c>
    </row>
    <row r="96" spans="1:1" x14ac:dyDescent="0.35">
      <c r="A96">
        <v>37</v>
      </c>
    </row>
    <row r="97" spans="1:1" x14ac:dyDescent="0.35">
      <c r="A97">
        <v>33</v>
      </c>
    </row>
    <row r="98" spans="1:1" x14ac:dyDescent="0.35">
      <c r="A98">
        <v>35</v>
      </c>
    </row>
    <row r="99" spans="1:1" x14ac:dyDescent="0.35">
      <c r="A99">
        <v>41</v>
      </c>
    </row>
    <row r="100" spans="1:1" x14ac:dyDescent="0.35">
      <c r="A100">
        <v>30</v>
      </c>
    </row>
    <row r="101" spans="1:1" x14ac:dyDescent="0.35">
      <c r="A101">
        <v>31</v>
      </c>
    </row>
    <row r="102" spans="1:1" x14ac:dyDescent="0.35">
      <c r="A102">
        <v>39</v>
      </c>
    </row>
    <row r="103" spans="1:1" x14ac:dyDescent="0.35">
      <c r="A103">
        <v>28</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D3C27-FBA1-4236-8018-875809C65437}">
  <dimension ref="B5:H54"/>
  <sheetViews>
    <sheetView topLeftCell="B1" workbookViewId="0">
      <selection activeCell="G38" sqref="G38"/>
    </sheetView>
  </sheetViews>
  <sheetFormatPr defaultRowHeight="14.5" x14ac:dyDescent="0.35"/>
  <cols>
    <col min="4" max="4" width="16.26953125" customWidth="1"/>
    <col min="5" max="5" width="12.7265625" customWidth="1"/>
  </cols>
  <sheetData>
    <row r="5" spans="2:8" x14ac:dyDescent="0.35">
      <c r="B5">
        <v>56</v>
      </c>
    </row>
    <row r="6" spans="2:8" x14ac:dyDescent="0.35">
      <c r="B6">
        <v>40</v>
      </c>
    </row>
    <row r="7" spans="2:8" x14ac:dyDescent="0.35">
      <c r="B7">
        <v>28</v>
      </c>
    </row>
    <row r="8" spans="2:8" x14ac:dyDescent="0.35">
      <c r="B8">
        <v>73</v>
      </c>
    </row>
    <row r="9" spans="2:8" x14ac:dyDescent="0.35">
      <c r="B9">
        <v>52</v>
      </c>
    </row>
    <row r="10" spans="2:8" ht="15" thickBot="1" x14ac:dyDescent="0.4">
      <c r="B10">
        <v>61</v>
      </c>
    </row>
    <row r="11" spans="2:8" x14ac:dyDescent="0.35">
      <c r="B11">
        <v>35</v>
      </c>
      <c r="D11" s="3" t="s">
        <v>14</v>
      </c>
      <c r="E11" s="3"/>
      <c r="G11" s="7"/>
      <c r="H11" s="7"/>
    </row>
    <row r="12" spans="2:8" ht="15" thickBot="1" x14ac:dyDescent="0.4">
      <c r="B12">
        <v>40</v>
      </c>
      <c r="D12" s="1"/>
      <c r="E12" s="1"/>
    </row>
    <row r="13" spans="2:8" x14ac:dyDescent="0.35">
      <c r="B13">
        <v>47</v>
      </c>
      <c r="D13" s="1" t="s">
        <v>1</v>
      </c>
      <c r="E13" s="1">
        <v>50.7</v>
      </c>
      <c r="G13" s="5" t="s">
        <v>29</v>
      </c>
      <c r="H13" s="5" t="s">
        <v>31</v>
      </c>
    </row>
    <row r="14" spans="2:8" x14ac:dyDescent="0.35">
      <c r="B14">
        <v>65</v>
      </c>
      <c r="D14" s="1" t="s">
        <v>2</v>
      </c>
      <c r="E14" s="1">
        <v>1.3959854978487711</v>
      </c>
      <c r="G14" s="6">
        <v>28</v>
      </c>
      <c r="H14" s="1">
        <v>1</v>
      </c>
    </row>
    <row r="15" spans="2:8" x14ac:dyDescent="0.35">
      <c r="B15">
        <v>52</v>
      </c>
      <c r="D15" s="1" t="s">
        <v>3</v>
      </c>
      <c r="E15" s="1">
        <v>50</v>
      </c>
      <c r="G15" s="6">
        <v>34.428571428571431</v>
      </c>
      <c r="H15" s="1">
        <v>0</v>
      </c>
    </row>
    <row r="16" spans="2:8" x14ac:dyDescent="0.35">
      <c r="B16">
        <v>44</v>
      </c>
      <c r="D16" s="1" t="s">
        <v>4</v>
      </c>
      <c r="E16" s="1">
        <v>40</v>
      </c>
      <c r="G16" s="6">
        <v>40.857142857142861</v>
      </c>
      <c r="H16" s="1">
        <v>8</v>
      </c>
    </row>
    <row r="17" spans="2:8" x14ac:dyDescent="0.35">
      <c r="B17">
        <v>38</v>
      </c>
      <c r="D17" s="1" t="s">
        <v>5</v>
      </c>
      <c r="E17" s="1">
        <v>9.8711081196694472</v>
      </c>
      <c r="G17" s="6">
        <v>47.285714285714285</v>
      </c>
      <c r="H17" s="1">
        <v>11</v>
      </c>
    </row>
    <row r="18" spans="2:8" x14ac:dyDescent="0.35">
      <c r="B18">
        <v>60</v>
      </c>
      <c r="D18" s="1" t="s">
        <v>6</v>
      </c>
      <c r="E18" s="1">
        <v>97.438775510204081</v>
      </c>
      <c r="G18" s="6">
        <v>53.714285714285715</v>
      </c>
      <c r="H18" s="1">
        <v>10</v>
      </c>
    </row>
    <row r="19" spans="2:8" x14ac:dyDescent="0.35">
      <c r="B19">
        <v>56</v>
      </c>
      <c r="D19" s="1" t="s">
        <v>7</v>
      </c>
      <c r="E19" s="1">
        <v>-0.58897234451789293</v>
      </c>
      <c r="G19" s="6">
        <v>60.142857142857146</v>
      </c>
      <c r="H19" s="1">
        <v>10</v>
      </c>
    </row>
    <row r="20" spans="2:8" x14ac:dyDescent="0.35">
      <c r="B20">
        <v>40</v>
      </c>
      <c r="D20" s="1" t="s">
        <v>8</v>
      </c>
      <c r="E20" s="1">
        <v>5.661250416565785E-2</v>
      </c>
      <c r="G20" s="6">
        <v>66.571428571428569</v>
      </c>
      <c r="H20" s="1">
        <v>7</v>
      </c>
    </row>
    <row r="21" spans="2:8" x14ac:dyDescent="0.35">
      <c r="B21">
        <v>36</v>
      </c>
      <c r="D21" s="1" t="s">
        <v>9</v>
      </c>
      <c r="E21" s="1">
        <v>45</v>
      </c>
      <c r="G21" s="6">
        <v>68</v>
      </c>
      <c r="H21" s="1">
        <v>1</v>
      </c>
    </row>
    <row r="22" spans="2:8" ht="15" thickBot="1" x14ac:dyDescent="0.4">
      <c r="B22">
        <v>49</v>
      </c>
      <c r="D22" s="1" t="s">
        <v>10</v>
      </c>
      <c r="E22" s="1">
        <v>28</v>
      </c>
      <c r="G22" s="2" t="s">
        <v>30</v>
      </c>
      <c r="H22" s="2">
        <v>1</v>
      </c>
    </row>
    <row r="23" spans="2:8" x14ac:dyDescent="0.35">
      <c r="B23">
        <v>68</v>
      </c>
      <c r="D23" s="1" t="s">
        <v>11</v>
      </c>
      <c r="E23" s="1">
        <v>73</v>
      </c>
    </row>
    <row r="24" spans="2:8" x14ac:dyDescent="0.35">
      <c r="B24">
        <v>57</v>
      </c>
      <c r="D24" s="1" t="s">
        <v>12</v>
      </c>
      <c r="E24" s="1">
        <v>2535</v>
      </c>
    </row>
    <row r="25" spans="2:8" ht="15" thickBot="1" x14ac:dyDescent="0.4">
      <c r="B25">
        <v>52</v>
      </c>
      <c r="D25" s="2" t="s">
        <v>13</v>
      </c>
      <c r="E25" s="2">
        <v>50</v>
      </c>
    </row>
    <row r="26" spans="2:8" x14ac:dyDescent="0.35">
      <c r="B26">
        <v>63</v>
      </c>
    </row>
    <row r="27" spans="2:8" x14ac:dyDescent="0.35">
      <c r="B27">
        <v>41</v>
      </c>
    </row>
    <row r="28" spans="2:8" x14ac:dyDescent="0.35">
      <c r="B28">
        <v>48</v>
      </c>
    </row>
    <row r="29" spans="2:8" x14ac:dyDescent="0.35">
      <c r="B29">
        <v>55</v>
      </c>
    </row>
    <row r="30" spans="2:8" x14ac:dyDescent="0.35">
      <c r="B30">
        <v>42</v>
      </c>
    </row>
    <row r="31" spans="2:8" x14ac:dyDescent="0.35">
      <c r="B31">
        <v>39</v>
      </c>
    </row>
    <row r="32" spans="2:8" x14ac:dyDescent="0.35">
      <c r="B32">
        <v>58</v>
      </c>
    </row>
    <row r="33" spans="2:2" x14ac:dyDescent="0.35">
      <c r="B33">
        <v>62</v>
      </c>
    </row>
    <row r="34" spans="2:2" x14ac:dyDescent="0.35">
      <c r="B34">
        <v>49</v>
      </c>
    </row>
    <row r="35" spans="2:2" x14ac:dyDescent="0.35">
      <c r="B35">
        <v>59</v>
      </c>
    </row>
    <row r="36" spans="2:2" x14ac:dyDescent="0.35">
      <c r="B36">
        <v>45</v>
      </c>
    </row>
    <row r="37" spans="2:2" x14ac:dyDescent="0.35">
      <c r="B37">
        <v>47</v>
      </c>
    </row>
    <row r="38" spans="2:2" x14ac:dyDescent="0.35">
      <c r="B38">
        <v>51</v>
      </c>
    </row>
    <row r="39" spans="2:2" x14ac:dyDescent="0.35">
      <c r="B39">
        <v>65</v>
      </c>
    </row>
    <row r="40" spans="2:2" x14ac:dyDescent="0.35">
      <c r="B40">
        <v>41</v>
      </c>
    </row>
    <row r="41" spans="2:2" x14ac:dyDescent="0.35">
      <c r="B41">
        <v>48</v>
      </c>
    </row>
    <row r="42" spans="2:2" x14ac:dyDescent="0.35">
      <c r="B42">
        <v>55</v>
      </c>
    </row>
    <row r="43" spans="2:2" x14ac:dyDescent="0.35">
      <c r="B43">
        <v>42</v>
      </c>
    </row>
    <row r="44" spans="2:2" x14ac:dyDescent="0.35">
      <c r="B44">
        <v>39</v>
      </c>
    </row>
    <row r="45" spans="2:2" x14ac:dyDescent="0.35">
      <c r="B45">
        <v>58</v>
      </c>
    </row>
    <row r="46" spans="2:2" x14ac:dyDescent="0.35">
      <c r="B46">
        <v>62</v>
      </c>
    </row>
    <row r="47" spans="2:2" x14ac:dyDescent="0.35">
      <c r="B47">
        <v>49</v>
      </c>
    </row>
    <row r="48" spans="2:2" x14ac:dyDescent="0.35">
      <c r="B48">
        <v>59</v>
      </c>
    </row>
    <row r="49" spans="2:2" x14ac:dyDescent="0.35">
      <c r="B49">
        <v>45</v>
      </c>
    </row>
    <row r="50" spans="2:2" x14ac:dyDescent="0.35">
      <c r="B50">
        <v>47</v>
      </c>
    </row>
    <row r="51" spans="2:2" x14ac:dyDescent="0.35">
      <c r="B51">
        <v>51</v>
      </c>
    </row>
    <row r="52" spans="2:2" x14ac:dyDescent="0.35">
      <c r="B52">
        <v>65</v>
      </c>
    </row>
    <row r="53" spans="2:2" x14ac:dyDescent="0.35">
      <c r="B53">
        <v>43</v>
      </c>
    </row>
    <row r="54" spans="2:2" x14ac:dyDescent="0.35">
      <c r="B54">
        <v>58</v>
      </c>
    </row>
  </sheetData>
  <sortState xmlns:xlrd2="http://schemas.microsoft.com/office/spreadsheetml/2017/richdata2" ref="G14:G21">
    <sortCondition ref="G14"/>
  </sortState>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15220-46D4-4EA3-9014-A761A4C38FFA}">
  <dimension ref="A6:D31"/>
  <sheetViews>
    <sheetView topLeftCell="B1" zoomScale="105" zoomScaleNormal="70" workbookViewId="0">
      <selection activeCell="H52" sqref="H52"/>
    </sheetView>
  </sheetViews>
  <sheetFormatPr defaultRowHeight="14.5" x14ac:dyDescent="0.35"/>
  <cols>
    <col min="1" max="1" width="11.453125" customWidth="1"/>
    <col min="2" max="2" width="11.7265625" customWidth="1"/>
  </cols>
  <sheetData>
    <row r="6" spans="1:2" x14ac:dyDescent="0.35">
      <c r="A6" t="s">
        <v>32</v>
      </c>
      <c r="B6" t="s">
        <v>33</v>
      </c>
    </row>
    <row r="7" spans="1:2" x14ac:dyDescent="0.35">
      <c r="A7" t="s">
        <v>34</v>
      </c>
      <c r="B7">
        <v>30</v>
      </c>
    </row>
    <row r="8" spans="1:2" x14ac:dyDescent="0.35">
      <c r="A8" t="s">
        <v>35</v>
      </c>
      <c r="B8">
        <v>40</v>
      </c>
    </row>
    <row r="9" spans="1:2" x14ac:dyDescent="0.35">
      <c r="A9" t="s">
        <v>36</v>
      </c>
      <c r="B9">
        <v>20</v>
      </c>
    </row>
    <row r="10" spans="1:2" x14ac:dyDescent="0.35">
      <c r="A10" t="s">
        <v>40</v>
      </c>
      <c r="B10">
        <v>10</v>
      </c>
    </row>
    <row r="11" spans="1:2" x14ac:dyDescent="0.35">
      <c r="A11" t="s">
        <v>37</v>
      </c>
      <c r="B11">
        <v>45</v>
      </c>
    </row>
    <row r="12" spans="1:2" x14ac:dyDescent="0.35">
      <c r="A12" t="s">
        <v>38</v>
      </c>
      <c r="B12">
        <v>25</v>
      </c>
    </row>
    <row r="13" spans="1:2" x14ac:dyDescent="0.35">
      <c r="A13" t="s">
        <v>39</v>
      </c>
      <c r="B13">
        <v>30</v>
      </c>
    </row>
    <row r="17" spans="1:4" x14ac:dyDescent="0.35">
      <c r="A17" t="s">
        <v>41</v>
      </c>
    </row>
    <row r="18" spans="1:4" x14ac:dyDescent="0.35">
      <c r="A18">
        <v>10</v>
      </c>
    </row>
    <row r="19" spans="1:4" x14ac:dyDescent="0.35">
      <c r="A19">
        <v>20</v>
      </c>
    </row>
    <row r="20" spans="1:4" x14ac:dyDescent="0.35">
      <c r="A20">
        <v>30</v>
      </c>
    </row>
    <row r="21" spans="1:4" x14ac:dyDescent="0.35">
      <c r="A21">
        <v>40</v>
      </c>
    </row>
    <row r="22" spans="1:4" x14ac:dyDescent="0.35">
      <c r="A22">
        <v>50</v>
      </c>
    </row>
    <row r="24" spans="1:4" ht="15" thickBot="1" x14ac:dyDescent="0.4">
      <c r="C24" s="7"/>
      <c r="D24" s="7"/>
    </row>
    <row r="25" spans="1:4" x14ac:dyDescent="0.35">
      <c r="B25" s="5" t="s">
        <v>41</v>
      </c>
      <c r="C25" s="5" t="s">
        <v>31</v>
      </c>
    </row>
    <row r="26" spans="1:4" x14ac:dyDescent="0.35">
      <c r="B26" s="6">
        <v>10</v>
      </c>
      <c r="C26" s="1">
        <v>1</v>
      </c>
    </row>
    <row r="27" spans="1:4" x14ac:dyDescent="0.35">
      <c r="B27" s="6">
        <v>20</v>
      </c>
      <c r="C27" s="1">
        <v>1</v>
      </c>
    </row>
    <row r="28" spans="1:4" x14ac:dyDescent="0.35">
      <c r="B28" s="6">
        <v>30</v>
      </c>
      <c r="C28" s="1">
        <v>3</v>
      </c>
    </row>
    <row r="29" spans="1:4" x14ac:dyDescent="0.35">
      <c r="B29" s="6">
        <v>40</v>
      </c>
      <c r="C29" s="1">
        <v>1</v>
      </c>
    </row>
    <row r="30" spans="1:4" x14ac:dyDescent="0.35">
      <c r="B30" s="6">
        <v>50</v>
      </c>
      <c r="C30" s="1">
        <v>1</v>
      </c>
    </row>
    <row r="31" spans="1:4" ht="15" thickBot="1" x14ac:dyDescent="0.4">
      <c r="B31" s="2" t="s">
        <v>30</v>
      </c>
      <c r="C31" s="2">
        <v>0</v>
      </c>
    </row>
  </sheetData>
  <sortState xmlns:xlrd2="http://schemas.microsoft.com/office/spreadsheetml/2017/richdata2" ref="B26:B30">
    <sortCondition ref="B26"/>
  </sortState>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AB322-3D2C-4923-99B6-D36214AC2270}">
  <dimension ref="A2:D102"/>
  <sheetViews>
    <sheetView topLeftCell="A38" zoomScale="160" zoomScaleNormal="160" workbookViewId="0">
      <selection activeCell="C30" sqref="C30"/>
    </sheetView>
  </sheetViews>
  <sheetFormatPr defaultRowHeight="14.5" x14ac:dyDescent="0.35"/>
  <sheetData>
    <row r="2" spans="1:4" x14ac:dyDescent="0.35">
      <c r="A2" t="s">
        <v>42</v>
      </c>
    </row>
    <row r="3" spans="1:4" x14ac:dyDescent="0.35">
      <c r="A3">
        <v>4</v>
      </c>
    </row>
    <row r="4" spans="1:4" x14ac:dyDescent="0.35">
      <c r="A4">
        <v>5</v>
      </c>
    </row>
    <row r="5" spans="1:4" x14ac:dyDescent="0.35">
      <c r="A5">
        <v>3</v>
      </c>
    </row>
    <row r="6" spans="1:4" x14ac:dyDescent="0.35">
      <c r="A6">
        <v>4</v>
      </c>
    </row>
    <row r="7" spans="1:4" x14ac:dyDescent="0.35">
      <c r="A7">
        <v>4</v>
      </c>
    </row>
    <row r="8" spans="1:4" x14ac:dyDescent="0.35">
      <c r="A8">
        <v>3</v>
      </c>
    </row>
    <row r="9" spans="1:4" x14ac:dyDescent="0.35">
      <c r="A9">
        <v>2</v>
      </c>
    </row>
    <row r="10" spans="1:4" x14ac:dyDescent="0.35">
      <c r="A10">
        <v>5</v>
      </c>
    </row>
    <row r="11" spans="1:4" x14ac:dyDescent="0.35">
      <c r="A11">
        <v>4</v>
      </c>
    </row>
    <row r="12" spans="1:4" ht="15" thickBot="1" x14ac:dyDescent="0.4">
      <c r="A12">
        <v>3</v>
      </c>
    </row>
    <row r="13" spans="1:4" x14ac:dyDescent="0.35">
      <c r="A13">
        <v>5</v>
      </c>
      <c r="C13" s="5" t="s">
        <v>41</v>
      </c>
      <c r="D13" s="5" t="s">
        <v>31</v>
      </c>
    </row>
    <row r="14" spans="1:4" x14ac:dyDescent="0.35">
      <c r="A14">
        <v>4</v>
      </c>
      <c r="C14" s="6">
        <v>2</v>
      </c>
      <c r="D14" s="1">
        <v>8</v>
      </c>
    </row>
    <row r="15" spans="1:4" x14ac:dyDescent="0.35">
      <c r="A15">
        <v>2</v>
      </c>
      <c r="C15" s="6">
        <v>3</v>
      </c>
      <c r="D15" s="1">
        <v>30</v>
      </c>
    </row>
    <row r="16" spans="1:4" x14ac:dyDescent="0.35">
      <c r="A16">
        <v>3</v>
      </c>
      <c r="C16" s="6">
        <v>4</v>
      </c>
      <c r="D16" s="1">
        <v>39</v>
      </c>
    </row>
    <row r="17" spans="1:4" x14ac:dyDescent="0.35">
      <c r="A17">
        <v>4</v>
      </c>
      <c r="C17" s="6">
        <v>5</v>
      </c>
      <c r="D17" s="1">
        <v>23</v>
      </c>
    </row>
    <row r="18" spans="1:4" ht="15" thickBot="1" x14ac:dyDescent="0.4">
      <c r="A18">
        <v>5</v>
      </c>
      <c r="C18" s="2" t="s">
        <v>30</v>
      </c>
      <c r="D18" s="2">
        <v>0</v>
      </c>
    </row>
    <row r="19" spans="1:4" x14ac:dyDescent="0.35">
      <c r="A19">
        <v>3</v>
      </c>
    </row>
    <row r="20" spans="1:4" x14ac:dyDescent="0.35">
      <c r="A20">
        <v>4</v>
      </c>
    </row>
    <row r="21" spans="1:4" x14ac:dyDescent="0.35">
      <c r="A21">
        <v>5</v>
      </c>
    </row>
    <row r="22" spans="1:4" x14ac:dyDescent="0.35">
      <c r="A22">
        <v>3</v>
      </c>
    </row>
    <row r="23" spans="1:4" x14ac:dyDescent="0.35">
      <c r="A23">
        <v>4</v>
      </c>
    </row>
    <row r="24" spans="1:4" x14ac:dyDescent="0.35">
      <c r="A24">
        <v>3</v>
      </c>
    </row>
    <row r="25" spans="1:4" x14ac:dyDescent="0.35">
      <c r="A25">
        <v>2</v>
      </c>
    </row>
    <row r="26" spans="1:4" x14ac:dyDescent="0.35">
      <c r="A26">
        <v>4</v>
      </c>
    </row>
    <row r="27" spans="1:4" x14ac:dyDescent="0.35">
      <c r="A27">
        <v>5</v>
      </c>
    </row>
    <row r="28" spans="1:4" x14ac:dyDescent="0.35">
      <c r="A28">
        <v>3</v>
      </c>
    </row>
    <row r="29" spans="1:4" x14ac:dyDescent="0.35">
      <c r="A29">
        <v>4</v>
      </c>
    </row>
    <row r="30" spans="1:4" x14ac:dyDescent="0.35">
      <c r="A30">
        <v>5</v>
      </c>
    </row>
    <row r="31" spans="1:4" x14ac:dyDescent="0.35">
      <c r="A31">
        <v>4</v>
      </c>
    </row>
    <row r="32" spans="1:4" x14ac:dyDescent="0.35">
      <c r="A32">
        <v>3</v>
      </c>
    </row>
    <row r="33" spans="1:1" x14ac:dyDescent="0.35">
      <c r="A33">
        <v>3</v>
      </c>
    </row>
    <row r="34" spans="1:1" x14ac:dyDescent="0.35">
      <c r="A34">
        <v>4</v>
      </c>
    </row>
    <row r="35" spans="1:1" x14ac:dyDescent="0.35">
      <c r="A35">
        <v>5</v>
      </c>
    </row>
    <row r="36" spans="1:1" x14ac:dyDescent="0.35">
      <c r="A36">
        <v>2</v>
      </c>
    </row>
    <row r="37" spans="1:1" x14ac:dyDescent="0.35">
      <c r="A37">
        <v>3</v>
      </c>
    </row>
    <row r="38" spans="1:1" x14ac:dyDescent="0.35">
      <c r="A38">
        <v>4</v>
      </c>
    </row>
    <row r="39" spans="1:1" x14ac:dyDescent="0.35">
      <c r="A39">
        <v>4</v>
      </c>
    </row>
    <row r="40" spans="1:1" x14ac:dyDescent="0.35">
      <c r="A40">
        <v>3</v>
      </c>
    </row>
    <row r="41" spans="1:1" x14ac:dyDescent="0.35">
      <c r="A41">
        <v>5</v>
      </c>
    </row>
    <row r="42" spans="1:1" x14ac:dyDescent="0.35">
      <c r="A42">
        <v>4</v>
      </c>
    </row>
    <row r="43" spans="1:1" x14ac:dyDescent="0.35">
      <c r="A43">
        <v>3</v>
      </c>
    </row>
    <row r="44" spans="1:1" x14ac:dyDescent="0.35">
      <c r="A44">
        <v>4</v>
      </c>
    </row>
    <row r="45" spans="1:1" x14ac:dyDescent="0.35">
      <c r="A45">
        <v>5</v>
      </c>
    </row>
    <row r="46" spans="1:1" x14ac:dyDescent="0.35">
      <c r="A46">
        <v>4</v>
      </c>
    </row>
    <row r="47" spans="1:1" x14ac:dyDescent="0.35">
      <c r="A47">
        <v>2</v>
      </c>
    </row>
    <row r="48" spans="1:1" x14ac:dyDescent="0.35">
      <c r="A48">
        <v>3</v>
      </c>
    </row>
    <row r="49" spans="1:1" x14ac:dyDescent="0.35">
      <c r="A49">
        <v>4</v>
      </c>
    </row>
    <row r="50" spans="1:1" x14ac:dyDescent="0.35">
      <c r="A50">
        <v>5</v>
      </c>
    </row>
    <row r="51" spans="1:1" x14ac:dyDescent="0.35">
      <c r="A51">
        <v>3</v>
      </c>
    </row>
    <row r="52" spans="1:1" x14ac:dyDescent="0.35">
      <c r="A52">
        <v>4</v>
      </c>
    </row>
    <row r="53" spans="1:1" x14ac:dyDescent="0.35">
      <c r="A53">
        <v>5</v>
      </c>
    </row>
    <row r="54" spans="1:1" x14ac:dyDescent="0.35">
      <c r="A54">
        <v>4</v>
      </c>
    </row>
    <row r="55" spans="1:1" x14ac:dyDescent="0.35">
      <c r="A55">
        <v>3</v>
      </c>
    </row>
    <row r="56" spans="1:1" x14ac:dyDescent="0.35">
      <c r="A56">
        <v>4</v>
      </c>
    </row>
    <row r="57" spans="1:1" x14ac:dyDescent="0.35">
      <c r="A57">
        <v>5</v>
      </c>
    </row>
    <row r="58" spans="1:1" x14ac:dyDescent="0.35">
      <c r="A58">
        <v>3</v>
      </c>
    </row>
    <row r="59" spans="1:1" x14ac:dyDescent="0.35">
      <c r="A59">
        <v>4</v>
      </c>
    </row>
    <row r="60" spans="1:1" x14ac:dyDescent="0.35">
      <c r="A60">
        <v>5</v>
      </c>
    </row>
    <row r="61" spans="1:1" x14ac:dyDescent="0.35">
      <c r="A61">
        <v>4</v>
      </c>
    </row>
    <row r="62" spans="1:1" x14ac:dyDescent="0.35">
      <c r="A62">
        <v>3</v>
      </c>
    </row>
    <row r="63" spans="1:1" x14ac:dyDescent="0.35">
      <c r="A63">
        <v>3</v>
      </c>
    </row>
    <row r="64" spans="1:1" x14ac:dyDescent="0.35">
      <c r="A64">
        <v>4</v>
      </c>
    </row>
    <row r="65" spans="1:1" x14ac:dyDescent="0.35">
      <c r="A65">
        <v>5</v>
      </c>
    </row>
    <row r="66" spans="1:1" x14ac:dyDescent="0.35">
      <c r="A66">
        <v>2</v>
      </c>
    </row>
    <row r="67" spans="1:1" x14ac:dyDescent="0.35">
      <c r="A67">
        <v>3</v>
      </c>
    </row>
    <row r="68" spans="1:1" x14ac:dyDescent="0.35">
      <c r="A68">
        <v>4</v>
      </c>
    </row>
    <row r="69" spans="1:1" x14ac:dyDescent="0.35">
      <c r="A69">
        <v>4</v>
      </c>
    </row>
    <row r="70" spans="1:1" x14ac:dyDescent="0.35">
      <c r="A70">
        <v>3</v>
      </c>
    </row>
    <row r="71" spans="1:1" x14ac:dyDescent="0.35">
      <c r="A71">
        <v>5</v>
      </c>
    </row>
    <row r="72" spans="1:1" x14ac:dyDescent="0.35">
      <c r="A72">
        <v>4</v>
      </c>
    </row>
    <row r="73" spans="1:1" x14ac:dyDescent="0.35">
      <c r="A73">
        <v>3</v>
      </c>
    </row>
    <row r="74" spans="1:1" x14ac:dyDescent="0.35">
      <c r="A74">
        <v>4</v>
      </c>
    </row>
    <row r="75" spans="1:1" x14ac:dyDescent="0.35">
      <c r="A75">
        <v>5</v>
      </c>
    </row>
    <row r="76" spans="1:1" x14ac:dyDescent="0.35">
      <c r="A76">
        <v>4</v>
      </c>
    </row>
    <row r="77" spans="1:1" x14ac:dyDescent="0.35">
      <c r="A77">
        <v>2</v>
      </c>
    </row>
    <row r="78" spans="1:1" x14ac:dyDescent="0.35">
      <c r="A78">
        <v>3</v>
      </c>
    </row>
    <row r="79" spans="1:1" x14ac:dyDescent="0.35">
      <c r="A79">
        <v>4</v>
      </c>
    </row>
    <row r="80" spans="1:1" x14ac:dyDescent="0.35">
      <c r="A80">
        <v>5</v>
      </c>
    </row>
    <row r="81" spans="1:1" x14ac:dyDescent="0.35">
      <c r="A81">
        <v>3</v>
      </c>
    </row>
    <row r="82" spans="1:1" x14ac:dyDescent="0.35">
      <c r="A82">
        <v>4</v>
      </c>
    </row>
    <row r="83" spans="1:1" x14ac:dyDescent="0.35">
      <c r="A83">
        <v>5</v>
      </c>
    </row>
    <row r="84" spans="1:1" x14ac:dyDescent="0.35">
      <c r="A84">
        <v>4</v>
      </c>
    </row>
    <row r="85" spans="1:1" x14ac:dyDescent="0.35">
      <c r="A85">
        <v>3</v>
      </c>
    </row>
    <row r="86" spans="1:1" x14ac:dyDescent="0.35">
      <c r="A86">
        <v>4</v>
      </c>
    </row>
    <row r="87" spans="1:1" x14ac:dyDescent="0.35">
      <c r="A87">
        <v>5</v>
      </c>
    </row>
    <row r="88" spans="1:1" x14ac:dyDescent="0.35">
      <c r="A88">
        <v>3</v>
      </c>
    </row>
    <row r="89" spans="1:1" x14ac:dyDescent="0.35">
      <c r="A89">
        <v>4</v>
      </c>
    </row>
    <row r="90" spans="1:1" x14ac:dyDescent="0.35">
      <c r="A90">
        <v>5</v>
      </c>
    </row>
    <row r="91" spans="1:1" x14ac:dyDescent="0.35">
      <c r="A91">
        <v>4</v>
      </c>
    </row>
    <row r="92" spans="1:1" x14ac:dyDescent="0.35">
      <c r="A92">
        <v>3</v>
      </c>
    </row>
    <row r="93" spans="1:1" x14ac:dyDescent="0.35">
      <c r="A93">
        <v>3</v>
      </c>
    </row>
    <row r="94" spans="1:1" x14ac:dyDescent="0.35">
      <c r="A94">
        <v>4</v>
      </c>
    </row>
    <row r="95" spans="1:1" x14ac:dyDescent="0.35">
      <c r="A95">
        <v>5</v>
      </c>
    </row>
    <row r="96" spans="1:1" x14ac:dyDescent="0.35">
      <c r="A96">
        <v>2</v>
      </c>
    </row>
    <row r="97" spans="1:1" x14ac:dyDescent="0.35">
      <c r="A97">
        <v>3</v>
      </c>
    </row>
    <row r="98" spans="1:1" x14ac:dyDescent="0.35">
      <c r="A98">
        <v>4</v>
      </c>
    </row>
    <row r="99" spans="1:1" x14ac:dyDescent="0.35">
      <c r="A99">
        <v>4</v>
      </c>
    </row>
    <row r="100" spans="1:1" x14ac:dyDescent="0.35">
      <c r="A100">
        <v>3</v>
      </c>
    </row>
    <row r="101" spans="1:1" x14ac:dyDescent="0.35">
      <c r="A101">
        <v>5</v>
      </c>
    </row>
    <row r="102" spans="1:1" x14ac:dyDescent="0.35">
      <c r="A102">
        <v>4</v>
      </c>
    </row>
  </sheetData>
  <sortState xmlns:xlrd2="http://schemas.microsoft.com/office/spreadsheetml/2017/richdata2" ref="C14:C17">
    <sortCondition ref="C14"/>
  </sortState>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CF33B-88EE-43C5-895A-629FC20D3967}">
  <dimension ref="A2:E102"/>
  <sheetViews>
    <sheetView zoomScale="145" zoomScaleNormal="145" workbookViewId="0">
      <selection activeCell="G43" sqref="G43:I43"/>
    </sheetView>
  </sheetViews>
  <sheetFormatPr defaultRowHeight="14.5" x14ac:dyDescent="0.35"/>
  <cols>
    <col min="4" max="4" width="17.7265625" customWidth="1"/>
    <col min="5" max="5" width="14.26953125" customWidth="1"/>
  </cols>
  <sheetData>
    <row r="2" spans="1:4" x14ac:dyDescent="0.35">
      <c r="A2" t="s">
        <v>48</v>
      </c>
    </row>
    <row r="3" spans="1:4" x14ac:dyDescent="0.35">
      <c r="A3">
        <v>125</v>
      </c>
    </row>
    <row r="4" spans="1:4" x14ac:dyDescent="0.35">
      <c r="A4">
        <v>148</v>
      </c>
    </row>
    <row r="5" spans="1:4" x14ac:dyDescent="0.35">
      <c r="A5">
        <v>137</v>
      </c>
    </row>
    <row r="6" spans="1:4" x14ac:dyDescent="0.35">
      <c r="A6">
        <v>120</v>
      </c>
    </row>
    <row r="7" spans="1:4" x14ac:dyDescent="0.35">
      <c r="A7">
        <v>135</v>
      </c>
    </row>
    <row r="8" spans="1:4" x14ac:dyDescent="0.35">
      <c r="A8">
        <v>132</v>
      </c>
    </row>
    <row r="9" spans="1:4" x14ac:dyDescent="0.35">
      <c r="A9">
        <v>145</v>
      </c>
    </row>
    <row r="10" spans="1:4" x14ac:dyDescent="0.35">
      <c r="A10">
        <v>122</v>
      </c>
    </row>
    <row r="11" spans="1:4" ht="15" thickBot="1" x14ac:dyDescent="0.4">
      <c r="A11">
        <v>130</v>
      </c>
    </row>
    <row r="12" spans="1:4" x14ac:dyDescent="0.35">
      <c r="A12">
        <v>141</v>
      </c>
      <c r="B12" s="4" t="s">
        <v>44</v>
      </c>
      <c r="C12" s="5" t="s">
        <v>29</v>
      </c>
      <c r="D12" s="5" t="s">
        <v>31</v>
      </c>
    </row>
    <row r="13" spans="1:4" x14ac:dyDescent="0.35">
      <c r="A13">
        <v>118</v>
      </c>
      <c r="C13" s="1">
        <v>118</v>
      </c>
      <c r="D13" s="1">
        <v>1</v>
      </c>
    </row>
    <row r="14" spans="1:4" x14ac:dyDescent="0.35">
      <c r="A14">
        <v>125</v>
      </c>
      <c r="C14" s="1">
        <v>121</v>
      </c>
      <c r="D14" s="1">
        <v>5</v>
      </c>
    </row>
    <row r="15" spans="1:4" x14ac:dyDescent="0.35">
      <c r="A15">
        <v>132</v>
      </c>
      <c r="C15" s="1">
        <v>124</v>
      </c>
      <c r="D15" s="1">
        <v>10</v>
      </c>
    </row>
    <row r="16" spans="1:4" x14ac:dyDescent="0.35">
      <c r="A16">
        <v>136</v>
      </c>
      <c r="C16" s="1">
        <v>127</v>
      </c>
      <c r="D16" s="1">
        <v>19</v>
      </c>
    </row>
    <row r="17" spans="1:5" x14ac:dyDescent="0.35">
      <c r="A17">
        <v>128</v>
      </c>
      <c r="C17" s="1">
        <v>130</v>
      </c>
      <c r="D17" s="1">
        <v>15</v>
      </c>
    </row>
    <row r="18" spans="1:5" x14ac:dyDescent="0.35">
      <c r="A18">
        <v>123</v>
      </c>
      <c r="C18" s="1">
        <v>133</v>
      </c>
      <c r="D18" s="1">
        <v>19</v>
      </c>
    </row>
    <row r="19" spans="1:5" x14ac:dyDescent="0.35">
      <c r="A19">
        <v>132</v>
      </c>
      <c r="C19" s="1">
        <v>136</v>
      </c>
      <c r="D19" s="1">
        <v>18</v>
      </c>
    </row>
    <row r="20" spans="1:5" x14ac:dyDescent="0.35">
      <c r="A20">
        <v>138</v>
      </c>
      <c r="C20" s="1">
        <v>139</v>
      </c>
      <c r="D20" s="1">
        <v>2</v>
      </c>
    </row>
    <row r="21" spans="1:5" x14ac:dyDescent="0.35">
      <c r="A21">
        <v>126</v>
      </c>
      <c r="C21" s="1">
        <v>142</v>
      </c>
      <c r="D21" s="1">
        <v>9</v>
      </c>
    </row>
    <row r="22" spans="1:5" x14ac:dyDescent="0.35">
      <c r="A22">
        <v>129</v>
      </c>
      <c r="C22" s="1">
        <v>145</v>
      </c>
      <c r="D22" s="1">
        <v>1</v>
      </c>
    </row>
    <row r="23" spans="1:5" ht="15" thickBot="1" x14ac:dyDescent="0.4">
      <c r="A23">
        <v>136</v>
      </c>
      <c r="C23" s="2" t="s">
        <v>30</v>
      </c>
      <c r="D23" s="2">
        <v>1</v>
      </c>
    </row>
    <row r="24" spans="1:5" x14ac:dyDescent="0.35">
      <c r="A24">
        <v>127</v>
      </c>
    </row>
    <row r="25" spans="1:5" x14ac:dyDescent="0.35">
      <c r="A25">
        <v>130</v>
      </c>
    </row>
    <row r="26" spans="1:5" ht="15" thickBot="1" x14ac:dyDescent="0.4">
      <c r="A26">
        <v>122</v>
      </c>
    </row>
    <row r="27" spans="1:5" x14ac:dyDescent="0.35">
      <c r="A27">
        <v>125</v>
      </c>
      <c r="B27" s="4" t="s">
        <v>49</v>
      </c>
      <c r="D27" s="3" t="s">
        <v>47</v>
      </c>
      <c r="E27" s="3"/>
    </row>
    <row r="28" spans="1:5" x14ac:dyDescent="0.35">
      <c r="A28">
        <v>133</v>
      </c>
      <c r="D28" s="1"/>
      <c r="E28" s="1"/>
    </row>
    <row r="29" spans="1:5" x14ac:dyDescent="0.35">
      <c r="A29">
        <v>140</v>
      </c>
      <c r="D29" s="1" t="s">
        <v>1</v>
      </c>
      <c r="E29" s="1">
        <v>130.5</v>
      </c>
    </row>
    <row r="30" spans="1:5" x14ac:dyDescent="0.35">
      <c r="A30">
        <v>126</v>
      </c>
      <c r="D30" s="1" t="s">
        <v>2</v>
      </c>
      <c r="E30" s="1">
        <v>0.62659896475039178</v>
      </c>
    </row>
    <row r="31" spans="1:5" x14ac:dyDescent="0.35">
      <c r="A31">
        <v>133</v>
      </c>
      <c r="D31" s="1" t="s">
        <v>3</v>
      </c>
      <c r="E31" s="1">
        <v>130.5</v>
      </c>
    </row>
    <row r="32" spans="1:5" x14ac:dyDescent="0.35">
      <c r="A32">
        <v>135</v>
      </c>
      <c r="D32" s="1" t="s">
        <v>4</v>
      </c>
      <c r="E32" s="1">
        <v>125</v>
      </c>
    </row>
    <row r="33" spans="1:5" x14ac:dyDescent="0.35">
      <c r="A33">
        <v>130</v>
      </c>
      <c r="D33" s="1" t="s">
        <v>5</v>
      </c>
      <c r="E33" s="1">
        <v>6.2659896475039174</v>
      </c>
    </row>
    <row r="34" spans="1:5" x14ac:dyDescent="0.35">
      <c r="A34">
        <v>134</v>
      </c>
      <c r="D34" s="1" t="s">
        <v>6</v>
      </c>
      <c r="E34" s="1">
        <v>39.262626262626263</v>
      </c>
    </row>
    <row r="35" spans="1:5" x14ac:dyDescent="0.35">
      <c r="A35">
        <v>141</v>
      </c>
      <c r="D35" s="1" t="s">
        <v>7</v>
      </c>
      <c r="E35" s="1">
        <v>-0.29113618912250239</v>
      </c>
    </row>
    <row r="36" spans="1:5" x14ac:dyDescent="0.35">
      <c r="A36">
        <v>119</v>
      </c>
      <c r="D36" s="1" t="s">
        <v>8</v>
      </c>
      <c r="E36" s="1">
        <v>0.18589133200857791</v>
      </c>
    </row>
    <row r="37" spans="1:5" x14ac:dyDescent="0.35">
      <c r="A37">
        <v>125</v>
      </c>
      <c r="D37" s="1" t="s">
        <v>9</v>
      </c>
      <c r="E37" s="1">
        <v>30</v>
      </c>
    </row>
    <row r="38" spans="1:5" x14ac:dyDescent="0.35">
      <c r="A38">
        <v>131</v>
      </c>
      <c r="D38" s="1" t="s">
        <v>10</v>
      </c>
      <c r="E38" s="1">
        <v>118</v>
      </c>
    </row>
    <row r="39" spans="1:5" x14ac:dyDescent="0.35">
      <c r="A39">
        <v>136</v>
      </c>
      <c r="D39" s="1" t="s">
        <v>11</v>
      </c>
      <c r="E39" s="1">
        <v>148</v>
      </c>
    </row>
    <row r="40" spans="1:5" x14ac:dyDescent="0.35">
      <c r="A40">
        <v>128</v>
      </c>
      <c r="D40" s="1" t="s">
        <v>12</v>
      </c>
      <c r="E40" s="1">
        <v>13050</v>
      </c>
    </row>
    <row r="41" spans="1:5" ht="15" thickBot="1" x14ac:dyDescent="0.4">
      <c r="A41">
        <v>124</v>
      </c>
      <c r="D41" s="2" t="s">
        <v>13</v>
      </c>
      <c r="E41" s="2">
        <v>100</v>
      </c>
    </row>
    <row r="42" spans="1:5" x14ac:dyDescent="0.35">
      <c r="A42">
        <v>132</v>
      </c>
    </row>
    <row r="43" spans="1:5" ht="15" thickBot="1" x14ac:dyDescent="0.4">
      <c r="A43">
        <v>136</v>
      </c>
    </row>
    <row r="44" spans="1:5" x14ac:dyDescent="0.35">
      <c r="A44">
        <v>127</v>
      </c>
      <c r="B44" s="4" t="s">
        <v>46</v>
      </c>
      <c r="D44" s="5" t="s">
        <v>29</v>
      </c>
      <c r="E44" s="5" t="s">
        <v>31</v>
      </c>
    </row>
    <row r="45" spans="1:5" x14ac:dyDescent="0.35">
      <c r="A45">
        <v>130</v>
      </c>
      <c r="D45" s="1">
        <v>118</v>
      </c>
      <c r="E45" s="1">
        <v>1</v>
      </c>
    </row>
    <row r="46" spans="1:5" x14ac:dyDescent="0.35">
      <c r="A46">
        <v>122</v>
      </c>
      <c r="D46" s="1">
        <v>121</v>
      </c>
      <c r="E46" s="1">
        <v>5</v>
      </c>
    </row>
    <row r="47" spans="1:5" x14ac:dyDescent="0.35">
      <c r="A47">
        <v>125</v>
      </c>
      <c r="D47" s="1">
        <v>124</v>
      </c>
      <c r="E47" s="1">
        <v>10</v>
      </c>
    </row>
    <row r="48" spans="1:5" x14ac:dyDescent="0.35">
      <c r="A48">
        <v>133</v>
      </c>
      <c r="D48" s="1">
        <v>127</v>
      </c>
      <c r="E48" s="1">
        <v>19</v>
      </c>
    </row>
    <row r="49" spans="1:5" x14ac:dyDescent="0.35">
      <c r="A49">
        <v>140</v>
      </c>
      <c r="D49" s="1">
        <v>130</v>
      </c>
      <c r="E49" s="1">
        <v>15</v>
      </c>
    </row>
    <row r="50" spans="1:5" x14ac:dyDescent="0.35">
      <c r="A50">
        <v>126</v>
      </c>
      <c r="D50" s="1">
        <v>133</v>
      </c>
      <c r="E50" s="1">
        <v>19</v>
      </c>
    </row>
    <row r="51" spans="1:5" x14ac:dyDescent="0.35">
      <c r="A51">
        <v>133</v>
      </c>
      <c r="D51" s="1">
        <v>136</v>
      </c>
      <c r="E51" s="1">
        <v>18</v>
      </c>
    </row>
    <row r="52" spans="1:5" x14ac:dyDescent="0.35">
      <c r="A52">
        <v>135</v>
      </c>
      <c r="D52" s="1">
        <v>139</v>
      </c>
      <c r="E52" s="1">
        <v>2</v>
      </c>
    </row>
    <row r="53" spans="1:5" x14ac:dyDescent="0.35">
      <c r="A53">
        <v>130</v>
      </c>
      <c r="D53" s="1">
        <v>142</v>
      </c>
      <c r="E53" s="1">
        <v>9</v>
      </c>
    </row>
    <row r="54" spans="1:5" x14ac:dyDescent="0.35">
      <c r="A54">
        <v>134</v>
      </c>
      <c r="D54" s="1">
        <v>145</v>
      </c>
      <c r="E54" s="1">
        <v>1</v>
      </c>
    </row>
    <row r="55" spans="1:5" ht="15" thickBot="1" x14ac:dyDescent="0.4">
      <c r="A55">
        <v>141</v>
      </c>
      <c r="D55" s="2" t="s">
        <v>30</v>
      </c>
      <c r="E55" s="2">
        <v>1</v>
      </c>
    </row>
    <row r="56" spans="1:5" x14ac:dyDescent="0.35">
      <c r="A56">
        <v>119</v>
      </c>
    </row>
    <row r="57" spans="1:5" x14ac:dyDescent="0.35">
      <c r="A57">
        <v>125</v>
      </c>
    </row>
    <row r="58" spans="1:5" x14ac:dyDescent="0.35">
      <c r="A58">
        <v>131</v>
      </c>
    </row>
    <row r="59" spans="1:5" x14ac:dyDescent="0.35">
      <c r="A59">
        <v>136</v>
      </c>
    </row>
    <row r="60" spans="1:5" x14ac:dyDescent="0.35">
      <c r="A60">
        <v>128</v>
      </c>
    </row>
    <row r="61" spans="1:5" x14ac:dyDescent="0.35">
      <c r="A61">
        <v>124</v>
      </c>
    </row>
    <row r="62" spans="1:5" x14ac:dyDescent="0.35">
      <c r="A62">
        <v>132</v>
      </c>
    </row>
    <row r="63" spans="1:5" x14ac:dyDescent="0.35">
      <c r="A63">
        <v>136</v>
      </c>
    </row>
    <row r="64" spans="1:5" x14ac:dyDescent="0.35">
      <c r="A64">
        <v>127</v>
      </c>
    </row>
    <row r="65" spans="1:1" x14ac:dyDescent="0.35">
      <c r="A65">
        <v>130</v>
      </c>
    </row>
    <row r="66" spans="1:1" x14ac:dyDescent="0.35">
      <c r="A66">
        <v>122</v>
      </c>
    </row>
    <row r="67" spans="1:1" x14ac:dyDescent="0.35">
      <c r="A67">
        <v>125</v>
      </c>
    </row>
    <row r="68" spans="1:1" x14ac:dyDescent="0.35">
      <c r="A68">
        <v>133</v>
      </c>
    </row>
    <row r="69" spans="1:1" x14ac:dyDescent="0.35">
      <c r="A69">
        <v>140</v>
      </c>
    </row>
    <row r="70" spans="1:1" x14ac:dyDescent="0.35">
      <c r="A70">
        <v>126</v>
      </c>
    </row>
    <row r="71" spans="1:1" x14ac:dyDescent="0.35">
      <c r="A71">
        <v>133</v>
      </c>
    </row>
    <row r="72" spans="1:1" x14ac:dyDescent="0.35">
      <c r="A72">
        <v>135</v>
      </c>
    </row>
    <row r="73" spans="1:1" x14ac:dyDescent="0.35">
      <c r="A73">
        <v>130</v>
      </c>
    </row>
    <row r="74" spans="1:1" x14ac:dyDescent="0.35">
      <c r="A74">
        <v>134</v>
      </c>
    </row>
    <row r="75" spans="1:1" x14ac:dyDescent="0.35">
      <c r="A75">
        <v>141</v>
      </c>
    </row>
    <row r="76" spans="1:1" x14ac:dyDescent="0.35">
      <c r="A76">
        <v>119</v>
      </c>
    </row>
    <row r="77" spans="1:1" x14ac:dyDescent="0.35">
      <c r="A77">
        <v>125</v>
      </c>
    </row>
    <row r="78" spans="1:1" x14ac:dyDescent="0.35">
      <c r="A78">
        <v>131</v>
      </c>
    </row>
    <row r="79" spans="1:1" x14ac:dyDescent="0.35">
      <c r="A79">
        <v>136</v>
      </c>
    </row>
    <row r="80" spans="1:1" x14ac:dyDescent="0.35">
      <c r="A80">
        <v>128</v>
      </c>
    </row>
    <row r="81" spans="1:1" x14ac:dyDescent="0.35">
      <c r="A81">
        <v>124</v>
      </c>
    </row>
    <row r="82" spans="1:1" x14ac:dyDescent="0.35">
      <c r="A82">
        <v>132</v>
      </c>
    </row>
    <row r="83" spans="1:1" x14ac:dyDescent="0.35">
      <c r="A83">
        <v>136</v>
      </c>
    </row>
    <row r="84" spans="1:1" x14ac:dyDescent="0.35">
      <c r="A84">
        <v>127</v>
      </c>
    </row>
    <row r="85" spans="1:1" x14ac:dyDescent="0.35">
      <c r="A85">
        <v>130</v>
      </c>
    </row>
    <row r="86" spans="1:1" x14ac:dyDescent="0.35">
      <c r="A86">
        <v>122</v>
      </c>
    </row>
    <row r="87" spans="1:1" x14ac:dyDescent="0.35">
      <c r="A87">
        <v>125</v>
      </c>
    </row>
    <row r="88" spans="1:1" x14ac:dyDescent="0.35">
      <c r="A88">
        <v>133</v>
      </c>
    </row>
    <row r="89" spans="1:1" x14ac:dyDescent="0.35">
      <c r="A89">
        <v>140</v>
      </c>
    </row>
    <row r="90" spans="1:1" x14ac:dyDescent="0.35">
      <c r="A90">
        <v>126</v>
      </c>
    </row>
    <row r="91" spans="1:1" x14ac:dyDescent="0.35">
      <c r="A91">
        <v>133</v>
      </c>
    </row>
    <row r="92" spans="1:1" x14ac:dyDescent="0.35">
      <c r="A92">
        <v>135</v>
      </c>
    </row>
    <row r="93" spans="1:1" x14ac:dyDescent="0.35">
      <c r="A93">
        <v>130</v>
      </c>
    </row>
    <row r="94" spans="1:1" x14ac:dyDescent="0.35">
      <c r="A94">
        <v>134</v>
      </c>
    </row>
    <row r="95" spans="1:1" x14ac:dyDescent="0.35">
      <c r="A95">
        <v>141</v>
      </c>
    </row>
    <row r="96" spans="1:1" x14ac:dyDescent="0.35">
      <c r="A96">
        <v>119</v>
      </c>
    </row>
    <row r="97" spans="1:1" x14ac:dyDescent="0.35">
      <c r="A97">
        <v>125</v>
      </c>
    </row>
    <row r="98" spans="1:1" x14ac:dyDescent="0.35">
      <c r="A98">
        <v>131</v>
      </c>
    </row>
    <row r="99" spans="1:1" x14ac:dyDescent="0.35">
      <c r="A99">
        <v>136</v>
      </c>
    </row>
    <row r="100" spans="1:1" x14ac:dyDescent="0.35">
      <c r="A100">
        <v>128</v>
      </c>
    </row>
    <row r="101" spans="1:1" x14ac:dyDescent="0.35">
      <c r="A101">
        <v>124</v>
      </c>
    </row>
    <row r="102" spans="1:1" x14ac:dyDescent="0.35">
      <c r="A102">
        <v>132</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0BAA1-0F7F-412E-AAD0-D3F8A70BE334}">
  <dimension ref="A6:G56"/>
  <sheetViews>
    <sheetView topLeftCell="A20" zoomScale="130" zoomScaleNormal="130" workbookViewId="0">
      <selection activeCell="H25" sqref="H25"/>
    </sheetView>
  </sheetViews>
  <sheetFormatPr defaultRowHeight="14.5" x14ac:dyDescent="0.35"/>
  <cols>
    <col min="6" max="6" width="17.6328125" customWidth="1"/>
    <col min="7" max="7" width="13.08984375" customWidth="1"/>
    <col min="8" max="8" width="8.7265625" customWidth="1"/>
  </cols>
  <sheetData>
    <row r="6" spans="1:4" x14ac:dyDescent="0.35">
      <c r="A6" t="s">
        <v>43</v>
      </c>
    </row>
    <row r="7" spans="1:4" x14ac:dyDescent="0.35">
      <c r="A7">
        <v>35</v>
      </c>
    </row>
    <row r="8" spans="1:4" x14ac:dyDescent="0.35">
      <c r="A8">
        <v>28</v>
      </c>
    </row>
    <row r="9" spans="1:4" x14ac:dyDescent="0.35">
      <c r="A9">
        <v>32</v>
      </c>
    </row>
    <row r="10" spans="1:4" x14ac:dyDescent="0.35">
      <c r="A10">
        <v>45</v>
      </c>
    </row>
    <row r="11" spans="1:4" ht="15" thickBot="1" x14ac:dyDescent="0.4">
      <c r="A11">
        <v>38</v>
      </c>
    </row>
    <row r="12" spans="1:4" x14ac:dyDescent="0.35">
      <c r="A12">
        <v>29</v>
      </c>
      <c r="C12" s="5" t="s">
        <v>41</v>
      </c>
      <c r="D12" s="5" t="s">
        <v>31</v>
      </c>
    </row>
    <row r="13" spans="1:4" x14ac:dyDescent="0.35">
      <c r="A13">
        <v>42</v>
      </c>
      <c r="B13" s="4" t="s">
        <v>44</v>
      </c>
      <c r="C13" s="6">
        <v>15</v>
      </c>
      <c r="D13" s="1">
        <v>0</v>
      </c>
    </row>
    <row r="14" spans="1:4" x14ac:dyDescent="0.35">
      <c r="A14">
        <v>30</v>
      </c>
      <c r="C14" s="6">
        <v>25</v>
      </c>
      <c r="D14" s="1">
        <v>0</v>
      </c>
    </row>
    <row r="15" spans="1:4" x14ac:dyDescent="0.35">
      <c r="A15">
        <v>36</v>
      </c>
      <c r="C15" s="6">
        <v>35</v>
      </c>
      <c r="D15" s="1">
        <v>23</v>
      </c>
    </row>
    <row r="16" spans="1:4" x14ac:dyDescent="0.35">
      <c r="A16">
        <v>41</v>
      </c>
      <c r="C16" s="6">
        <v>45</v>
      </c>
      <c r="D16" s="1">
        <v>25</v>
      </c>
    </row>
    <row r="17" spans="1:7" x14ac:dyDescent="0.35">
      <c r="A17">
        <v>47</v>
      </c>
      <c r="C17" s="6">
        <v>55</v>
      </c>
      <c r="D17" s="1">
        <v>2</v>
      </c>
    </row>
    <row r="18" spans="1:7" ht="15" thickBot="1" x14ac:dyDescent="0.4">
      <c r="A18">
        <v>31</v>
      </c>
      <c r="C18" s="2" t="s">
        <v>30</v>
      </c>
      <c r="D18" s="2">
        <v>0</v>
      </c>
    </row>
    <row r="19" spans="1:7" x14ac:dyDescent="0.35">
      <c r="A19">
        <v>39</v>
      </c>
    </row>
    <row r="20" spans="1:7" x14ac:dyDescent="0.35">
      <c r="A20">
        <v>43</v>
      </c>
    </row>
    <row r="21" spans="1:7" x14ac:dyDescent="0.35">
      <c r="A21">
        <v>37</v>
      </c>
    </row>
    <row r="22" spans="1:7" x14ac:dyDescent="0.35">
      <c r="A22">
        <v>30</v>
      </c>
    </row>
    <row r="23" spans="1:7" ht="15" thickBot="1" x14ac:dyDescent="0.4">
      <c r="A23">
        <v>34</v>
      </c>
    </row>
    <row r="24" spans="1:7" x14ac:dyDescent="0.35">
      <c r="A24">
        <v>39</v>
      </c>
      <c r="B24" s="4" t="s">
        <v>45</v>
      </c>
      <c r="F24" s="3" t="s">
        <v>47</v>
      </c>
      <c r="G24" s="3"/>
    </row>
    <row r="25" spans="1:7" x14ac:dyDescent="0.35">
      <c r="A25">
        <v>28</v>
      </c>
      <c r="F25" s="1"/>
      <c r="G25" s="1"/>
    </row>
    <row r="26" spans="1:7" x14ac:dyDescent="0.35">
      <c r="A26">
        <v>33</v>
      </c>
      <c r="F26" s="1" t="s">
        <v>1</v>
      </c>
      <c r="G26" s="1">
        <v>36.14</v>
      </c>
    </row>
    <row r="27" spans="1:7" x14ac:dyDescent="0.35">
      <c r="A27">
        <v>36</v>
      </c>
      <c r="F27" s="1" t="s">
        <v>2</v>
      </c>
      <c r="G27" s="1">
        <v>0.76292134561292446</v>
      </c>
    </row>
    <row r="28" spans="1:7" x14ac:dyDescent="0.35">
      <c r="A28">
        <v>40</v>
      </c>
      <c r="F28" s="1" t="s">
        <v>3</v>
      </c>
      <c r="G28" s="1">
        <v>36</v>
      </c>
    </row>
    <row r="29" spans="1:7" x14ac:dyDescent="0.35">
      <c r="A29">
        <v>42</v>
      </c>
      <c r="F29" s="1" t="s">
        <v>4</v>
      </c>
      <c r="G29" s="1">
        <v>28</v>
      </c>
    </row>
    <row r="30" spans="1:7" x14ac:dyDescent="0.35">
      <c r="A30">
        <v>29</v>
      </c>
      <c r="F30" s="1" t="s">
        <v>5</v>
      </c>
      <c r="G30" s="1">
        <v>5.3946685699486459</v>
      </c>
    </row>
    <row r="31" spans="1:7" x14ac:dyDescent="0.35">
      <c r="A31">
        <v>31</v>
      </c>
      <c r="F31" s="1" t="s">
        <v>6</v>
      </c>
      <c r="G31" s="1">
        <v>29.10244897959177</v>
      </c>
    </row>
    <row r="32" spans="1:7" x14ac:dyDescent="0.35">
      <c r="A32">
        <v>45</v>
      </c>
      <c r="F32" s="1" t="s">
        <v>7</v>
      </c>
      <c r="G32" s="1">
        <v>-1.0037343654647266</v>
      </c>
    </row>
    <row r="33" spans="1:7" x14ac:dyDescent="0.35">
      <c r="A33">
        <v>38</v>
      </c>
      <c r="F33" s="1" t="s">
        <v>8</v>
      </c>
      <c r="G33" s="1">
        <v>0.14243838458359312</v>
      </c>
    </row>
    <row r="34" spans="1:7" x14ac:dyDescent="0.35">
      <c r="A34">
        <v>33</v>
      </c>
      <c r="F34" s="1" t="s">
        <v>9</v>
      </c>
      <c r="G34" s="1">
        <v>19</v>
      </c>
    </row>
    <row r="35" spans="1:7" x14ac:dyDescent="0.35">
      <c r="A35">
        <v>41</v>
      </c>
      <c r="F35" s="1" t="s">
        <v>10</v>
      </c>
      <c r="G35" s="1">
        <v>28</v>
      </c>
    </row>
    <row r="36" spans="1:7" x14ac:dyDescent="0.35">
      <c r="A36">
        <v>35</v>
      </c>
      <c r="F36" s="1" t="s">
        <v>11</v>
      </c>
      <c r="G36" s="1">
        <v>47</v>
      </c>
    </row>
    <row r="37" spans="1:7" x14ac:dyDescent="0.35">
      <c r="A37">
        <v>37</v>
      </c>
      <c r="F37" s="1" t="s">
        <v>12</v>
      </c>
      <c r="G37" s="1">
        <v>1807</v>
      </c>
    </row>
    <row r="38" spans="1:7" ht="15" thickBot="1" x14ac:dyDescent="0.4">
      <c r="A38">
        <v>34</v>
      </c>
      <c r="F38" s="2" t="s">
        <v>13</v>
      </c>
      <c r="G38" s="2">
        <v>50</v>
      </c>
    </row>
    <row r="39" spans="1:7" x14ac:dyDescent="0.35">
      <c r="A39">
        <v>46</v>
      </c>
    </row>
    <row r="40" spans="1:7" ht="15" thickBot="1" x14ac:dyDescent="0.4">
      <c r="A40">
        <v>30</v>
      </c>
      <c r="B40" s="4" t="s">
        <v>46</v>
      </c>
    </row>
    <row r="41" spans="1:7" x14ac:dyDescent="0.35">
      <c r="A41">
        <v>39</v>
      </c>
      <c r="D41" s="5" t="s">
        <v>41</v>
      </c>
      <c r="E41" s="5" t="s">
        <v>31</v>
      </c>
    </row>
    <row r="42" spans="1:7" x14ac:dyDescent="0.35">
      <c r="A42">
        <v>43</v>
      </c>
      <c r="D42" s="6">
        <v>15</v>
      </c>
      <c r="E42" s="1">
        <v>0</v>
      </c>
    </row>
    <row r="43" spans="1:7" x14ac:dyDescent="0.35">
      <c r="A43">
        <v>28</v>
      </c>
      <c r="D43" s="6">
        <v>25</v>
      </c>
      <c r="E43" s="1">
        <v>0</v>
      </c>
    </row>
    <row r="44" spans="1:7" x14ac:dyDescent="0.35">
      <c r="A44">
        <v>32</v>
      </c>
      <c r="D44" s="6">
        <v>35</v>
      </c>
      <c r="E44" s="1">
        <v>23</v>
      </c>
    </row>
    <row r="45" spans="1:7" x14ac:dyDescent="0.35">
      <c r="A45">
        <v>36</v>
      </c>
      <c r="D45" s="6">
        <v>45</v>
      </c>
      <c r="E45" s="1">
        <v>25</v>
      </c>
    </row>
    <row r="46" spans="1:7" x14ac:dyDescent="0.35">
      <c r="A46">
        <v>29</v>
      </c>
      <c r="D46" s="6">
        <v>55</v>
      </c>
      <c r="E46" s="1">
        <v>2</v>
      </c>
    </row>
    <row r="47" spans="1:7" ht="15" thickBot="1" x14ac:dyDescent="0.4">
      <c r="A47">
        <v>31</v>
      </c>
      <c r="D47" s="2" t="s">
        <v>30</v>
      </c>
      <c r="E47" s="2">
        <v>0</v>
      </c>
    </row>
    <row r="48" spans="1:7" x14ac:dyDescent="0.35">
      <c r="A48">
        <v>37</v>
      </c>
    </row>
    <row r="49" spans="1:1" x14ac:dyDescent="0.35">
      <c r="A49">
        <v>40</v>
      </c>
    </row>
    <row r="50" spans="1:1" x14ac:dyDescent="0.35">
      <c r="A50">
        <v>42</v>
      </c>
    </row>
    <row r="51" spans="1:1" x14ac:dyDescent="0.35">
      <c r="A51">
        <v>33</v>
      </c>
    </row>
    <row r="52" spans="1:1" x14ac:dyDescent="0.35">
      <c r="A52">
        <v>39</v>
      </c>
    </row>
    <row r="53" spans="1:1" x14ac:dyDescent="0.35">
      <c r="A53">
        <v>28</v>
      </c>
    </row>
    <row r="54" spans="1:1" x14ac:dyDescent="0.35">
      <c r="A54">
        <v>35</v>
      </c>
    </row>
    <row r="55" spans="1:1" x14ac:dyDescent="0.35">
      <c r="A55">
        <v>38</v>
      </c>
    </row>
    <row r="56" spans="1:1" x14ac:dyDescent="0.35">
      <c r="A56">
        <v>43</v>
      </c>
    </row>
  </sheetData>
  <sortState xmlns:xlrd2="http://schemas.microsoft.com/office/spreadsheetml/2017/richdata2" ref="C13:C17">
    <sortCondition ref="C13"/>
  </sortState>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3664C-F916-4A06-A6EB-F54A6B648261}">
  <dimension ref="A5:I41"/>
  <sheetViews>
    <sheetView topLeftCell="F41" zoomScale="145" zoomScaleNormal="145" workbookViewId="0">
      <selection activeCell="F39" sqref="F39:I41"/>
    </sheetView>
  </sheetViews>
  <sheetFormatPr defaultRowHeight="14.5" x14ac:dyDescent="0.35"/>
  <cols>
    <col min="1" max="1" width="9.6328125" customWidth="1"/>
  </cols>
  <sheetData>
    <row r="5" spans="1:6" x14ac:dyDescent="0.35">
      <c r="A5" t="s">
        <v>53</v>
      </c>
      <c r="B5" t="s">
        <v>50</v>
      </c>
      <c r="C5" t="s">
        <v>51</v>
      </c>
      <c r="D5" t="s">
        <v>52</v>
      </c>
    </row>
    <row r="6" spans="1:6" x14ac:dyDescent="0.35">
      <c r="A6" t="s">
        <v>54</v>
      </c>
      <c r="B6">
        <v>45</v>
      </c>
      <c r="C6">
        <v>32</v>
      </c>
      <c r="D6">
        <v>40</v>
      </c>
    </row>
    <row r="7" spans="1:6" x14ac:dyDescent="0.35">
      <c r="A7" t="s">
        <v>55</v>
      </c>
      <c r="B7">
        <v>35</v>
      </c>
      <c r="C7">
        <v>28</v>
      </c>
      <c r="D7">
        <v>39</v>
      </c>
    </row>
    <row r="8" spans="1:6" x14ac:dyDescent="0.35">
      <c r="A8" t="s">
        <v>56</v>
      </c>
      <c r="B8">
        <v>40</v>
      </c>
      <c r="C8">
        <v>30</v>
      </c>
      <c r="D8">
        <v>42</v>
      </c>
    </row>
    <row r="9" spans="1:6" x14ac:dyDescent="0.35">
      <c r="A9" t="s">
        <v>57</v>
      </c>
      <c r="B9">
        <v>38</v>
      </c>
      <c r="C9">
        <v>34</v>
      </c>
      <c r="D9">
        <v>41</v>
      </c>
    </row>
    <row r="10" spans="1:6" x14ac:dyDescent="0.35">
      <c r="A10" t="s">
        <v>58</v>
      </c>
      <c r="B10">
        <v>42</v>
      </c>
      <c r="C10">
        <v>33</v>
      </c>
      <c r="D10">
        <v>38</v>
      </c>
    </row>
    <row r="11" spans="1:6" x14ac:dyDescent="0.35">
      <c r="A11" t="s">
        <v>59</v>
      </c>
      <c r="B11">
        <v>37</v>
      </c>
      <c r="C11">
        <v>35</v>
      </c>
      <c r="D11">
        <v>43</v>
      </c>
    </row>
    <row r="12" spans="1:6" x14ac:dyDescent="0.35">
      <c r="A12" t="s">
        <v>60</v>
      </c>
      <c r="B12">
        <v>39</v>
      </c>
      <c r="C12">
        <v>31</v>
      </c>
      <c r="D12">
        <v>45</v>
      </c>
      <c r="F12" s="4" t="s">
        <v>44</v>
      </c>
    </row>
    <row r="13" spans="1:6" x14ac:dyDescent="0.35">
      <c r="A13" t="s">
        <v>61</v>
      </c>
      <c r="B13">
        <v>43</v>
      </c>
      <c r="C13">
        <v>29</v>
      </c>
      <c r="D13">
        <v>44</v>
      </c>
    </row>
    <row r="14" spans="1:6" x14ac:dyDescent="0.35">
      <c r="A14" t="s">
        <v>62</v>
      </c>
      <c r="B14">
        <v>44</v>
      </c>
      <c r="C14">
        <v>36</v>
      </c>
      <c r="D14">
        <v>41</v>
      </c>
    </row>
    <row r="15" spans="1:6" x14ac:dyDescent="0.35">
      <c r="A15" t="s">
        <v>63</v>
      </c>
      <c r="B15">
        <v>41</v>
      </c>
      <c r="C15">
        <v>37</v>
      </c>
      <c r="D15">
        <v>37</v>
      </c>
    </row>
    <row r="28" spans="6:9" x14ac:dyDescent="0.35">
      <c r="F28" s="4" t="s">
        <v>45</v>
      </c>
      <c r="H28" s="8" t="s">
        <v>64</v>
      </c>
      <c r="I28" s="8">
        <f>AVERAGE(B6:B15)</f>
        <v>40.4</v>
      </c>
    </row>
    <row r="29" spans="6:9" x14ac:dyDescent="0.35">
      <c r="H29" s="8" t="s">
        <v>65</v>
      </c>
      <c r="I29" s="8">
        <f>AVERAGE(C6:C15)</f>
        <v>32.5</v>
      </c>
    </row>
    <row r="30" spans="6:9" x14ac:dyDescent="0.35">
      <c r="H30" s="8" t="s">
        <v>66</v>
      </c>
      <c r="I30" s="8">
        <f>AVERAGE(D6:D15)</f>
        <v>41</v>
      </c>
    </row>
    <row r="39" spans="6:9" x14ac:dyDescent="0.35">
      <c r="F39" s="4" t="s">
        <v>46</v>
      </c>
      <c r="H39" s="8" t="s">
        <v>64</v>
      </c>
      <c r="I39" s="8">
        <f>MAX(B6:B15)-MIN(B6:B15)</f>
        <v>10</v>
      </c>
    </row>
    <row r="40" spans="6:9" x14ac:dyDescent="0.35">
      <c r="H40" s="8" t="s">
        <v>65</v>
      </c>
      <c r="I40" s="8">
        <f>MAX(C6:C15)-MIN(C6-C15)</f>
        <v>42</v>
      </c>
    </row>
    <row r="41" spans="6:9" x14ac:dyDescent="0.35">
      <c r="H41" s="8" t="s">
        <v>66</v>
      </c>
      <c r="I41" s="8">
        <f>MAX(D6:D15)-MIN(D6-D15)</f>
        <v>42</v>
      </c>
    </row>
  </sheetData>
  <phoneticPr fontId="2"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723A3-D7C7-4DD7-9365-0654DE2F2F79}">
  <dimension ref="A4:E53"/>
  <sheetViews>
    <sheetView topLeftCell="A7" workbookViewId="0">
      <selection activeCell="F17" sqref="F17"/>
    </sheetView>
  </sheetViews>
  <sheetFormatPr defaultRowHeight="14.5" x14ac:dyDescent="0.35"/>
  <cols>
    <col min="4" max="4" width="16.1796875" customWidth="1"/>
    <col min="5" max="5" width="12.90625" customWidth="1"/>
  </cols>
  <sheetData>
    <row r="4" spans="1:5" x14ac:dyDescent="0.35">
      <c r="A4" t="s">
        <v>67</v>
      </c>
    </row>
    <row r="5" spans="1:5" x14ac:dyDescent="0.35">
      <c r="A5">
        <v>2.5</v>
      </c>
    </row>
    <row r="6" spans="1:5" x14ac:dyDescent="0.35">
      <c r="A6">
        <v>1.3</v>
      </c>
    </row>
    <row r="7" spans="1:5" x14ac:dyDescent="0.35">
      <c r="A7">
        <v>-0.8</v>
      </c>
    </row>
    <row r="8" spans="1:5" x14ac:dyDescent="0.35">
      <c r="A8">
        <v>-1.9</v>
      </c>
    </row>
    <row r="9" spans="1:5" x14ac:dyDescent="0.35">
      <c r="A9">
        <v>2.1</v>
      </c>
    </row>
    <row r="10" spans="1:5" x14ac:dyDescent="0.35">
      <c r="A10">
        <v>0.5</v>
      </c>
    </row>
    <row r="11" spans="1:5" ht="15" thickBot="1" x14ac:dyDescent="0.4">
      <c r="A11">
        <v>-1.2</v>
      </c>
    </row>
    <row r="12" spans="1:5" x14ac:dyDescent="0.35">
      <c r="A12">
        <v>1.8</v>
      </c>
      <c r="D12" s="3" t="s">
        <v>67</v>
      </c>
      <c r="E12" s="3"/>
    </row>
    <row r="13" spans="1:5" x14ac:dyDescent="0.35">
      <c r="A13">
        <v>-0.5</v>
      </c>
      <c r="D13" s="1"/>
      <c r="E13" s="1"/>
    </row>
    <row r="14" spans="1:5" x14ac:dyDescent="0.35">
      <c r="A14">
        <v>2.2999999999999998</v>
      </c>
      <c r="D14" s="1" t="s">
        <v>1</v>
      </c>
      <c r="E14" s="1">
        <v>0.30204081632653051</v>
      </c>
    </row>
    <row r="15" spans="1:5" x14ac:dyDescent="0.35">
      <c r="A15">
        <v>-0.7</v>
      </c>
      <c r="D15" s="1" t="s">
        <v>2</v>
      </c>
      <c r="E15" s="1">
        <v>0.21713365025747572</v>
      </c>
    </row>
    <row r="16" spans="1:5" x14ac:dyDescent="0.35">
      <c r="A16">
        <v>1.2</v>
      </c>
      <c r="D16" s="1" t="s">
        <v>3</v>
      </c>
      <c r="E16" s="1">
        <v>0.3</v>
      </c>
    </row>
    <row r="17" spans="1:5" x14ac:dyDescent="0.35">
      <c r="A17">
        <v>-1.5</v>
      </c>
      <c r="D17" s="1" t="s">
        <v>4</v>
      </c>
      <c r="E17" s="1">
        <v>2.5</v>
      </c>
    </row>
    <row r="18" spans="1:5" x14ac:dyDescent="0.35">
      <c r="A18">
        <v>-0.3</v>
      </c>
      <c r="D18" s="1" t="s">
        <v>5</v>
      </c>
      <c r="E18" s="1">
        <v>1.5199355518023301</v>
      </c>
    </row>
    <row r="19" spans="1:5" x14ac:dyDescent="0.35">
      <c r="A19">
        <v>2.6</v>
      </c>
      <c r="D19" s="1" t="s">
        <v>6</v>
      </c>
      <c r="E19" s="1">
        <v>2.3102040816326537</v>
      </c>
    </row>
    <row r="20" spans="1:5" x14ac:dyDescent="0.35">
      <c r="A20">
        <v>1.1000000000000001</v>
      </c>
      <c r="D20" s="1" t="s">
        <v>7</v>
      </c>
      <c r="E20" s="1">
        <v>-1.3509365042389263</v>
      </c>
    </row>
    <row r="21" spans="1:5" x14ac:dyDescent="0.35">
      <c r="A21">
        <v>-1.7</v>
      </c>
      <c r="D21" s="1" t="s">
        <v>8</v>
      </c>
      <c r="E21" s="1">
        <v>8.6772033399632631E-2</v>
      </c>
    </row>
    <row r="22" spans="1:5" x14ac:dyDescent="0.35">
      <c r="A22">
        <v>0.9</v>
      </c>
      <c r="D22" s="1" t="s">
        <v>9</v>
      </c>
      <c r="E22" s="1">
        <v>4.9000000000000004</v>
      </c>
    </row>
    <row r="23" spans="1:5" x14ac:dyDescent="0.35">
      <c r="A23">
        <v>-1.4</v>
      </c>
      <c r="D23" s="1" t="s">
        <v>10</v>
      </c>
      <c r="E23" s="1">
        <v>-2.1</v>
      </c>
    </row>
    <row r="24" spans="1:5" x14ac:dyDescent="0.35">
      <c r="A24">
        <v>0.3</v>
      </c>
      <c r="D24" s="1" t="s">
        <v>11</v>
      </c>
      <c r="E24" s="1">
        <v>2.8</v>
      </c>
    </row>
    <row r="25" spans="1:5" x14ac:dyDescent="0.35">
      <c r="A25">
        <v>1.9</v>
      </c>
      <c r="D25" s="1" t="s">
        <v>12</v>
      </c>
      <c r="E25" s="1">
        <v>14.799999999999995</v>
      </c>
    </row>
    <row r="26" spans="1:5" ht="15" thickBot="1" x14ac:dyDescent="0.4">
      <c r="A26">
        <v>-1.1000000000000001</v>
      </c>
      <c r="D26" s="2" t="s">
        <v>13</v>
      </c>
      <c r="E26" s="2">
        <v>49</v>
      </c>
    </row>
    <row r="27" spans="1:5" x14ac:dyDescent="0.35">
      <c r="A27">
        <v>-0.4</v>
      </c>
    </row>
    <row r="28" spans="1:5" x14ac:dyDescent="0.35">
      <c r="A28">
        <v>2.2000000000000002</v>
      </c>
    </row>
    <row r="29" spans="1:5" x14ac:dyDescent="0.35">
      <c r="A29">
        <v>-0.9</v>
      </c>
    </row>
    <row r="30" spans="1:5" x14ac:dyDescent="0.35">
      <c r="A30">
        <v>1.6</v>
      </c>
    </row>
    <row r="31" spans="1:5" x14ac:dyDescent="0.35">
      <c r="A31">
        <v>-0.6</v>
      </c>
    </row>
    <row r="32" spans="1:5" x14ac:dyDescent="0.35">
      <c r="A32">
        <v>-1.3</v>
      </c>
    </row>
    <row r="33" spans="1:1" x14ac:dyDescent="0.35">
      <c r="A33">
        <v>2.4</v>
      </c>
    </row>
    <row r="34" spans="1:1" x14ac:dyDescent="0.35">
      <c r="A34">
        <v>0.7</v>
      </c>
    </row>
    <row r="35" spans="1:1" x14ac:dyDescent="0.35">
      <c r="A35">
        <v>-1.8</v>
      </c>
    </row>
    <row r="36" spans="1:1" x14ac:dyDescent="0.35">
      <c r="A36">
        <v>1.5</v>
      </c>
    </row>
    <row r="37" spans="1:1" x14ac:dyDescent="0.35">
      <c r="A37">
        <v>-0.2</v>
      </c>
    </row>
    <row r="38" spans="1:1" x14ac:dyDescent="0.35">
      <c r="A38">
        <v>-2.1</v>
      </c>
    </row>
    <row r="39" spans="1:1" x14ac:dyDescent="0.35">
      <c r="A39">
        <v>2.8</v>
      </c>
    </row>
    <row r="40" spans="1:1" x14ac:dyDescent="0.35">
      <c r="A40">
        <v>0.8</v>
      </c>
    </row>
    <row r="41" spans="1:1" x14ac:dyDescent="0.35">
      <c r="A41">
        <v>-1.6</v>
      </c>
    </row>
    <row r="42" spans="1:1" x14ac:dyDescent="0.35">
      <c r="A42">
        <v>1.4</v>
      </c>
    </row>
    <row r="43" spans="1:1" x14ac:dyDescent="0.35">
      <c r="A43">
        <v>-0.1</v>
      </c>
    </row>
    <row r="44" spans="1:1" x14ac:dyDescent="0.35">
      <c r="A44">
        <v>2.5</v>
      </c>
    </row>
    <row r="45" spans="1:1" x14ac:dyDescent="0.35">
      <c r="A45">
        <v>-1</v>
      </c>
    </row>
    <row r="46" spans="1:1" x14ac:dyDescent="0.35">
      <c r="A46">
        <v>1.7</v>
      </c>
    </row>
    <row r="47" spans="1:1" x14ac:dyDescent="0.35">
      <c r="A47">
        <v>-0.9</v>
      </c>
    </row>
    <row r="48" spans="1:1" x14ac:dyDescent="0.35">
      <c r="A48">
        <v>-2</v>
      </c>
    </row>
    <row r="49" spans="1:1" x14ac:dyDescent="0.35">
      <c r="A49">
        <v>2.7</v>
      </c>
    </row>
    <row r="50" spans="1:1" x14ac:dyDescent="0.35">
      <c r="A50">
        <v>0.6</v>
      </c>
    </row>
    <row r="51" spans="1:1" x14ac:dyDescent="0.35">
      <c r="A51">
        <v>-1.4</v>
      </c>
    </row>
    <row r="52" spans="1:1" x14ac:dyDescent="0.35">
      <c r="A52">
        <v>1.1000000000000001</v>
      </c>
    </row>
    <row r="53" spans="1:1" x14ac:dyDescent="0.35">
      <c r="A53">
        <v>-0.3</v>
      </c>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4113B-6FEB-4255-A4FA-64FDBEB9CE59}">
  <dimension ref="A4:E100"/>
  <sheetViews>
    <sheetView topLeftCell="A10" workbookViewId="0">
      <selection activeCell="Q19" sqref="Q19"/>
    </sheetView>
  </sheetViews>
  <sheetFormatPr defaultRowHeight="14.5" x14ac:dyDescent="0.35"/>
  <cols>
    <col min="4" max="4" width="17.54296875" customWidth="1"/>
    <col min="5" max="5" width="16.08984375" customWidth="1"/>
  </cols>
  <sheetData>
    <row r="4" spans="1:5" x14ac:dyDescent="0.35">
      <c r="A4" s="9" t="s">
        <v>68</v>
      </c>
    </row>
    <row r="5" spans="1:5" x14ac:dyDescent="0.35">
      <c r="A5">
        <v>2.5</v>
      </c>
    </row>
    <row r="6" spans="1:5" x14ac:dyDescent="0.35">
      <c r="A6">
        <v>4.8</v>
      </c>
    </row>
    <row r="7" spans="1:5" x14ac:dyDescent="0.35">
      <c r="A7">
        <v>3.2</v>
      </c>
    </row>
    <row r="8" spans="1:5" x14ac:dyDescent="0.35">
      <c r="A8">
        <v>2.1</v>
      </c>
    </row>
    <row r="9" spans="1:5" x14ac:dyDescent="0.35">
      <c r="A9">
        <v>4.5</v>
      </c>
    </row>
    <row r="10" spans="1:5" x14ac:dyDescent="0.35">
      <c r="A10">
        <v>2.9</v>
      </c>
    </row>
    <row r="11" spans="1:5" ht="15" thickBot="1" x14ac:dyDescent="0.4">
      <c r="A11">
        <v>2.2999999999999998</v>
      </c>
    </row>
    <row r="12" spans="1:5" x14ac:dyDescent="0.35">
      <c r="A12">
        <v>3.1</v>
      </c>
      <c r="D12" s="3" t="s">
        <v>68</v>
      </c>
      <c r="E12" s="3"/>
    </row>
    <row r="13" spans="1:5" x14ac:dyDescent="0.35">
      <c r="A13">
        <v>4.2</v>
      </c>
      <c r="D13" s="1"/>
      <c r="E13" s="1"/>
    </row>
    <row r="14" spans="1:5" x14ac:dyDescent="0.35">
      <c r="A14">
        <v>3.9</v>
      </c>
      <c r="D14" s="1" t="s">
        <v>1</v>
      </c>
      <c r="E14" s="1">
        <v>3.379166666666666</v>
      </c>
    </row>
    <row r="15" spans="1:5" x14ac:dyDescent="0.35">
      <c r="A15">
        <v>2.8</v>
      </c>
      <c r="D15" s="1" t="s">
        <v>2</v>
      </c>
      <c r="E15" s="1">
        <v>8.0567023785401773E-2</v>
      </c>
    </row>
    <row r="16" spans="1:5" x14ac:dyDescent="0.35">
      <c r="A16">
        <v>4.0999999999999996</v>
      </c>
      <c r="D16" s="1" t="s">
        <v>3</v>
      </c>
      <c r="E16" s="1">
        <v>3.3</v>
      </c>
    </row>
    <row r="17" spans="1:5" x14ac:dyDescent="0.35">
      <c r="A17">
        <v>2.6</v>
      </c>
      <c r="D17" s="1" t="s">
        <v>4</v>
      </c>
      <c r="E17" s="1">
        <v>3.3</v>
      </c>
    </row>
    <row r="18" spans="1:5" x14ac:dyDescent="0.35">
      <c r="A18">
        <v>2.4</v>
      </c>
      <c r="D18" s="1" t="s">
        <v>5</v>
      </c>
      <c r="E18" s="1">
        <v>0.78939239347563983</v>
      </c>
    </row>
    <row r="19" spans="1:5" x14ac:dyDescent="0.35">
      <c r="A19">
        <v>4.7</v>
      </c>
      <c r="D19" s="1" t="s">
        <v>6</v>
      </c>
      <c r="E19" s="1">
        <v>0.62314035087719943</v>
      </c>
    </row>
    <row r="20" spans="1:5" x14ac:dyDescent="0.35">
      <c r="A20">
        <v>3.3</v>
      </c>
      <c r="D20" s="1" t="s">
        <v>7</v>
      </c>
      <c r="E20" s="1">
        <v>-0.93120912452529181</v>
      </c>
    </row>
    <row r="21" spans="1:5" x14ac:dyDescent="0.35">
      <c r="A21">
        <v>2.7</v>
      </c>
      <c r="D21" s="1" t="s">
        <v>8</v>
      </c>
      <c r="E21" s="1">
        <v>0.22402536454542335</v>
      </c>
    </row>
    <row r="22" spans="1:5" x14ac:dyDescent="0.35">
      <c r="A22">
        <v>3</v>
      </c>
      <c r="D22" s="1" t="s">
        <v>9</v>
      </c>
      <c r="E22" s="1">
        <v>2.9000000000000004</v>
      </c>
    </row>
    <row r="23" spans="1:5" x14ac:dyDescent="0.35">
      <c r="A23">
        <v>4.3</v>
      </c>
      <c r="D23" s="1" t="s">
        <v>10</v>
      </c>
      <c r="E23" s="1">
        <v>2</v>
      </c>
    </row>
    <row r="24" spans="1:5" x14ac:dyDescent="0.35">
      <c r="A24">
        <v>3.7</v>
      </c>
      <c r="D24" s="1" t="s">
        <v>11</v>
      </c>
      <c r="E24" s="1">
        <v>4.9000000000000004</v>
      </c>
    </row>
    <row r="25" spans="1:5" x14ac:dyDescent="0.35">
      <c r="A25">
        <v>2.2000000000000002</v>
      </c>
      <c r="D25" s="1" t="s">
        <v>12</v>
      </c>
      <c r="E25" s="1">
        <v>324.39999999999992</v>
      </c>
    </row>
    <row r="26" spans="1:5" ht="15" thickBot="1" x14ac:dyDescent="0.4">
      <c r="A26">
        <v>3.6</v>
      </c>
      <c r="D26" s="2" t="s">
        <v>13</v>
      </c>
      <c r="E26" s="2">
        <v>96</v>
      </c>
    </row>
    <row r="27" spans="1:5" x14ac:dyDescent="0.35">
      <c r="A27">
        <v>4</v>
      </c>
    </row>
    <row r="28" spans="1:5" x14ac:dyDescent="0.35">
      <c r="A28">
        <v>2.7</v>
      </c>
    </row>
    <row r="29" spans="1:5" x14ac:dyDescent="0.35">
      <c r="A29">
        <v>3.8</v>
      </c>
    </row>
    <row r="30" spans="1:5" x14ac:dyDescent="0.35">
      <c r="A30">
        <v>3.5</v>
      </c>
    </row>
    <row r="31" spans="1:5" x14ac:dyDescent="0.35">
      <c r="A31">
        <v>3.2</v>
      </c>
    </row>
    <row r="32" spans="1:5" x14ac:dyDescent="0.35">
      <c r="A32">
        <v>4.4000000000000004</v>
      </c>
    </row>
    <row r="33" spans="1:1" x14ac:dyDescent="0.35">
      <c r="A33">
        <v>2</v>
      </c>
    </row>
    <row r="34" spans="1:1" x14ac:dyDescent="0.35">
      <c r="A34">
        <v>3.4</v>
      </c>
    </row>
    <row r="35" spans="1:1" x14ac:dyDescent="0.35">
      <c r="A35">
        <v>3.1</v>
      </c>
    </row>
    <row r="36" spans="1:1" x14ac:dyDescent="0.35">
      <c r="A36">
        <v>2.9</v>
      </c>
    </row>
    <row r="37" spans="1:1" x14ac:dyDescent="0.35">
      <c r="A37">
        <v>4.5999999999999996</v>
      </c>
    </row>
    <row r="38" spans="1:1" x14ac:dyDescent="0.35">
      <c r="A38">
        <v>3.3</v>
      </c>
    </row>
    <row r="39" spans="1:1" x14ac:dyDescent="0.35">
      <c r="A39">
        <v>2.5</v>
      </c>
    </row>
    <row r="40" spans="1:1" x14ac:dyDescent="0.35">
      <c r="A40">
        <v>4.9000000000000004</v>
      </c>
    </row>
    <row r="41" spans="1:1" x14ac:dyDescent="0.35">
      <c r="A41">
        <v>2.8</v>
      </c>
    </row>
    <row r="42" spans="1:1" x14ac:dyDescent="0.35">
      <c r="A42">
        <v>3</v>
      </c>
    </row>
    <row r="43" spans="1:1" x14ac:dyDescent="0.35">
      <c r="A43">
        <v>4.2</v>
      </c>
    </row>
    <row r="44" spans="1:1" x14ac:dyDescent="0.35">
      <c r="A44">
        <v>3.9</v>
      </c>
    </row>
    <row r="45" spans="1:1" x14ac:dyDescent="0.35">
      <c r="A45">
        <v>2.8</v>
      </c>
    </row>
    <row r="46" spans="1:1" x14ac:dyDescent="0.35">
      <c r="A46">
        <v>4.0999999999999996</v>
      </c>
    </row>
    <row r="47" spans="1:1" x14ac:dyDescent="0.35">
      <c r="A47">
        <v>2.6</v>
      </c>
    </row>
    <row r="48" spans="1:1" x14ac:dyDescent="0.35">
      <c r="A48">
        <v>2.4</v>
      </c>
    </row>
    <row r="49" spans="1:1" x14ac:dyDescent="0.35">
      <c r="A49">
        <v>4.7</v>
      </c>
    </row>
    <row r="50" spans="1:1" x14ac:dyDescent="0.35">
      <c r="A50">
        <v>3.3</v>
      </c>
    </row>
    <row r="51" spans="1:1" x14ac:dyDescent="0.35">
      <c r="A51">
        <v>2.7</v>
      </c>
    </row>
    <row r="52" spans="1:1" x14ac:dyDescent="0.35">
      <c r="A52">
        <v>3</v>
      </c>
    </row>
    <row r="53" spans="1:1" x14ac:dyDescent="0.35">
      <c r="A53">
        <v>4.3</v>
      </c>
    </row>
    <row r="54" spans="1:1" x14ac:dyDescent="0.35">
      <c r="A54">
        <v>3.7</v>
      </c>
    </row>
    <row r="55" spans="1:1" x14ac:dyDescent="0.35">
      <c r="A55">
        <v>2.2000000000000002</v>
      </c>
    </row>
    <row r="56" spans="1:1" x14ac:dyDescent="0.35">
      <c r="A56">
        <v>3.6</v>
      </c>
    </row>
    <row r="57" spans="1:1" x14ac:dyDescent="0.35">
      <c r="A57">
        <v>4</v>
      </c>
    </row>
    <row r="58" spans="1:1" x14ac:dyDescent="0.35">
      <c r="A58">
        <v>2.7</v>
      </c>
    </row>
    <row r="59" spans="1:1" x14ac:dyDescent="0.35">
      <c r="A59">
        <v>3.8</v>
      </c>
    </row>
    <row r="60" spans="1:1" x14ac:dyDescent="0.35">
      <c r="A60">
        <v>3.5</v>
      </c>
    </row>
    <row r="61" spans="1:1" x14ac:dyDescent="0.35">
      <c r="A61">
        <v>3.2</v>
      </c>
    </row>
    <row r="62" spans="1:1" x14ac:dyDescent="0.35">
      <c r="A62">
        <v>4.4000000000000004</v>
      </c>
    </row>
    <row r="63" spans="1:1" x14ac:dyDescent="0.35">
      <c r="A63">
        <v>2</v>
      </c>
    </row>
    <row r="64" spans="1:1" x14ac:dyDescent="0.35">
      <c r="A64">
        <v>3.4</v>
      </c>
    </row>
    <row r="65" spans="1:1" x14ac:dyDescent="0.35">
      <c r="A65">
        <v>3.1</v>
      </c>
    </row>
    <row r="66" spans="1:1" x14ac:dyDescent="0.35">
      <c r="A66">
        <v>2.9</v>
      </c>
    </row>
    <row r="67" spans="1:1" x14ac:dyDescent="0.35">
      <c r="A67">
        <v>4.5999999999999996</v>
      </c>
    </row>
    <row r="68" spans="1:1" x14ac:dyDescent="0.35">
      <c r="A68">
        <v>3.3</v>
      </c>
    </row>
    <row r="69" spans="1:1" x14ac:dyDescent="0.35">
      <c r="A69">
        <v>2.5</v>
      </c>
    </row>
    <row r="70" spans="1:1" x14ac:dyDescent="0.35">
      <c r="A70">
        <v>4.9000000000000004</v>
      </c>
    </row>
    <row r="71" spans="1:1" x14ac:dyDescent="0.35">
      <c r="A71">
        <v>2.8</v>
      </c>
    </row>
    <row r="72" spans="1:1" x14ac:dyDescent="0.35">
      <c r="A72">
        <v>3</v>
      </c>
    </row>
    <row r="73" spans="1:1" x14ac:dyDescent="0.35">
      <c r="A73">
        <v>4.2</v>
      </c>
    </row>
    <row r="74" spans="1:1" x14ac:dyDescent="0.35">
      <c r="A74">
        <v>3.9</v>
      </c>
    </row>
    <row r="75" spans="1:1" x14ac:dyDescent="0.35">
      <c r="A75">
        <v>2.8</v>
      </c>
    </row>
    <row r="76" spans="1:1" x14ac:dyDescent="0.35">
      <c r="A76">
        <v>4.0999999999999996</v>
      </c>
    </row>
    <row r="77" spans="1:1" x14ac:dyDescent="0.35">
      <c r="A77">
        <v>2.6</v>
      </c>
    </row>
    <row r="78" spans="1:1" x14ac:dyDescent="0.35">
      <c r="A78">
        <v>2.4</v>
      </c>
    </row>
    <row r="79" spans="1:1" x14ac:dyDescent="0.35">
      <c r="A79">
        <v>4.7</v>
      </c>
    </row>
    <row r="80" spans="1:1" x14ac:dyDescent="0.35">
      <c r="A80">
        <v>3.3</v>
      </c>
    </row>
    <row r="81" spans="1:1" x14ac:dyDescent="0.35">
      <c r="A81">
        <v>2.7</v>
      </c>
    </row>
    <row r="82" spans="1:1" x14ac:dyDescent="0.35">
      <c r="A82">
        <v>3</v>
      </c>
    </row>
    <row r="83" spans="1:1" x14ac:dyDescent="0.35">
      <c r="A83">
        <v>4.3</v>
      </c>
    </row>
    <row r="84" spans="1:1" x14ac:dyDescent="0.35">
      <c r="A84">
        <v>3.7</v>
      </c>
    </row>
    <row r="85" spans="1:1" x14ac:dyDescent="0.35">
      <c r="A85">
        <v>2.2000000000000002</v>
      </c>
    </row>
    <row r="86" spans="1:1" x14ac:dyDescent="0.35">
      <c r="A86">
        <v>3.6</v>
      </c>
    </row>
    <row r="87" spans="1:1" x14ac:dyDescent="0.35">
      <c r="A87">
        <v>4</v>
      </c>
    </row>
    <row r="88" spans="1:1" x14ac:dyDescent="0.35">
      <c r="A88">
        <v>2.7</v>
      </c>
    </row>
    <row r="89" spans="1:1" x14ac:dyDescent="0.35">
      <c r="A89">
        <v>3.8</v>
      </c>
    </row>
    <row r="90" spans="1:1" x14ac:dyDescent="0.35">
      <c r="A90">
        <v>3.5</v>
      </c>
    </row>
    <row r="91" spans="1:1" x14ac:dyDescent="0.35">
      <c r="A91">
        <v>3.2</v>
      </c>
    </row>
    <row r="92" spans="1:1" x14ac:dyDescent="0.35">
      <c r="A92">
        <v>4.4000000000000004</v>
      </c>
    </row>
    <row r="93" spans="1:1" x14ac:dyDescent="0.35">
      <c r="A93">
        <v>2</v>
      </c>
    </row>
    <row r="94" spans="1:1" x14ac:dyDescent="0.35">
      <c r="A94">
        <v>3.4</v>
      </c>
    </row>
    <row r="95" spans="1:1" x14ac:dyDescent="0.35">
      <c r="A95">
        <v>3.1</v>
      </c>
    </row>
    <row r="96" spans="1:1" x14ac:dyDescent="0.35">
      <c r="A96">
        <v>2.9</v>
      </c>
    </row>
    <row r="97" spans="1:1" x14ac:dyDescent="0.35">
      <c r="A97">
        <v>4.5999999999999996</v>
      </c>
    </row>
    <row r="98" spans="1:1" x14ac:dyDescent="0.35">
      <c r="A98">
        <v>3.3</v>
      </c>
    </row>
    <row r="99" spans="1:1" x14ac:dyDescent="0.35">
      <c r="A99">
        <v>2.5</v>
      </c>
    </row>
    <row r="100" spans="1:1" x14ac:dyDescent="0.35">
      <c r="A100">
        <v>4.9000000000000004</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37396-7BF1-4B45-A062-E191B2820B75}">
  <dimension ref="A5:E105"/>
  <sheetViews>
    <sheetView workbookViewId="0">
      <selection activeCell="K34" sqref="K34"/>
    </sheetView>
  </sheetViews>
  <sheetFormatPr defaultRowHeight="14.5" x14ac:dyDescent="0.35"/>
  <cols>
    <col min="4" max="4" width="17.90625" customWidth="1"/>
    <col min="5" max="5" width="15.26953125" customWidth="1"/>
  </cols>
  <sheetData>
    <row r="5" spans="1:5" x14ac:dyDescent="0.35">
      <c r="A5" t="s">
        <v>69</v>
      </c>
    </row>
    <row r="6" spans="1:5" x14ac:dyDescent="0.35">
      <c r="A6">
        <v>4</v>
      </c>
    </row>
    <row r="7" spans="1:5" x14ac:dyDescent="0.35">
      <c r="A7">
        <v>5</v>
      </c>
    </row>
    <row r="8" spans="1:5" x14ac:dyDescent="0.35">
      <c r="A8">
        <v>3</v>
      </c>
    </row>
    <row r="9" spans="1:5" x14ac:dyDescent="0.35">
      <c r="A9">
        <v>4</v>
      </c>
    </row>
    <row r="10" spans="1:5" x14ac:dyDescent="0.35">
      <c r="A10">
        <v>4</v>
      </c>
    </row>
    <row r="11" spans="1:5" x14ac:dyDescent="0.35">
      <c r="A11">
        <v>3</v>
      </c>
    </row>
    <row r="12" spans="1:5" ht="15" thickBot="1" x14ac:dyDescent="0.4">
      <c r="A12">
        <v>2</v>
      </c>
    </row>
    <row r="13" spans="1:5" x14ac:dyDescent="0.35">
      <c r="A13">
        <v>5</v>
      </c>
      <c r="D13" s="3" t="s">
        <v>69</v>
      </c>
      <c r="E13" s="3"/>
    </row>
    <row r="14" spans="1:5" x14ac:dyDescent="0.35">
      <c r="A14">
        <v>4</v>
      </c>
      <c r="D14" s="1"/>
      <c r="E14" s="1"/>
    </row>
    <row r="15" spans="1:5" x14ac:dyDescent="0.35">
      <c r="A15">
        <v>3</v>
      </c>
      <c r="D15" s="1" t="s">
        <v>1</v>
      </c>
      <c r="E15" s="1">
        <v>3.77</v>
      </c>
    </row>
    <row r="16" spans="1:5" x14ac:dyDescent="0.35">
      <c r="A16">
        <v>5</v>
      </c>
      <c r="D16" s="1" t="s">
        <v>2</v>
      </c>
      <c r="E16" s="1">
        <v>8.9730235436641728E-2</v>
      </c>
    </row>
    <row r="17" spans="1:5" x14ac:dyDescent="0.35">
      <c r="A17">
        <v>4</v>
      </c>
      <c r="D17" s="1" t="s">
        <v>3</v>
      </c>
      <c r="E17" s="1">
        <v>4</v>
      </c>
    </row>
    <row r="18" spans="1:5" x14ac:dyDescent="0.35">
      <c r="A18">
        <v>2</v>
      </c>
      <c r="D18" s="1" t="s">
        <v>4</v>
      </c>
      <c r="E18" s="1">
        <v>4</v>
      </c>
    </row>
    <row r="19" spans="1:5" x14ac:dyDescent="0.35">
      <c r="A19">
        <v>3</v>
      </c>
      <c r="D19" s="1" t="s">
        <v>5</v>
      </c>
      <c r="E19" s="1">
        <v>0.89730235436641725</v>
      </c>
    </row>
    <row r="20" spans="1:5" x14ac:dyDescent="0.35">
      <c r="A20">
        <v>4</v>
      </c>
      <c r="D20" s="1" t="s">
        <v>6</v>
      </c>
      <c r="E20" s="1">
        <v>0.80515151515151551</v>
      </c>
    </row>
    <row r="21" spans="1:5" x14ac:dyDescent="0.35">
      <c r="A21">
        <v>5</v>
      </c>
      <c r="D21" s="1" t="s">
        <v>7</v>
      </c>
      <c r="E21" s="1">
        <v>-0.74525627211662515</v>
      </c>
    </row>
    <row r="22" spans="1:5" x14ac:dyDescent="0.35">
      <c r="A22">
        <v>3</v>
      </c>
      <c r="D22" s="1" t="s">
        <v>8</v>
      </c>
      <c r="E22" s="1">
        <v>-0.21090973977304461</v>
      </c>
    </row>
    <row r="23" spans="1:5" x14ac:dyDescent="0.35">
      <c r="A23">
        <v>4</v>
      </c>
      <c r="D23" s="1" t="s">
        <v>9</v>
      </c>
      <c r="E23" s="1">
        <v>3</v>
      </c>
    </row>
    <row r="24" spans="1:5" x14ac:dyDescent="0.35">
      <c r="A24">
        <v>5</v>
      </c>
      <c r="D24" s="1" t="s">
        <v>10</v>
      </c>
      <c r="E24" s="1">
        <v>2</v>
      </c>
    </row>
    <row r="25" spans="1:5" x14ac:dyDescent="0.35">
      <c r="A25">
        <v>3</v>
      </c>
      <c r="D25" s="1" t="s">
        <v>11</v>
      </c>
      <c r="E25" s="1">
        <v>5</v>
      </c>
    </row>
    <row r="26" spans="1:5" x14ac:dyDescent="0.35">
      <c r="A26">
        <v>4</v>
      </c>
      <c r="D26" s="1" t="s">
        <v>12</v>
      </c>
      <c r="E26" s="1">
        <v>377</v>
      </c>
    </row>
    <row r="27" spans="1:5" ht="15" thickBot="1" x14ac:dyDescent="0.4">
      <c r="A27">
        <v>3</v>
      </c>
      <c r="D27" s="2" t="s">
        <v>13</v>
      </c>
      <c r="E27" s="2">
        <v>100</v>
      </c>
    </row>
    <row r="28" spans="1:5" x14ac:dyDescent="0.35">
      <c r="A28">
        <v>2</v>
      </c>
    </row>
    <row r="29" spans="1:5" x14ac:dyDescent="0.35">
      <c r="A29">
        <v>4</v>
      </c>
    </row>
    <row r="30" spans="1:5" x14ac:dyDescent="0.35">
      <c r="A30">
        <v>5</v>
      </c>
    </row>
    <row r="31" spans="1:5" x14ac:dyDescent="0.35">
      <c r="A31">
        <v>3</v>
      </c>
    </row>
    <row r="32" spans="1:5" x14ac:dyDescent="0.35">
      <c r="A32">
        <v>4</v>
      </c>
    </row>
    <row r="33" spans="1:1" x14ac:dyDescent="0.35">
      <c r="A33">
        <v>5</v>
      </c>
    </row>
    <row r="34" spans="1:1" x14ac:dyDescent="0.35">
      <c r="A34">
        <v>4</v>
      </c>
    </row>
    <row r="35" spans="1:1" x14ac:dyDescent="0.35">
      <c r="A35">
        <v>3</v>
      </c>
    </row>
    <row r="36" spans="1:1" x14ac:dyDescent="0.35">
      <c r="A36">
        <v>3</v>
      </c>
    </row>
    <row r="37" spans="1:1" x14ac:dyDescent="0.35">
      <c r="A37">
        <v>4</v>
      </c>
    </row>
    <row r="38" spans="1:1" x14ac:dyDescent="0.35">
      <c r="A38">
        <v>5</v>
      </c>
    </row>
    <row r="39" spans="1:1" x14ac:dyDescent="0.35">
      <c r="A39">
        <v>2</v>
      </c>
    </row>
    <row r="40" spans="1:1" x14ac:dyDescent="0.35">
      <c r="A40">
        <v>3</v>
      </c>
    </row>
    <row r="41" spans="1:1" x14ac:dyDescent="0.35">
      <c r="A41">
        <v>4</v>
      </c>
    </row>
    <row r="42" spans="1:1" x14ac:dyDescent="0.35">
      <c r="A42">
        <v>4</v>
      </c>
    </row>
    <row r="43" spans="1:1" x14ac:dyDescent="0.35">
      <c r="A43">
        <v>3</v>
      </c>
    </row>
    <row r="44" spans="1:1" x14ac:dyDescent="0.35">
      <c r="A44">
        <v>5</v>
      </c>
    </row>
    <row r="45" spans="1:1" x14ac:dyDescent="0.35">
      <c r="A45">
        <v>4</v>
      </c>
    </row>
    <row r="46" spans="1:1" x14ac:dyDescent="0.35">
      <c r="A46">
        <v>3</v>
      </c>
    </row>
    <row r="47" spans="1:1" x14ac:dyDescent="0.35">
      <c r="A47">
        <v>4</v>
      </c>
    </row>
    <row r="48" spans="1:1" x14ac:dyDescent="0.35">
      <c r="A48">
        <v>5</v>
      </c>
    </row>
    <row r="49" spans="1:1" x14ac:dyDescent="0.35">
      <c r="A49">
        <v>4</v>
      </c>
    </row>
    <row r="50" spans="1:1" x14ac:dyDescent="0.35">
      <c r="A50">
        <v>2</v>
      </c>
    </row>
    <row r="51" spans="1:1" x14ac:dyDescent="0.35">
      <c r="A51">
        <v>3</v>
      </c>
    </row>
    <row r="52" spans="1:1" x14ac:dyDescent="0.35">
      <c r="A52">
        <v>4</v>
      </c>
    </row>
    <row r="53" spans="1:1" x14ac:dyDescent="0.35">
      <c r="A53">
        <v>5</v>
      </c>
    </row>
    <row r="54" spans="1:1" x14ac:dyDescent="0.35">
      <c r="A54">
        <v>3</v>
      </c>
    </row>
    <row r="55" spans="1:1" x14ac:dyDescent="0.35">
      <c r="A55">
        <v>4</v>
      </c>
    </row>
    <row r="56" spans="1:1" x14ac:dyDescent="0.35">
      <c r="A56">
        <v>5</v>
      </c>
    </row>
    <row r="57" spans="1:1" x14ac:dyDescent="0.35">
      <c r="A57">
        <v>4</v>
      </c>
    </row>
    <row r="58" spans="1:1" x14ac:dyDescent="0.35">
      <c r="A58">
        <v>3</v>
      </c>
    </row>
    <row r="59" spans="1:1" x14ac:dyDescent="0.35">
      <c r="A59">
        <v>4</v>
      </c>
    </row>
    <row r="60" spans="1:1" x14ac:dyDescent="0.35">
      <c r="A60">
        <v>5</v>
      </c>
    </row>
    <row r="61" spans="1:1" x14ac:dyDescent="0.35">
      <c r="A61">
        <v>3</v>
      </c>
    </row>
    <row r="62" spans="1:1" x14ac:dyDescent="0.35">
      <c r="A62">
        <v>4</v>
      </c>
    </row>
    <row r="63" spans="1:1" x14ac:dyDescent="0.35">
      <c r="A63">
        <v>5</v>
      </c>
    </row>
    <row r="64" spans="1:1" x14ac:dyDescent="0.35">
      <c r="A64">
        <v>4</v>
      </c>
    </row>
    <row r="65" spans="1:1" x14ac:dyDescent="0.35">
      <c r="A65">
        <v>3</v>
      </c>
    </row>
    <row r="66" spans="1:1" x14ac:dyDescent="0.35">
      <c r="A66">
        <v>3</v>
      </c>
    </row>
    <row r="67" spans="1:1" x14ac:dyDescent="0.35">
      <c r="A67">
        <v>4</v>
      </c>
    </row>
    <row r="68" spans="1:1" x14ac:dyDescent="0.35">
      <c r="A68">
        <v>5</v>
      </c>
    </row>
    <row r="69" spans="1:1" x14ac:dyDescent="0.35">
      <c r="A69">
        <v>2</v>
      </c>
    </row>
    <row r="70" spans="1:1" x14ac:dyDescent="0.35">
      <c r="A70">
        <v>3</v>
      </c>
    </row>
    <row r="71" spans="1:1" x14ac:dyDescent="0.35">
      <c r="A71">
        <v>4</v>
      </c>
    </row>
    <row r="72" spans="1:1" x14ac:dyDescent="0.35">
      <c r="A72">
        <v>4</v>
      </c>
    </row>
    <row r="73" spans="1:1" x14ac:dyDescent="0.35">
      <c r="A73">
        <v>3</v>
      </c>
    </row>
    <row r="74" spans="1:1" x14ac:dyDescent="0.35">
      <c r="A74">
        <v>5</v>
      </c>
    </row>
    <row r="75" spans="1:1" x14ac:dyDescent="0.35">
      <c r="A75">
        <v>4</v>
      </c>
    </row>
    <row r="76" spans="1:1" x14ac:dyDescent="0.35">
      <c r="A76">
        <v>3</v>
      </c>
    </row>
    <row r="77" spans="1:1" x14ac:dyDescent="0.35">
      <c r="A77">
        <v>4</v>
      </c>
    </row>
    <row r="78" spans="1:1" x14ac:dyDescent="0.35">
      <c r="A78">
        <v>5</v>
      </c>
    </row>
    <row r="79" spans="1:1" x14ac:dyDescent="0.35">
      <c r="A79">
        <v>4</v>
      </c>
    </row>
    <row r="80" spans="1:1" x14ac:dyDescent="0.35">
      <c r="A80">
        <v>2</v>
      </c>
    </row>
    <row r="81" spans="1:1" x14ac:dyDescent="0.35">
      <c r="A81">
        <v>3</v>
      </c>
    </row>
    <row r="82" spans="1:1" x14ac:dyDescent="0.35">
      <c r="A82">
        <v>4</v>
      </c>
    </row>
    <row r="83" spans="1:1" x14ac:dyDescent="0.35">
      <c r="A83">
        <v>5</v>
      </c>
    </row>
    <row r="84" spans="1:1" x14ac:dyDescent="0.35">
      <c r="A84">
        <v>3</v>
      </c>
    </row>
    <row r="85" spans="1:1" x14ac:dyDescent="0.35">
      <c r="A85">
        <v>4</v>
      </c>
    </row>
    <row r="86" spans="1:1" x14ac:dyDescent="0.35">
      <c r="A86">
        <v>5</v>
      </c>
    </row>
    <row r="87" spans="1:1" x14ac:dyDescent="0.35">
      <c r="A87">
        <v>4</v>
      </c>
    </row>
    <row r="88" spans="1:1" x14ac:dyDescent="0.35">
      <c r="A88">
        <v>3</v>
      </c>
    </row>
    <row r="89" spans="1:1" x14ac:dyDescent="0.35">
      <c r="A89">
        <v>4</v>
      </c>
    </row>
    <row r="90" spans="1:1" x14ac:dyDescent="0.35">
      <c r="A90">
        <v>5</v>
      </c>
    </row>
    <row r="91" spans="1:1" x14ac:dyDescent="0.35">
      <c r="A91">
        <v>3</v>
      </c>
    </row>
    <row r="92" spans="1:1" x14ac:dyDescent="0.35">
      <c r="A92">
        <v>4</v>
      </c>
    </row>
    <row r="93" spans="1:1" x14ac:dyDescent="0.35">
      <c r="A93">
        <v>5</v>
      </c>
    </row>
    <row r="94" spans="1:1" x14ac:dyDescent="0.35">
      <c r="A94">
        <v>4</v>
      </c>
    </row>
    <row r="95" spans="1:1" x14ac:dyDescent="0.35">
      <c r="A95">
        <v>3</v>
      </c>
    </row>
    <row r="96" spans="1:1" x14ac:dyDescent="0.35">
      <c r="A96">
        <v>3</v>
      </c>
    </row>
    <row r="97" spans="1:1" x14ac:dyDescent="0.35">
      <c r="A97">
        <v>4</v>
      </c>
    </row>
    <row r="98" spans="1:1" x14ac:dyDescent="0.35">
      <c r="A98">
        <v>5</v>
      </c>
    </row>
    <row r="99" spans="1:1" x14ac:dyDescent="0.35">
      <c r="A99">
        <v>2</v>
      </c>
    </row>
    <row r="100" spans="1:1" x14ac:dyDescent="0.35">
      <c r="A100">
        <v>3</v>
      </c>
    </row>
    <row r="101" spans="1:1" x14ac:dyDescent="0.35">
      <c r="A101">
        <v>4</v>
      </c>
    </row>
    <row r="102" spans="1:1" x14ac:dyDescent="0.35">
      <c r="A102">
        <v>4</v>
      </c>
    </row>
    <row r="103" spans="1:1" x14ac:dyDescent="0.35">
      <c r="A103">
        <v>3</v>
      </c>
    </row>
    <row r="104" spans="1:1" x14ac:dyDescent="0.35">
      <c r="A104">
        <v>5</v>
      </c>
    </row>
    <row r="105" spans="1:1" x14ac:dyDescent="0.35">
      <c r="A105">
        <v>4</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A65FC-C707-46D1-B83C-2FBAC6900C4D}">
  <dimension ref="B5:F55"/>
  <sheetViews>
    <sheetView topLeftCell="B3" workbookViewId="0">
      <selection activeCell="G15" sqref="G15"/>
    </sheetView>
  </sheetViews>
  <sheetFormatPr defaultRowHeight="14.5" x14ac:dyDescent="0.35"/>
  <cols>
    <col min="5" max="5" width="17.26953125" customWidth="1"/>
    <col min="6" max="6" width="17.453125" customWidth="1"/>
  </cols>
  <sheetData>
    <row r="5" spans="2:6" ht="15" thickBot="1" x14ac:dyDescent="0.4">
      <c r="B5" t="s">
        <v>15</v>
      </c>
    </row>
    <row r="6" spans="2:6" x14ac:dyDescent="0.35">
      <c r="B6">
        <v>3</v>
      </c>
      <c r="E6" s="3" t="s">
        <v>15</v>
      </c>
      <c r="F6" s="3"/>
    </row>
    <row r="7" spans="2:6" x14ac:dyDescent="0.35">
      <c r="B7">
        <v>2</v>
      </c>
      <c r="E7" s="1"/>
      <c r="F7" s="1"/>
    </row>
    <row r="8" spans="2:6" x14ac:dyDescent="0.35">
      <c r="B8">
        <v>5</v>
      </c>
      <c r="E8" s="1" t="s">
        <v>1</v>
      </c>
      <c r="F8" s="1">
        <v>3.44</v>
      </c>
    </row>
    <row r="9" spans="2:6" x14ac:dyDescent="0.35">
      <c r="B9">
        <v>4</v>
      </c>
      <c r="E9" s="1" t="s">
        <v>2</v>
      </c>
      <c r="F9" s="1">
        <v>0.22526175250773747</v>
      </c>
    </row>
    <row r="10" spans="2:6" x14ac:dyDescent="0.35">
      <c r="B10">
        <v>7</v>
      </c>
      <c r="E10" s="1" t="s">
        <v>3</v>
      </c>
      <c r="F10" s="1">
        <v>3</v>
      </c>
    </row>
    <row r="11" spans="2:6" x14ac:dyDescent="0.35">
      <c r="B11">
        <v>2</v>
      </c>
      <c r="E11" s="1" t="s">
        <v>4</v>
      </c>
      <c r="F11" s="1">
        <v>2</v>
      </c>
    </row>
    <row r="12" spans="2:6" x14ac:dyDescent="0.35">
      <c r="B12">
        <v>3</v>
      </c>
      <c r="E12" s="1" t="s">
        <v>5</v>
      </c>
      <c r="F12" s="1">
        <v>1.5928411274018694</v>
      </c>
    </row>
    <row r="13" spans="2:6" x14ac:dyDescent="0.35">
      <c r="B13">
        <v>3</v>
      </c>
      <c r="E13" s="1" t="s">
        <v>6</v>
      </c>
      <c r="F13" s="1">
        <v>2.5371428571428583</v>
      </c>
    </row>
    <row r="14" spans="2:6" x14ac:dyDescent="0.35">
      <c r="B14">
        <v>1</v>
      </c>
      <c r="E14" s="1" t="s">
        <v>7</v>
      </c>
      <c r="F14" s="1">
        <v>-0.56437439452103</v>
      </c>
    </row>
    <row r="15" spans="2:6" x14ac:dyDescent="0.35">
      <c r="B15">
        <v>6</v>
      </c>
      <c r="E15" s="1" t="s">
        <v>8</v>
      </c>
      <c r="F15" s="1">
        <v>0.46100936193958952</v>
      </c>
    </row>
    <row r="16" spans="2:6" x14ac:dyDescent="0.35">
      <c r="B16">
        <v>4</v>
      </c>
      <c r="E16" s="1" t="s">
        <v>9</v>
      </c>
      <c r="F16" s="1">
        <v>6</v>
      </c>
    </row>
    <row r="17" spans="2:6" x14ac:dyDescent="0.35">
      <c r="B17">
        <v>2</v>
      </c>
      <c r="E17" s="1" t="s">
        <v>10</v>
      </c>
      <c r="F17" s="1">
        <v>1</v>
      </c>
    </row>
    <row r="18" spans="2:6" x14ac:dyDescent="0.35">
      <c r="B18">
        <v>3</v>
      </c>
      <c r="E18" s="1" t="s">
        <v>11</v>
      </c>
      <c r="F18" s="1">
        <v>7</v>
      </c>
    </row>
    <row r="19" spans="2:6" x14ac:dyDescent="0.35">
      <c r="B19">
        <v>5</v>
      </c>
      <c r="E19" s="1" t="s">
        <v>12</v>
      </c>
      <c r="F19" s="1">
        <v>172</v>
      </c>
    </row>
    <row r="20" spans="2:6" ht="15" thickBot="1" x14ac:dyDescent="0.4">
      <c r="B20">
        <v>2</v>
      </c>
      <c r="E20" s="2" t="s">
        <v>13</v>
      </c>
      <c r="F20" s="2">
        <v>50</v>
      </c>
    </row>
    <row r="21" spans="2:6" x14ac:dyDescent="0.35">
      <c r="B21">
        <v>4</v>
      </c>
    </row>
    <row r="22" spans="2:6" x14ac:dyDescent="0.35">
      <c r="B22">
        <v>2</v>
      </c>
    </row>
    <row r="23" spans="2:6" x14ac:dyDescent="0.35">
      <c r="B23">
        <v>1</v>
      </c>
    </row>
    <row r="24" spans="2:6" x14ac:dyDescent="0.35">
      <c r="B24">
        <v>3</v>
      </c>
    </row>
    <row r="25" spans="2:6" x14ac:dyDescent="0.35">
      <c r="B25">
        <v>5</v>
      </c>
    </row>
    <row r="26" spans="2:6" x14ac:dyDescent="0.35">
      <c r="B26">
        <v>6</v>
      </c>
    </row>
    <row r="27" spans="2:6" x14ac:dyDescent="0.35">
      <c r="B27">
        <v>3</v>
      </c>
    </row>
    <row r="28" spans="2:6" x14ac:dyDescent="0.35">
      <c r="B28">
        <v>2</v>
      </c>
    </row>
    <row r="29" spans="2:6" x14ac:dyDescent="0.35">
      <c r="B29">
        <v>1</v>
      </c>
    </row>
    <row r="30" spans="2:6" x14ac:dyDescent="0.35">
      <c r="B30">
        <v>4</v>
      </c>
    </row>
    <row r="31" spans="2:6" x14ac:dyDescent="0.35">
      <c r="B31">
        <v>2</v>
      </c>
    </row>
    <row r="32" spans="2:6" x14ac:dyDescent="0.35">
      <c r="B32">
        <v>4</v>
      </c>
    </row>
    <row r="33" spans="2:2" x14ac:dyDescent="0.35">
      <c r="B33">
        <v>5</v>
      </c>
    </row>
    <row r="34" spans="2:2" x14ac:dyDescent="0.35">
      <c r="B34">
        <v>3</v>
      </c>
    </row>
    <row r="35" spans="2:2" x14ac:dyDescent="0.35">
      <c r="B35">
        <v>2</v>
      </c>
    </row>
    <row r="36" spans="2:2" x14ac:dyDescent="0.35">
      <c r="B36">
        <v>7</v>
      </c>
    </row>
    <row r="37" spans="2:2" x14ac:dyDescent="0.35">
      <c r="B37">
        <v>2</v>
      </c>
    </row>
    <row r="38" spans="2:2" x14ac:dyDescent="0.35">
      <c r="B38">
        <v>3</v>
      </c>
    </row>
    <row r="39" spans="2:2" x14ac:dyDescent="0.35">
      <c r="B39">
        <v>4</v>
      </c>
    </row>
    <row r="40" spans="2:2" x14ac:dyDescent="0.35">
      <c r="B40">
        <v>5</v>
      </c>
    </row>
    <row r="41" spans="2:2" x14ac:dyDescent="0.35">
      <c r="B41">
        <v>1</v>
      </c>
    </row>
    <row r="42" spans="2:2" x14ac:dyDescent="0.35">
      <c r="B42">
        <v>6</v>
      </c>
    </row>
    <row r="43" spans="2:2" x14ac:dyDescent="0.35">
      <c r="B43">
        <v>2</v>
      </c>
    </row>
    <row r="44" spans="2:2" x14ac:dyDescent="0.35">
      <c r="B44">
        <v>4</v>
      </c>
    </row>
    <row r="45" spans="2:2" x14ac:dyDescent="0.35">
      <c r="B45">
        <v>3</v>
      </c>
    </row>
    <row r="46" spans="2:2" x14ac:dyDescent="0.35">
      <c r="B46">
        <v>5</v>
      </c>
    </row>
    <row r="47" spans="2:2" x14ac:dyDescent="0.35">
      <c r="B47">
        <v>3</v>
      </c>
    </row>
    <row r="48" spans="2:2" x14ac:dyDescent="0.35">
      <c r="B48">
        <v>2</v>
      </c>
    </row>
    <row r="49" spans="2:2" x14ac:dyDescent="0.35">
      <c r="B49">
        <v>4</v>
      </c>
    </row>
    <row r="50" spans="2:2" x14ac:dyDescent="0.35">
      <c r="B50">
        <v>2</v>
      </c>
    </row>
    <row r="51" spans="2:2" x14ac:dyDescent="0.35">
      <c r="B51">
        <v>6</v>
      </c>
    </row>
    <row r="52" spans="2:2" x14ac:dyDescent="0.35">
      <c r="B52">
        <v>3</v>
      </c>
    </row>
    <row r="53" spans="2:2" x14ac:dyDescent="0.35">
      <c r="B53">
        <v>2</v>
      </c>
    </row>
    <row r="54" spans="2:2" x14ac:dyDescent="0.35">
      <c r="B54">
        <v>4</v>
      </c>
    </row>
    <row r="55" spans="2:2" x14ac:dyDescent="0.35">
      <c r="B55">
        <v>5</v>
      </c>
    </row>
  </sheetData>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02FEF-B802-4B8A-AC66-EA6836CD51CC}">
  <dimension ref="A7:D107"/>
  <sheetViews>
    <sheetView topLeftCell="A17" workbookViewId="0">
      <selection activeCell="G27" sqref="G27"/>
    </sheetView>
  </sheetViews>
  <sheetFormatPr defaultRowHeight="14.5" x14ac:dyDescent="0.35"/>
  <cols>
    <col min="1" max="1" width="12.26953125" customWidth="1"/>
    <col min="3" max="3" width="17.7265625" customWidth="1"/>
    <col min="4" max="4" width="14.36328125" customWidth="1"/>
  </cols>
  <sheetData>
    <row r="7" spans="1:4" x14ac:dyDescent="0.35">
      <c r="A7" t="s">
        <v>70</v>
      </c>
    </row>
    <row r="8" spans="1:4" x14ac:dyDescent="0.35">
      <c r="A8">
        <v>280</v>
      </c>
    </row>
    <row r="9" spans="1:4" x14ac:dyDescent="0.35">
      <c r="A9">
        <v>350</v>
      </c>
    </row>
    <row r="10" spans="1:4" ht="15" thickBot="1" x14ac:dyDescent="0.4">
      <c r="A10">
        <v>310</v>
      </c>
    </row>
    <row r="11" spans="1:4" x14ac:dyDescent="0.35">
      <c r="A11">
        <v>270</v>
      </c>
      <c r="C11" s="3" t="s">
        <v>70</v>
      </c>
      <c r="D11" s="3"/>
    </row>
    <row r="12" spans="1:4" x14ac:dyDescent="0.35">
      <c r="A12">
        <v>390</v>
      </c>
      <c r="C12" s="1"/>
      <c r="D12" s="1"/>
    </row>
    <row r="13" spans="1:4" x14ac:dyDescent="0.35">
      <c r="A13">
        <v>320</v>
      </c>
      <c r="C13" s="1" t="s">
        <v>1</v>
      </c>
      <c r="D13" s="1">
        <v>317.7</v>
      </c>
    </row>
    <row r="14" spans="1:4" x14ac:dyDescent="0.35">
      <c r="A14">
        <v>290</v>
      </c>
      <c r="C14" s="1" t="s">
        <v>2</v>
      </c>
      <c r="D14" s="1">
        <v>3.234457786355724</v>
      </c>
    </row>
    <row r="15" spans="1:4" x14ac:dyDescent="0.35">
      <c r="A15">
        <v>340</v>
      </c>
      <c r="C15" s="1" t="s">
        <v>3</v>
      </c>
      <c r="D15" s="1">
        <v>315</v>
      </c>
    </row>
    <row r="16" spans="1:4" x14ac:dyDescent="0.35">
      <c r="A16">
        <v>310</v>
      </c>
      <c r="C16" s="1" t="s">
        <v>4</v>
      </c>
      <c r="D16" s="1">
        <v>350</v>
      </c>
    </row>
    <row r="17" spans="1:4" x14ac:dyDescent="0.35">
      <c r="A17">
        <v>380</v>
      </c>
      <c r="C17" s="1" t="s">
        <v>5</v>
      </c>
      <c r="D17" s="1">
        <v>32.344577863557241</v>
      </c>
    </row>
    <row r="18" spans="1:4" x14ac:dyDescent="0.35">
      <c r="A18">
        <v>270</v>
      </c>
      <c r="C18" s="1" t="s">
        <v>6</v>
      </c>
      <c r="D18" s="1">
        <v>1046.1717171717171</v>
      </c>
    </row>
    <row r="19" spans="1:4" x14ac:dyDescent="0.35">
      <c r="A19">
        <v>350</v>
      </c>
      <c r="C19" s="1" t="s">
        <v>7</v>
      </c>
      <c r="D19" s="1">
        <v>-1.0374244845101974</v>
      </c>
    </row>
    <row r="20" spans="1:4" x14ac:dyDescent="0.35">
      <c r="A20">
        <v>300</v>
      </c>
      <c r="C20" s="1" t="s">
        <v>8</v>
      </c>
      <c r="D20" s="1">
        <v>0.2092186247974063</v>
      </c>
    </row>
    <row r="21" spans="1:4" x14ac:dyDescent="0.35">
      <c r="A21">
        <v>330</v>
      </c>
      <c r="C21" s="1" t="s">
        <v>9</v>
      </c>
      <c r="D21" s="1">
        <v>120</v>
      </c>
    </row>
    <row r="22" spans="1:4" x14ac:dyDescent="0.35">
      <c r="A22">
        <v>370</v>
      </c>
      <c r="C22" s="1" t="s">
        <v>10</v>
      </c>
      <c r="D22" s="1">
        <v>270</v>
      </c>
    </row>
    <row r="23" spans="1:4" x14ac:dyDescent="0.35">
      <c r="A23">
        <v>310</v>
      </c>
      <c r="C23" s="1" t="s">
        <v>11</v>
      </c>
      <c r="D23" s="1">
        <v>390</v>
      </c>
    </row>
    <row r="24" spans="1:4" x14ac:dyDescent="0.35">
      <c r="A24">
        <v>280</v>
      </c>
      <c r="C24" s="1" t="s">
        <v>12</v>
      </c>
      <c r="D24" s="1">
        <v>31770</v>
      </c>
    </row>
    <row r="25" spans="1:4" ht="15" thickBot="1" x14ac:dyDescent="0.4">
      <c r="A25">
        <v>320</v>
      </c>
      <c r="C25" s="2" t="s">
        <v>13</v>
      </c>
      <c r="D25" s="2">
        <v>100</v>
      </c>
    </row>
    <row r="26" spans="1:4" x14ac:dyDescent="0.35">
      <c r="A26">
        <v>350</v>
      </c>
    </row>
    <row r="27" spans="1:4" x14ac:dyDescent="0.35">
      <c r="A27">
        <v>290</v>
      </c>
    </row>
    <row r="28" spans="1:4" x14ac:dyDescent="0.35">
      <c r="A28">
        <v>270</v>
      </c>
    </row>
    <row r="29" spans="1:4" x14ac:dyDescent="0.35">
      <c r="A29">
        <v>350</v>
      </c>
    </row>
    <row r="30" spans="1:4" x14ac:dyDescent="0.35">
      <c r="A30">
        <v>300</v>
      </c>
    </row>
    <row r="31" spans="1:4" x14ac:dyDescent="0.35">
      <c r="A31">
        <v>330</v>
      </c>
    </row>
    <row r="32" spans="1:4" x14ac:dyDescent="0.35">
      <c r="A32">
        <v>370</v>
      </c>
    </row>
    <row r="33" spans="1:1" x14ac:dyDescent="0.35">
      <c r="A33">
        <v>310</v>
      </c>
    </row>
    <row r="34" spans="1:1" x14ac:dyDescent="0.35">
      <c r="A34">
        <v>280</v>
      </c>
    </row>
    <row r="35" spans="1:1" x14ac:dyDescent="0.35">
      <c r="A35">
        <v>320</v>
      </c>
    </row>
    <row r="36" spans="1:1" x14ac:dyDescent="0.35">
      <c r="A36">
        <v>350</v>
      </c>
    </row>
    <row r="37" spans="1:1" x14ac:dyDescent="0.35">
      <c r="A37">
        <v>290</v>
      </c>
    </row>
    <row r="38" spans="1:1" x14ac:dyDescent="0.35">
      <c r="A38">
        <v>270</v>
      </c>
    </row>
    <row r="39" spans="1:1" x14ac:dyDescent="0.35">
      <c r="A39">
        <v>350</v>
      </c>
    </row>
    <row r="40" spans="1:1" x14ac:dyDescent="0.35">
      <c r="A40">
        <v>300</v>
      </c>
    </row>
    <row r="41" spans="1:1" x14ac:dyDescent="0.35">
      <c r="A41">
        <v>330</v>
      </c>
    </row>
    <row r="42" spans="1:1" x14ac:dyDescent="0.35">
      <c r="A42">
        <v>370</v>
      </c>
    </row>
    <row r="43" spans="1:1" x14ac:dyDescent="0.35">
      <c r="A43">
        <v>310</v>
      </c>
    </row>
    <row r="44" spans="1:1" x14ac:dyDescent="0.35">
      <c r="A44">
        <v>280</v>
      </c>
    </row>
    <row r="45" spans="1:1" x14ac:dyDescent="0.35">
      <c r="A45">
        <v>320</v>
      </c>
    </row>
    <row r="46" spans="1:1" x14ac:dyDescent="0.35">
      <c r="A46">
        <v>350</v>
      </c>
    </row>
    <row r="47" spans="1:1" x14ac:dyDescent="0.35">
      <c r="A47">
        <v>290</v>
      </c>
    </row>
    <row r="48" spans="1:1" x14ac:dyDescent="0.35">
      <c r="A48">
        <v>270</v>
      </c>
    </row>
    <row r="49" spans="1:1" x14ac:dyDescent="0.35">
      <c r="A49">
        <v>350</v>
      </c>
    </row>
    <row r="50" spans="1:1" x14ac:dyDescent="0.35">
      <c r="A50">
        <v>300</v>
      </c>
    </row>
    <row r="51" spans="1:1" x14ac:dyDescent="0.35">
      <c r="A51">
        <v>330</v>
      </c>
    </row>
    <row r="52" spans="1:1" x14ac:dyDescent="0.35">
      <c r="A52">
        <v>370</v>
      </c>
    </row>
    <row r="53" spans="1:1" x14ac:dyDescent="0.35">
      <c r="A53">
        <v>310</v>
      </c>
    </row>
    <row r="54" spans="1:1" x14ac:dyDescent="0.35">
      <c r="A54">
        <v>280</v>
      </c>
    </row>
    <row r="55" spans="1:1" x14ac:dyDescent="0.35">
      <c r="A55">
        <v>320</v>
      </c>
    </row>
    <row r="56" spans="1:1" x14ac:dyDescent="0.35">
      <c r="A56">
        <v>350</v>
      </c>
    </row>
    <row r="57" spans="1:1" x14ac:dyDescent="0.35">
      <c r="A57">
        <v>290</v>
      </c>
    </row>
    <row r="58" spans="1:1" x14ac:dyDescent="0.35">
      <c r="A58">
        <v>270</v>
      </c>
    </row>
    <row r="59" spans="1:1" x14ac:dyDescent="0.35">
      <c r="A59">
        <v>350</v>
      </c>
    </row>
    <row r="60" spans="1:1" x14ac:dyDescent="0.35">
      <c r="A60">
        <v>300</v>
      </c>
    </row>
    <row r="61" spans="1:1" x14ac:dyDescent="0.35">
      <c r="A61">
        <v>330</v>
      </c>
    </row>
    <row r="62" spans="1:1" x14ac:dyDescent="0.35">
      <c r="A62">
        <v>370</v>
      </c>
    </row>
    <row r="63" spans="1:1" x14ac:dyDescent="0.35">
      <c r="A63">
        <v>310</v>
      </c>
    </row>
    <row r="64" spans="1:1" x14ac:dyDescent="0.35">
      <c r="A64">
        <v>280</v>
      </c>
    </row>
    <row r="65" spans="1:1" x14ac:dyDescent="0.35">
      <c r="A65">
        <v>320</v>
      </c>
    </row>
    <row r="66" spans="1:1" x14ac:dyDescent="0.35">
      <c r="A66">
        <v>350</v>
      </c>
    </row>
    <row r="67" spans="1:1" x14ac:dyDescent="0.35">
      <c r="A67">
        <v>290</v>
      </c>
    </row>
    <row r="68" spans="1:1" x14ac:dyDescent="0.35">
      <c r="A68">
        <v>270</v>
      </c>
    </row>
    <row r="69" spans="1:1" x14ac:dyDescent="0.35">
      <c r="A69">
        <v>350</v>
      </c>
    </row>
    <row r="70" spans="1:1" x14ac:dyDescent="0.35">
      <c r="A70">
        <v>300</v>
      </c>
    </row>
    <row r="71" spans="1:1" x14ac:dyDescent="0.35">
      <c r="A71">
        <v>330</v>
      </c>
    </row>
    <row r="72" spans="1:1" x14ac:dyDescent="0.35">
      <c r="A72">
        <v>370</v>
      </c>
    </row>
    <row r="73" spans="1:1" x14ac:dyDescent="0.35">
      <c r="A73">
        <v>310</v>
      </c>
    </row>
    <row r="74" spans="1:1" x14ac:dyDescent="0.35">
      <c r="A74">
        <v>280</v>
      </c>
    </row>
    <row r="75" spans="1:1" x14ac:dyDescent="0.35">
      <c r="A75">
        <v>320</v>
      </c>
    </row>
    <row r="76" spans="1:1" x14ac:dyDescent="0.35">
      <c r="A76">
        <v>350</v>
      </c>
    </row>
    <row r="77" spans="1:1" x14ac:dyDescent="0.35">
      <c r="A77">
        <v>290</v>
      </c>
    </row>
    <row r="78" spans="1:1" x14ac:dyDescent="0.35">
      <c r="A78">
        <v>270</v>
      </c>
    </row>
    <row r="79" spans="1:1" x14ac:dyDescent="0.35">
      <c r="A79">
        <v>350</v>
      </c>
    </row>
    <row r="80" spans="1:1" x14ac:dyDescent="0.35">
      <c r="A80">
        <v>300</v>
      </c>
    </row>
    <row r="81" spans="1:1" x14ac:dyDescent="0.35">
      <c r="A81">
        <v>330</v>
      </c>
    </row>
    <row r="82" spans="1:1" x14ac:dyDescent="0.35">
      <c r="A82">
        <v>370</v>
      </c>
    </row>
    <row r="83" spans="1:1" x14ac:dyDescent="0.35">
      <c r="A83">
        <v>310</v>
      </c>
    </row>
    <row r="84" spans="1:1" x14ac:dyDescent="0.35">
      <c r="A84">
        <v>280</v>
      </c>
    </row>
    <row r="85" spans="1:1" x14ac:dyDescent="0.35">
      <c r="A85">
        <v>320</v>
      </c>
    </row>
    <row r="86" spans="1:1" x14ac:dyDescent="0.35">
      <c r="A86">
        <v>350</v>
      </c>
    </row>
    <row r="87" spans="1:1" x14ac:dyDescent="0.35">
      <c r="A87">
        <v>290</v>
      </c>
    </row>
    <row r="88" spans="1:1" x14ac:dyDescent="0.35">
      <c r="A88">
        <v>270</v>
      </c>
    </row>
    <row r="89" spans="1:1" x14ac:dyDescent="0.35">
      <c r="A89">
        <v>350</v>
      </c>
    </row>
    <row r="90" spans="1:1" x14ac:dyDescent="0.35">
      <c r="A90">
        <v>300</v>
      </c>
    </row>
    <row r="91" spans="1:1" x14ac:dyDescent="0.35">
      <c r="A91">
        <v>330</v>
      </c>
    </row>
    <row r="92" spans="1:1" x14ac:dyDescent="0.35">
      <c r="A92">
        <v>370</v>
      </c>
    </row>
    <row r="93" spans="1:1" x14ac:dyDescent="0.35">
      <c r="A93">
        <v>310</v>
      </c>
    </row>
    <row r="94" spans="1:1" x14ac:dyDescent="0.35">
      <c r="A94">
        <v>280</v>
      </c>
    </row>
    <row r="95" spans="1:1" x14ac:dyDescent="0.35">
      <c r="A95">
        <v>320</v>
      </c>
    </row>
    <row r="96" spans="1:1" x14ac:dyDescent="0.35">
      <c r="A96">
        <v>350</v>
      </c>
    </row>
    <row r="97" spans="1:1" x14ac:dyDescent="0.35">
      <c r="A97">
        <v>290</v>
      </c>
    </row>
    <row r="98" spans="1:1" x14ac:dyDescent="0.35">
      <c r="A98">
        <v>270</v>
      </c>
    </row>
    <row r="99" spans="1:1" x14ac:dyDescent="0.35">
      <c r="A99">
        <v>350</v>
      </c>
    </row>
    <row r="100" spans="1:1" x14ac:dyDescent="0.35">
      <c r="A100">
        <v>300</v>
      </c>
    </row>
    <row r="101" spans="1:1" x14ac:dyDescent="0.35">
      <c r="A101">
        <v>330</v>
      </c>
    </row>
    <row r="102" spans="1:1" x14ac:dyDescent="0.35">
      <c r="A102">
        <v>370</v>
      </c>
    </row>
    <row r="103" spans="1:1" x14ac:dyDescent="0.35">
      <c r="A103">
        <v>310</v>
      </c>
    </row>
    <row r="104" spans="1:1" x14ac:dyDescent="0.35">
      <c r="A104">
        <v>280</v>
      </c>
    </row>
    <row r="105" spans="1:1" x14ac:dyDescent="0.35">
      <c r="A105">
        <v>320</v>
      </c>
    </row>
    <row r="106" spans="1:1" x14ac:dyDescent="0.35">
      <c r="A106">
        <v>350</v>
      </c>
    </row>
    <row r="107" spans="1:1" x14ac:dyDescent="0.35">
      <c r="A107">
        <v>290</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2AA78-0552-430C-8E0D-95933AC42606}">
  <dimension ref="A4:E104"/>
  <sheetViews>
    <sheetView topLeftCell="E19" zoomScale="175" workbookViewId="0">
      <selection activeCell="I29" sqref="I29"/>
    </sheetView>
  </sheetViews>
  <sheetFormatPr defaultRowHeight="14.5" x14ac:dyDescent="0.35"/>
  <cols>
    <col min="1" max="1" width="13.1796875" customWidth="1"/>
    <col min="4" max="4" width="18.6328125" customWidth="1"/>
    <col min="5" max="5" width="14.26953125" customWidth="1"/>
  </cols>
  <sheetData>
    <row r="4" spans="1:5" x14ac:dyDescent="0.35">
      <c r="A4" t="s">
        <v>71</v>
      </c>
    </row>
    <row r="5" spans="1:5" x14ac:dyDescent="0.35">
      <c r="A5">
        <v>12</v>
      </c>
    </row>
    <row r="6" spans="1:5" x14ac:dyDescent="0.35">
      <c r="A6">
        <v>18</v>
      </c>
    </row>
    <row r="7" spans="1:5" x14ac:dyDescent="0.35">
      <c r="A7">
        <v>15</v>
      </c>
    </row>
    <row r="8" spans="1:5" x14ac:dyDescent="0.35">
      <c r="A8">
        <v>22</v>
      </c>
    </row>
    <row r="9" spans="1:5" ht="15" thickBot="1" x14ac:dyDescent="0.4">
      <c r="A9">
        <v>20</v>
      </c>
    </row>
    <row r="10" spans="1:5" x14ac:dyDescent="0.35">
      <c r="A10">
        <v>14</v>
      </c>
      <c r="D10" s="3" t="s">
        <v>71</v>
      </c>
      <c r="E10" s="3"/>
    </row>
    <row r="11" spans="1:5" x14ac:dyDescent="0.35">
      <c r="A11">
        <v>16</v>
      </c>
      <c r="D11" s="1"/>
      <c r="E11" s="1"/>
    </row>
    <row r="12" spans="1:5" x14ac:dyDescent="0.35">
      <c r="A12">
        <v>21</v>
      </c>
      <c r="D12" s="1" t="s">
        <v>1</v>
      </c>
      <c r="E12" s="1">
        <v>18.09</v>
      </c>
    </row>
    <row r="13" spans="1:5" x14ac:dyDescent="0.35">
      <c r="A13">
        <v>19</v>
      </c>
      <c r="D13" s="1" t="s">
        <v>2</v>
      </c>
      <c r="E13" s="1">
        <v>0.29166709956677805</v>
      </c>
    </row>
    <row r="14" spans="1:5" x14ac:dyDescent="0.35">
      <c r="A14">
        <v>17</v>
      </c>
      <c r="D14" s="1" t="s">
        <v>3</v>
      </c>
      <c r="E14" s="1">
        <v>18</v>
      </c>
    </row>
    <row r="15" spans="1:5" x14ac:dyDescent="0.35">
      <c r="A15">
        <v>22</v>
      </c>
      <c r="D15" s="1" t="s">
        <v>4</v>
      </c>
      <c r="E15" s="1">
        <v>22</v>
      </c>
    </row>
    <row r="16" spans="1:5" x14ac:dyDescent="0.35">
      <c r="A16">
        <v>19</v>
      </c>
      <c r="D16" s="1" t="s">
        <v>5</v>
      </c>
      <c r="E16" s="1">
        <v>2.9166709956677805</v>
      </c>
    </row>
    <row r="17" spans="1:5" x14ac:dyDescent="0.35">
      <c r="A17">
        <v>13</v>
      </c>
      <c r="D17" s="1" t="s">
        <v>6</v>
      </c>
      <c r="E17" s="1">
        <v>8.5069696969696835</v>
      </c>
    </row>
    <row r="18" spans="1:5" x14ac:dyDescent="0.35">
      <c r="A18">
        <v>16</v>
      </c>
      <c r="D18" s="1" t="s">
        <v>7</v>
      </c>
      <c r="E18" s="1">
        <v>-0.88101144669010489</v>
      </c>
    </row>
    <row r="19" spans="1:5" x14ac:dyDescent="0.35">
      <c r="A19">
        <v>21</v>
      </c>
      <c r="D19" s="1" t="s">
        <v>8</v>
      </c>
      <c r="E19" s="1">
        <v>-0.3350128722188207</v>
      </c>
    </row>
    <row r="20" spans="1:5" x14ac:dyDescent="0.35">
      <c r="A20">
        <v>22</v>
      </c>
      <c r="D20" s="1" t="s">
        <v>9</v>
      </c>
      <c r="E20" s="1">
        <v>10</v>
      </c>
    </row>
    <row r="21" spans="1:5" x14ac:dyDescent="0.35">
      <c r="A21">
        <v>17</v>
      </c>
      <c r="D21" s="1" t="s">
        <v>10</v>
      </c>
      <c r="E21" s="1">
        <v>12</v>
      </c>
    </row>
    <row r="22" spans="1:5" x14ac:dyDescent="0.35">
      <c r="A22">
        <v>19</v>
      </c>
      <c r="D22" s="1" t="s">
        <v>11</v>
      </c>
      <c r="E22" s="1">
        <v>22</v>
      </c>
    </row>
    <row r="23" spans="1:5" x14ac:dyDescent="0.35">
      <c r="A23">
        <v>22</v>
      </c>
      <c r="D23" s="1" t="s">
        <v>12</v>
      </c>
      <c r="E23" s="1">
        <v>1809</v>
      </c>
    </row>
    <row r="24" spans="1:5" ht="15" thickBot="1" x14ac:dyDescent="0.4">
      <c r="A24">
        <v>18</v>
      </c>
      <c r="D24" s="2" t="s">
        <v>13</v>
      </c>
      <c r="E24" s="2">
        <v>100</v>
      </c>
    </row>
    <row r="25" spans="1:5" x14ac:dyDescent="0.35">
      <c r="A25">
        <v>14</v>
      </c>
    </row>
    <row r="26" spans="1:5" x14ac:dyDescent="0.35">
      <c r="A26">
        <v>20</v>
      </c>
    </row>
    <row r="27" spans="1:5" x14ac:dyDescent="0.35">
      <c r="A27">
        <v>19</v>
      </c>
    </row>
    <row r="28" spans="1:5" x14ac:dyDescent="0.35">
      <c r="A28">
        <v>17</v>
      </c>
    </row>
    <row r="29" spans="1:5" x14ac:dyDescent="0.35">
      <c r="A29">
        <v>22</v>
      </c>
    </row>
    <row r="30" spans="1:5" x14ac:dyDescent="0.35">
      <c r="A30">
        <v>18</v>
      </c>
    </row>
    <row r="31" spans="1:5" x14ac:dyDescent="0.35">
      <c r="A31">
        <v>15</v>
      </c>
    </row>
    <row r="32" spans="1:5" x14ac:dyDescent="0.35">
      <c r="A32">
        <v>21</v>
      </c>
    </row>
    <row r="33" spans="1:1" x14ac:dyDescent="0.35">
      <c r="A33">
        <v>20</v>
      </c>
    </row>
    <row r="34" spans="1:1" x14ac:dyDescent="0.35">
      <c r="A34">
        <v>16</v>
      </c>
    </row>
    <row r="35" spans="1:1" x14ac:dyDescent="0.35">
      <c r="A35">
        <v>12</v>
      </c>
    </row>
    <row r="36" spans="1:1" x14ac:dyDescent="0.35">
      <c r="A36">
        <v>18</v>
      </c>
    </row>
    <row r="37" spans="1:1" x14ac:dyDescent="0.35">
      <c r="A37">
        <v>15</v>
      </c>
    </row>
    <row r="38" spans="1:1" x14ac:dyDescent="0.35">
      <c r="A38">
        <v>22</v>
      </c>
    </row>
    <row r="39" spans="1:1" x14ac:dyDescent="0.35">
      <c r="A39">
        <v>20</v>
      </c>
    </row>
    <row r="40" spans="1:1" x14ac:dyDescent="0.35">
      <c r="A40">
        <v>14</v>
      </c>
    </row>
    <row r="41" spans="1:1" x14ac:dyDescent="0.35">
      <c r="A41">
        <v>16</v>
      </c>
    </row>
    <row r="42" spans="1:1" x14ac:dyDescent="0.35">
      <c r="A42">
        <v>21</v>
      </c>
    </row>
    <row r="43" spans="1:1" x14ac:dyDescent="0.35">
      <c r="A43">
        <v>19</v>
      </c>
    </row>
    <row r="44" spans="1:1" x14ac:dyDescent="0.35">
      <c r="A44">
        <v>17</v>
      </c>
    </row>
    <row r="45" spans="1:1" x14ac:dyDescent="0.35">
      <c r="A45">
        <v>22</v>
      </c>
    </row>
    <row r="46" spans="1:1" x14ac:dyDescent="0.35">
      <c r="A46">
        <v>19</v>
      </c>
    </row>
    <row r="47" spans="1:1" x14ac:dyDescent="0.35">
      <c r="A47">
        <v>13</v>
      </c>
    </row>
    <row r="48" spans="1:1" x14ac:dyDescent="0.35">
      <c r="A48">
        <v>16</v>
      </c>
    </row>
    <row r="49" spans="1:1" x14ac:dyDescent="0.35">
      <c r="A49">
        <v>21</v>
      </c>
    </row>
    <row r="50" spans="1:1" x14ac:dyDescent="0.35">
      <c r="A50">
        <v>22</v>
      </c>
    </row>
    <row r="51" spans="1:1" x14ac:dyDescent="0.35">
      <c r="A51">
        <v>17</v>
      </c>
    </row>
    <row r="52" spans="1:1" x14ac:dyDescent="0.35">
      <c r="A52">
        <v>19</v>
      </c>
    </row>
    <row r="53" spans="1:1" x14ac:dyDescent="0.35">
      <c r="A53">
        <v>22</v>
      </c>
    </row>
    <row r="54" spans="1:1" x14ac:dyDescent="0.35">
      <c r="A54">
        <v>18</v>
      </c>
    </row>
    <row r="55" spans="1:1" x14ac:dyDescent="0.35">
      <c r="A55">
        <v>14</v>
      </c>
    </row>
    <row r="56" spans="1:1" x14ac:dyDescent="0.35">
      <c r="A56">
        <v>20</v>
      </c>
    </row>
    <row r="57" spans="1:1" x14ac:dyDescent="0.35">
      <c r="A57">
        <v>19</v>
      </c>
    </row>
    <row r="58" spans="1:1" x14ac:dyDescent="0.35">
      <c r="A58">
        <v>17</v>
      </c>
    </row>
    <row r="59" spans="1:1" x14ac:dyDescent="0.35">
      <c r="A59">
        <v>22</v>
      </c>
    </row>
    <row r="60" spans="1:1" x14ac:dyDescent="0.35">
      <c r="A60">
        <v>18</v>
      </c>
    </row>
    <row r="61" spans="1:1" x14ac:dyDescent="0.35">
      <c r="A61">
        <v>15</v>
      </c>
    </row>
    <row r="62" spans="1:1" x14ac:dyDescent="0.35">
      <c r="A62">
        <v>21</v>
      </c>
    </row>
    <row r="63" spans="1:1" x14ac:dyDescent="0.35">
      <c r="A63">
        <v>20</v>
      </c>
    </row>
    <row r="64" spans="1:1" x14ac:dyDescent="0.35">
      <c r="A64">
        <v>16</v>
      </c>
    </row>
    <row r="65" spans="1:1" x14ac:dyDescent="0.35">
      <c r="A65">
        <v>12</v>
      </c>
    </row>
    <row r="66" spans="1:1" x14ac:dyDescent="0.35">
      <c r="A66">
        <v>18</v>
      </c>
    </row>
    <row r="67" spans="1:1" x14ac:dyDescent="0.35">
      <c r="A67">
        <v>15</v>
      </c>
    </row>
    <row r="68" spans="1:1" x14ac:dyDescent="0.35">
      <c r="A68">
        <v>22</v>
      </c>
    </row>
    <row r="69" spans="1:1" x14ac:dyDescent="0.35">
      <c r="A69">
        <v>20</v>
      </c>
    </row>
    <row r="70" spans="1:1" x14ac:dyDescent="0.35">
      <c r="A70">
        <v>14</v>
      </c>
    </row>
    <row r="71" spans="1:1" x14ac:dyDescent="0.35">
      <c r="A71">
        <v>16</v>
      </c>
    </row>
    <row r="72" spans="1:1" x14ac:dyDescent="0.35">
      <c r="A72">
        <v>21</v>
      </c>
    </row>
    <row r="73" spans="1:1" x14ac:dyDescent="0.35">
      <c r="A73">
        <v>19</v>
      </c>
    </row>
    <row r="74" spans="1:1" x14ac:dyDescent="0.35">
      <c r="A74">
        <v>17</v>
      </c>
    </row>
    <row r="75" spans="1:1" x14ac:dyDescent="0.35">
      <c r="A75">
        <v>22</v>
      </c>
    </row>
    <row r="76" spans="1:1" x14ac:dyDescent="0.35">
      <c r="A76">
        <v>19</v>
      </c>
    </row>
    <row r="77" spans="1:1" x14ac:dyDescent="0.35">
      <c r="A77">
        <v>13</v>
      </c>
    </row>
    <row r="78" spans="1:1" x14ac:dyDescent="0.35">
      <c r="A78">
        <v>16</v>
      </c>
    </row>
    <row r="79" spans="1:1" x14ac:dyDescent="0.35">
      <c r="A79">
        <v>21</v>
      </c>
    </row>
    <row r="80" spans="1:1" x14ac:dyDescent="0.35">
      <c r="A80">
        <v>22</v>
      </c>
    </row>
    <row r="81" spans="1:1" x14ac:dyDescent="0.35">
      <c r="A81">
        <v>17</v>
      </c>
    </row>
    <row r="82" spans="1:1" x14ac:dyDescent="0.35">
      <c r="A82">
        <v>19</v>
      </c>
    </row>
    <row r="83" spans="1:1" x14ac:dyDescent="0.35">
      <c r="A83">
        <v>22</v>
      </c>
    </row>
    <row r="84" spans="1:1" x14ac:dyDescent="0.35">
      <c r="A84">
        <v>18</v>
      </c>
    </row>
    <row r="85" spans="1:1" x14ac:dyDescent="0.35">
      <c r="A85">
        <v>14</v>
      </c>
    </row>
    <row r="86" spans="1:1" x14ac:dyDescent="0.35">
      <c r="A86">
        <v>20</v>
      </c>
    </row>
    <row r="87" spans="1:1" x14ac:dyDescent="0.35">
      <c r="A87">
        <v>19</v>
      </c>
    </row>
    <row r="88" spans="1:1" x14ac:dyDescent="0.35">
      <c r="A88">
        <v>17</v>
      </c>
    </row>
    <row r="89" spans="1:1" x14ac:dyDescent="0.35">
      <c r="A89">
        <v>22</v>
      </c>
    </row>
    <row r="90" spans="1:1" x14ac:dyDescent="0.35">
      <c r="A90">
        <v>18</v>
      </c>
    </row>
    <row r="91" spans="1:1" x14ac:dyDescent="0.35">
      <c r="A91">
        <v>15</v>
      </c>
    </row>
    <row r="92" spans="1:1" x14ac:dyDescent="0.35">
      <c r="A92">
        <v>21</v>
      </c>
    </row>
    <row r="93" spans="1:1" x14ac:dyDescent="0.35">
      <c r="A93">
        <v>20</v>
      </c>
    </row>
    <row r="94" spans="1:1" x14ac:dyDescent="0.35">
      <c r="A94">
        <v>16</v>
      </c>
    </row>
    <row r="95" spans="1:1" x14ac:dyDescent="0.35">
      <c r="A95">
        <v>12</v>
      </c>
    </row>
    <row r="96" spans="1:1" x14ac:dyDescent="0.35">
      <c r="A96">
        <v>18</v>
      </c>
    </row>
    <row r="97" spans="1:1" x14ac:dyDescent="0.35">
      <c r="A97">
        <v>15</v>
      </c>
    </row>
    <row r="98" spans="1:1" x14ac:dyDescent="0.35">
      <c r="A98">
        <v>22</v>
      </c>
    </row>
    <row r="99" spans="1:1" x14ac:dyDescent="0.35">
      <c r="A99">
        <v>20</v>
      </c>
    </row>
    <row r="100" spans="1:1" x14ac:dyDescent="0.35">
      <c r="A100">
        <v>14</v>
      </c>
    </row>
    <row r="101" spans="1:1" x14ac:dyDescent="0.35">
      <c r="A101">
        <v>16</v>
      </c>
    </row>
    <row r="102" spans="1:1" x14ac:dyDescent="0.35">
      <c r="A102">
        <v>21</v>
      </c>
    </row>
    <row r="103" spans="1:1" x14ac:dyDescent="0.35">
      <c r="A103">
        <v>19</v>
      </c>
    </row>
    <row r="104" spans="1:1" x14ac:dyDescent="0.35">
      <c r="A104">
        <v>17</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1078B-E624-4B41-9320-8422B1B881A6}">
  <dimension ref="A5:D105"/>
  <sheetViews>
    <sheetView zoomScale="130" workbookViewId="0">
      <selection activeCell="D38" sqref="D38"/>
    </sheetView>
  </sheetViews>
  <sheetFormatPr defaultRowHeight="14.5" x14ac:dyDescent="0.35"/>
  <cols>
    <col min="3" max="3" width="17.26953125" customWidth="1"/>
  </cols>
  <sheetData>
    <row r="5" spans="1:4" x14ac:dyDescent="0.35">
      <c r="A5" t="s">
        <v>72</v>
      </c>
    </row>
    <row r="6" spans="1:4" x14ac:dyDescent="0.35">
      <c r="A6">
        <v>40</v>
      </c>
    </row>
    <row r="7" spans="1:4" x14ac:dyDescent="0.35">
      <c r="A7">
        <v>45</v>
      </c>
    </row>
    <row r="8" spans="1:4" x14ac:dyDescent="0.35">
      <c r="A8">
        <v>50</v>
      </c>
    </row>
    <row r="9" spans="1:4" x14ac:dyDescent="0.35">
      <c r="A9">
        <v>55</v>
      </c>
    </row>
    <row r="10" spans="1:4" x14ac:dyDescent="0.35">
      <c r="A10">
        <v>60</v>
      </c>
    </row>
    <row r="11" spans="1:4" x14ac:dyDescent="0.35">
      <c r="A11">
        <v>62</v>
      </c>
    </row>
    <row r="12" spans="1:4" x14ac:dyDescent="0.35">
      <c r="A12">
        <v>65</v>
      </c>
    </row>
    <row r="13" spans="1:4" x14ac:dyDescent="0.35">
      <c r="A13">
        <v>68</v>
      </c>
      <c r="C13" s="10" t="s">
        <v>73</v>
      </c>
      <c r="D13" s="10">
        <f>QUARTILE(A6:A105,1)</f>
        <v>128.75</v>
      </c>
    </row>
    <row r="14" spans="1:4" x14ac:dyDescent="0.35">
      <c r="A14">
        <v>70</v>
      </c>
      <c r="C14" s="10" t="s">
        <v>74</v>
      </c>
      <c r="D14" s="10">
        <f>QUARTILE(A6:A105,2)</f>
        <v>252.5</v>
      </c>
    </row>
    <row r="15" spans="1:4" x14ac:dyDescent="0.35">
      <c r="A15">
        <v>72</v>
      </c>
      <c r="C15" s="10" t="s">
        <v>75</v>
      </c>
      <c r="D15" s="10">
        <f>QUARTILE(A6:A105,3)</f>
        <v>376.25</v>
      </c>
    </row>
    <row r="16" spans="1:4" x14ac:dyDescent="0.35">
      <c r="A16">
        <v>75</v>
      </c>
      <c r="C16" s="10" t="s">
        <v>76</v>
      </c>
      <c r="D16" s="10">
        <f>PERCENTILE(A6:A105,0.1)</f>
        <v>74.7</v>
      </c>
    </row>
    <row r="17" spans="1:4" x14ac:dyDescent="0.35">
      <c r="A17">
        <v>78</v>
      </c>
      <c r="C17" s="10" t="s">
        <v>77</v>
      </c>
      <c r="D17" s="10">
        <f>PERCENTILE(A6:A105,0.25)</f>
        <v>128.75</v>
      </c>
    </row>
    <row r="18" spans="1:4" x14ac:dyDescent="0.35">
      <c r="A18">
        <v>80</v>
      </c>
      <c r="C18" s="10" t="s">
        <v>78</v>
      </c>
      <c r="D18" s="10">
        <f>PERCENTILE(A6:A105,0.75)</f>
        <v>376.25</v>
      </c>
    </row>
    <row r="19" spans="1:4" x14ac:dyDescent="0.35">
      <c r="A19">
        <v>82</v>
      </c>
      <c r="C19" s="10" t="s">
        <v>79</v>
      </c>
      <c r="D19" s="10">
        <f>PERCENTILE(A6:A105,0.9)</f>
        <v>450.50000000000006</v>
      </c>
    </row>
    <row r="20" spans="1:4" x14ac:dyDescent="0.35">
      <c r="A20">
        <v>85</v>
      </c>
    </row>
    <row r="21" spans="1:4" x14ac:dyDescent="0.35">
      <c r="A21">
        <v>88</v>
      </c>
    </row>
    <row r="22" spans="1:4" x14ac:dyDescent="0.35">
      <c r="A22">
        <v>90</v>
      </c>
    </row>
    <row r="23" spans="1:4" x14ac:dyDescent="0.35">
      <c r="A23">
        <v>92</v>
      </c>
    </row>
    <row r="24" spans="1:4" x14ac:dyDescent="0.35">
      <c r="A24">
        <v>95</v>
      </c>
    </row>
    <row r="25" spans="1:4" x14ac:dyDescent="0.35">
      <c r="A25">
        <v>100</v>
      </c>
    </row>
    <row r="26" spans="1:4" x14ac:dyDescent="0.35">
      <c r="A26">
        <v>105</v>
      </c>
    </row>
    <row r="27" spans="1:4" x14ac:dyDescent="0.35">
      <c r="A27">
        <v>110</v>
      </c>
    </row>
    <row r="28" spans="1:4" x14ac:dyDescent="0.35">
      <c r="A28">
        <v>115</v>
      </c>
    </row>
    <row r="29" spans="1:4" x14ac:dyDescent="0.35">
      <c r="A29">
        <v>120</v>
      </c>
    </row>
    <row r="30" spans="1:4" x14ac:dyDescent="0.35">
      <c r="A30">
        <v>125</v>
      </c>
    </row>
    <row r="31" spans="1:4" x14ac:dyDescent="0.35">
      <c r="A31">
        <v>130</v>
      </c>
    </row>
    <row r="32" spans="1:4" x14ac:dyDescent="0.35">
      <c r="A32">
        <v>135</v>
      </c>
    </row>
    <row r="33" spans="1:1" x14ac:dyDescent="0.35">
      <c r="A33">
        <v>140</v>
      </c>
    </row>
    <row r="34" spans="1:1" x14ac:dyDescent="0.35">
      <c r="A34">
        <v>145</v>
      </c>
    </row>
    <row r="35" spans="1:1" x14ac:dyDescent="0.35">
      <c r="A35">
        <v>150</v>
      </c>
    </row>
    <row r="36" spans="1:1" x14ac:dyDescent="0.35">
      <c r="A36">
        <v>155</v>
      </c>
    </row>
    <row r="37" spans="1:1" x14ac:dyDescent="0.35">
      <c r="A37">
        <v>160</v>
      </c>
    </row>
    <row r="38" spans="1:1" x14ac:dyDescent="0.35">
      <c r="A38">
        <v>165</v>
      </c>
    </row>
    <row r="39" spans="1:1" x14ac:dyDescent="0.35">
      <c r="A39">
        <v>170</v>
      </c>
    </row>
    <row r="40" spans="1:1" x14ac:dyDescent="0.35">
      <c r="A40">
        <v>175</v>
      </c>
    </row>
    <row r="41" spans="1:1" x14ac:dyDescent="0.35">
      <c r="A41">
        <v>180</v>
      </c>
    </row>
    <row r="42" spans="1:1" x14ac:dyDescent="0.35">
      <c r="A42">
        <v>185</v>
      </c>
    </row>
    <row r="43" spans="1:1" x14ac:dyDescent="0.35">
      <c r="A43">
        <v>190</v>
      </c>
    </row>
    <row r="44" spans="1:1" x14ac:dyDescent="0.35">
      <c r="A44">
        <v>195</v>
      </c>
    </row>
    <row r="45" spans="1:1" x14ac:dyDescent="0.35">
      <c r="A45">
        <v>200</v>
      </c>
    </row>
    <row r="46" spans="1:1" x14ac:dyDescent="0.35">
      <c r="A46">
        <v>205</v>
      </c>
    </row>
    <row r="47" spans="1:1" x14ac:dyDescent="0.35">
      <c r="A47">
        <v>210</v>
      </c>
    </row>
    <row r="48" spans="1:1" x14ac:dyDescent="0.35">
      <c r="A48">
        <v>215</v>
      </c>
    </row>
    <row r="49" spans="1:1" x14ac:dyDescent="0.35">
      <c r="A49">
        <v>220</v>
      </c>
    </row>
    <row r="50" spans="1:1" x14ac:dyDescent="0.35">
      <c r="A50">
        <v>225</v>
      </c>
    </row>
    <row r="51" spans="1:1" x14ac:dyDescent="0.35">
      <c r="A51">
        <v>230</v>
      </c>
    </row>
    <row r="52" spans="1:1" x14ac:dyDescent="0.35">
      <c r="A52">
        <v>235</v>
      </c>
    </row>
    <row r="53" spans="1:1" x14ac:dyDescent="0.35">
      <c r="A53">
        <v>240</v>
      </c>
    </row>
    <row r="54" spans="1:1" x14ac:dyDescent="0.35">
      <c r="A54">
        <v>245</v>
      </c>
    </row>
    <row r="55" spans="1:1" x14ac:dyDescent="0.35">
      <c r="A55">
        <v>250</v>
      </c>
    </row>
    <row r="56" spans="1:1" x14ac:dyDescent="0.35">
      <c r="A56">
        <v>255</v>
      </c>
    </row>
    <row r="57" spans="1:1" x14ac:dyDescent="0.35">
      <c r="A57">
        <v>260</v>
      </c>
    </row>
    <row r="58" spans="1:1" x14ac:dyDescent="0.35">
      <c r="A58">
        <v>265</v>
      </c>
    </row>
    <row r="59" spans="1:1" x14ac:dyDescent="0.35">
      <c r="A59">
        <v>270</v>
      </c>
    </row>
    <row r="60" spans="1:1" x14ac:dyDescent="0.35">
      <c r="A60">
        <v>275</v>
      </c>
    </row>
    <row r="61" spans="1:1" x14ac:dyDescent="0.35">
      <c r="A61">
        <v>280</v>
      </c>
    </row>
    <row r="62" spans="1:1" x14ac:dyDescent="0.35">
      <c r="A62">
        <v>285</v>
      </c>
    </row>
    <row r="63" spans="1:1" x14ac:dyDescent="0.35">
      <c r="A63">
        <v>290</v>
      </c>
    </row>
    <row r="64" spans="1:1" x14ac:dyDescent="0.35">
      <c r="A64">
        <v>295</v>
      </c>
    </row>
    <row r="65" spans="1:1" x14ac:dyDescent="0.35">
      <c r="A65">
        <v>300</v>
      </c>
    </row>
    <row r="66" spans="1:1" x14ac:dyDescent="0.35">
      <c r="A66">
        <v>305</v>
      </c>
    </row>
    <row r="67" spans="1:1" x14ac:dyDescent="0.35">
      <c r="A67">
        <v>310</v>
      </c>
    </row>
    <row r="68" spans="1:1" x14ac:dyDescent="0.35">
      <c r="A68">
        <v>315</v>
      </c>
    </row>
    <row r="69" spans="1:1" x14ac:dyDescent="0.35">
      <c r="A69">
        <v>320</v>
      </c>
    </row>
    <row r="70" spans="1:1" x14ac:dyDescent="0.35">
      <c r="A70">
        <v>325</v>
      </c>
    </row>
    <row r="71" spans="1:1" x14ac:dyDescent="0.35">
      <c r="A71">
        <v>330</v>
      </c>
    </row>
    <row r="72" spans="1:1" x14ac:dyDescent="0.35">
      <c r="A72">
        <v>335</v>
      </c>
    </row>
    <row r="73" spans="1:1" x14ac:dyDescent="0.35">
      <c r="A73">
        <v>340</v>
      </c>
    </row>
    <row r="74" spans="1:1" x14ac:dyDescent="0.35">
      <c r="A74">
        <v>345</v>
      </c>
    </row>
    <row r="75" spans="1:1" x14ac:dyDescent="0.35">
      <c r="A75">
        <v>350</v>
      </c>
    </row>
    <row r="76" spans="1:1" x14ac:dyDescent="0.35">
      <c r="A76">
        <v>355</v>
      </c>
    </row>
    <row r="77" spans="1:1" x14ac:dyDescent="0.35">
      <c r="A77">
        <v>360</v>
      </c>
    </row>
    <row r="78" spans="1:1" x14ac:dyDescent="0.35">
      <c r="A78">
        <v>365</v>
      </c>
    </row>
    <row r="79" spans="1:1" x14ac:dyDescent="0.35">
      <c r="A79">
        <v>370</v>
      </c>
    </row>
    <row r="80" spans="1:1" x14ac:dyDescent="0.35">
      <c r="A80">
        <v>375</v>
      </c>
    </row>
    <row r="81" spans="1:1" x14ac:dyDescent="0.35">
      <c r="A81">
        <v>380</v>
      </c>
    </row>
    <row r="82" spans="1:1" x14ac:dyDescent="0.35">
      <c r="A82">
        <v>385</v>
      </c>
    </row>
    <row r="83" spans="1:1" x14ac:dyDescent="0.35">
      <c r="A83">
        <v>390</v>
      </c>
    </row>
    <row r="84" spans="1:1" x14ac:dyDescent="0.35">
      <c r="A84">
        <v>395</v>
      </c>
    </row>
    <row r="85" spans="1:1" x14ac:dyDescent="0.35">
      <c r="A85">
        <v>400</v>
      </c>
    </row>
    <row r="86" spans="1:1" x14ac:dyDescent="0.35">
      <c r="A86">
        <v>405</v>
      </c>
    </row>
    <row r="87" spans="1:1" x14ac:dyDescent="0.35">
      <c r="A87">
        <v>410</v>
      </c>
    </row>
    <row r="88" spans="1:1" x14ac:dyDescent="0.35">
      <c r="A88">
        <v>415</v>
      </c>
    </row>
    <row r="89" spans="1:1" x14ac:dyDescent="0.35">
      <c r="A89">
        <v>420</v>
      </c>
    </row>
    <row r="90" spans="1:1" x14ac:dyDescent="0.35">
      <c r="A90">
        <v>425</v>
      </c>
    </row>
    <row r="91" spans="1:1" x14ac:dyDescent="0.35">
      <c r="A91">
        <v>430</v>
      </c>
    </row>
    <row r="92" spans="1:1" x14ac:dyDescent="0.35">
      <c r="A92">
        <v>435</v>
      </c>
    </row>
    <row r="93" spans="1:1" x14ac:dyDescent="0.35">
      <c r="A93">
        <v>440</v>
      </c>
    </row>
    <row r="94" spans="1:1" x14ac:dyDescent="0.35">
      <c r="A94">
        <v>445</v>
      </c>
    </row>
    <row r="95" spans="1:1" x14ac:dyDescent="0.35">
      <c r="A95">
        <v>450</v>
      </c>
    </row>
    <row r="96" spans="1:1" x14ac:dyDescent="0.35">
      <c r="A96">
        <v>455</v>
      </c>
    </row>
    <row r="97" spans="1:1" x14ac:dyDescent="0.35">
      <c r="A97">
        <v>460</v>
      </c>
    </row>
    <row r="98" spans="1:1" x14ac:dyDescent="0.35">
      <c r="A98">
        <v>465</v>
      </c>
    </row>
    <row r="99" spans="1:1" x14ac:dyDescent="0.35">
      <c r="A99">
        <v>470</v>
      </c>
    </row>
    <row r="100" spans="1:1" x14ac:dyDescent="0.35">
      <c r="A100">
        <v>475</v>
      </c>
    </row>
    <row r="101" spans="1:1" x14ac:dyDescent="0.35">
      <c r="A101">
        <v>480</v>
      </c>
    </row>
    <row r="102" spans="1:1" x14ac:dyDescent="0.35">
      <c r="A102">
        <v>485</v>
      </c>
    </row>
    <row r="103" spans="1:1" x14ac:dyDescent="0.35">
      <c r="A103">
        <v>490</v>
      </c>
    </row>
    <row r="104" spans="1:1" x14ac:dyDescent="0.35">
      <c r="A104">
        <v>495</v>
      </c>
    </row>
    <row r="105" spans="1:1" x14ac:dyDescent="0.35">
      <c r="A105">
        <v>500</v>
      </c>
    </row>
  </sheetData>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01D70-1A91-40F1-83A9-63272DECC4AC}">
  <dimension ref="A5:E105"/>
  <sheetViews>
    <sheetView zoomScale="115" zoomScaleNormal="115" workbookViewId="0">
      <selection activeCell="P39" sqref="P39"/>
    </sheetView>
  </sheetViews>
  <sheetFormatPr defaultRowHeight="14.5" x14ac:dyDescent="0.35"/>
  <cols>
    <col min="4" max="4" width="17.6328125" customWidth="1"/>
  </cols>
  <sheetData>
    <row r="5" spans="1:5" x14ac:dyDescent="0.35">
      <c r="A5" t="s">
        <v>80</v>
      </c>
    </row>
    <row r="6" spans="1:5" x14ac:dyDescent="0.35">
      <c r="A6">
        <v>55</v>
      </c>
    </row>
    <row r="7" spans="1:5" x14ac:dyDescent="0.35">
      <c r="A7">
        <v>60</v>
      </c>
    </row>
    <row r="8" spans="1:5" x14ac:dyDescent="0.35">
      <c r="A8">
        <v>62</v>
      </c>
    </row>
    <row r="9" spans="1:5" x14ac:dyDescent="0.35">
      <c r="A9">
        <v>65</v>
      </c>
    </row>
    <row r="10" spans="1:5" x14ac:dyDescent="0.35">
      <c r="A10">
        <v>68</v>
      </c>
    </row>
    <row r="11" spans="1:5" x14ac:dyDescent="0.35">
      <c r="A11">
        <v>70</v>
      </c>
      <c r="D11" s="10" t="s">
        <v>73</v>
      </c>
      <c r="E11" s="10">
        <f>QUARTILE(A6:A105,1)</f>
        <v>143.75</v>
      </c>
    </row>
    <row r="12" spans="1:5" x14ac:dyDescent="0.35">
      <c r="A12">
        <v>72</v>
      </c>
      <c r="D12" s="10" t="s">
        <v>74</v>
      </c>
      <c r="E12" s="10">
        <f>QUARTILE(A6:A105,2)</f>
        <v>267.5</v>
      </c>
    </row>
    <row r="13" spans="1:5" x14ac:dyDescent="0.35">
      <c r="A13">
        <v>75</v>
      </c>
      <c r="D13" s="10" t="s">
        <v>75</v>
      </c>
      <c r="E13" s="10">
        <f>QUARTILE(A6:A105,3)</f>
        <v>391.25</v>
      </c>
    </row>
    <row r="14" spans="1:5" x14ac:dyDescent="0.35">
      <c r="A14">
        <v>78</v>
      </c>
      <c r="D14" s="10" t="s">
        <v>81</v>
      </c>
      <c r="E14" s="10">
        <f>PERCENTILE(A6:A105,15%)</f>
        <v>94.55</v>
      </c>
    </row>
    <row r="15" spans="1:5" x14ac:dyDescent="0.35">
      <c r="A15">
        <v>80</v>
      </c>
      <c r="D15" s="10" t="s">
        <v>82</v>
      </c>
      <c r="E15" s="10">
        <f>PERCENTILE(A6:A105,0.5)</f>
        <v>267.5</v>
      </c>
    </row>
    <row r="16" spans="1:5" x14ac:dyDescent="0.35">
      <c r="A16">
        <v>82</v>
      </c>
      <c r="D16" s="10" t="s">
        <v>83</v>
      </c>
      <c r="E16" s="10">
        <f>PERCENTILE(A6:A105,0.85)</f>
        <v>440.74999999999994</v>
      </c>
    </row>
    <row r="17" spans="1:4" x14ac:dyDescent="0.35">
      <c r="A17">
        <v>85</v>
      </c>
      <c r="D17" s="11"/>
    </row>
    <row r="18" spans="1:4" x14ac:dyDescent="0.35">
      <c r="A18">
        <v>88</v>
      </c>
    </row>
    <row r="19" spans="1:4" x14ac:dyDescent="0.35">
      <c r="A19">
        <v>90</v>
      </c>
    </row>
    <row r="20" spans="1:4" x14ac:dyDescent="0.35">
      <c r="A20">
        <v>92</v>
      </c>
    </row>
    <row r="21" spans="1:4" x14ac:dyDescent="0.35">
      <c r="A21">
        <v>95</v>
      </c>
    </row>
    <row r="22" spans="1:4" x14ac:dyDescent="0.35">
      <c r="A22">
        <v>100</v>
      </c>
    </row>
    <row r="23" spans="1:4" x14ac:dyDescent="0.35">
      <c r="A23">
        <v>105</v>
      </c>
    </row>
    <row r="24" spans="1:4" x14ac:dyDescent="0.35">
      <c r="A24">
        <v>110</v>
      </c>
    </row>
    <row r="25" spans="1:4" x14ac:dyDescent="0.35">
      <c r="A25">
        <v>115</v>
      </c>
    </row>
    <row r="26" spans="1:4" x14ac:dyDescent="0.35">
      <c r="A26">
        <v>120</v>
      </c>
    </row>
    <row r="27" spans="1:4" x14ac:dyDescent="0.35">
      <c r="A27">
        <v>125</v>
      </c>
    </row>
    <row r="28" spans="1:4" x14ac:dyDescent="0.35">
      <c r="A28">
        <v>130</v>
      </c>
    </row>
    <row r="29" spans="1:4" x14ac:dyDescent="0.35">
      <c r="A29">
        <v>135</v>
      </c>
    </row>
    <row r="30" spans="1:4" x14ac:dyDescent="0.35">
      <c r="A30">
        <v>140</v>
      </c>
    </row>
    <row r="31" spans="1:4" x14ac:dyDescent="0.35">
      <c r="A31">
        <v>145</v>
      </c>
    </row>
    <row r="32" spans="1:4" x14ac:dyDescent="0.35">
      <c r="A32">
        <v>150</v>
      </c>
    </row>
    <row r="33" spans="1:1" x14ac:dyDescent="0.35">
      <c r="A33">
        <v>155</v>
      </c>
    </row>
    <row r="34" spans="1:1" x14ac:dyDescent="0.35">
      <c r="A34">
        <v>160</v>
      </c>
    </row>
    <row r="35" spans="1:1" x14ac:dyDescent="0.35">
      <c r="A35">
        <v>165</v>
      </c>
    </row>
    <row r="36" spans="1:1" x14ac:dyDescent="0.35">
      <c r="A36">
        <v>170</v>
      </c>
    </row>
    <row r="37" spans="1:1" x14ac:dyDescent="0.35">
      <c r="A37">
        <v>175</v>
      </c>
    </row>
    <row r="38" spans="1:1" x14ac:dyDescent="0.35">
      <c r="A38">
        <v>180</v>
      </c>
    </row>
    <row r="39" spans="1:1" x14ac:dyDescent="0.35">
      <c r="A39">
        <v>185</v>
      </c>
    </row>
    <row r="40" spans="1:1" x14ac:dyDescent="0.35">
      <c r="A40">
        <v>190</v>
      </c>
    </row>
    <row r="41" spans="1:1" x14ac:dyDescent="0.35">
      <c r="A41">
        <v>195</v>
      </c>
    </row>
    <row r="42" spans="1:1" x14ac:dyDescent="0.35">
      <c r="A42">
        <v>200</v>
      </c>
    </row>
    <row r="43" spans="1:1" x14ac:dyDescent="0.35">
      <c r="A43">
        <v>205</v>
      </c>
    </row>
    <row r="44" spans="1:1" x14ac:dyDescent="0.35">
      <c r="A44">
        <v>210</v>
      </c>
    </row>
    <row r="45" spans="1:1" x14ac:dyDescent="0.35">
      <c r="A45">
        <v>215</v>
      </c>
    </row>
    <row r="46" spans="1:1" x14ac:dyDescent="0.35">
      <c r="A46">
        <v>220</v>
      </c>
    </row>
    <row r="47" spans="1:1" x14ac:dyDescent="0.35">
      <c r="A47">
        <v>225</v>
      </c>
    </row>
    <row r="48" spans="1:1" x14ac:dyDescent="0.35">
      <c r="A48">
        <v>230</v>
      </c>
    </row>
    <row r="49" spans="1:1" x14ac:dyDescent="0.35">
      <c r="A49">
        <v>235</v>
      </c>
    </row>
    <row r="50" spans="1:1" x14ac:dyDescent="0.35">
      <c r="A50">
        <v>240</v>
      </c>
    </row>
    <row r="51" spans="1:1" x14ac:dyDescent="0.35">
      <c r="A51">
        <v>245</v>
      </c>
    </row>
    <row r="52" spans="1:1" x14ac:dyDescent="0.35">
      <c r="A52">
        <v>250</v>
      </c>
    </row>
    <row r="53" spans="1:1" x14ac:dyDescent="0.35">
      <c r="A53">
        <v>255</v>
      </c>
    </row>
    <row r="54" spans="1:1" x14ac:dyDescent="0.35">
      <c r="A54">
        <v>260</v>
      </c>
    </row>
    <row r="55" spans="1:1" x14ac:dyDescent="0.35">
      <c r="A55">
        <v>265</v>
      </c>
    </row>
    <row r="56" spans="1:1" x14ac:dyDescent="0.35">
      <c r="A56">
        <v>270</v>
      </c>
    </row>
    <row r="57" spans="1:1" x14ac:dyDescent="0.35">
      <c r="A57">
        <v>275</v>
      </c>
    </row>
    <row r="58" spans="1:1" x14ac:dyDescent="0.35">
      <c r="A58">
        <v>280</v>
      </c>
    </row>
    <row r="59" spans="1:1" x14ac:dyDescent="0.35">
      <c r="A59">
        <v>285</v>
      </c>
    </row>
    <row r="60" spans="1:1" x14ac:dyDescent="0.35">
      <c r="A60">
        <v>290</v>
      </c>
    </row>
    <row r="61" spans="1:1" x14ac:dyDescent="0.35">
      <c r="A61">
        <v>295</v>
      </c>
    </row>
    <row r="62" spans="1:1" x14ac:dyDescent="0.35">
      <c r="A62">
        <v>300</v>
      </c>
    </row>
    <row r="63" spans="1:1" x14ac:dyDescent="0.35">
      <c r="A63">
        <v>305</v>
      </c>
    </row>
    <row r="64" spans="1:1" x14ac:dyDescent="0.35">
      <c r="A64">
        <v>310</v>
      </c>
    </row>
    <row r="65" spans="1:1" x14ac:dyDescent="0.35">
      <c r="A65">
        <v>315</v>
      </c>
    </row>
    <row r="66" spans="1:1" x14ac:dyDescent="0.35">
      <c r="A66">
        <v>320</v>
      </c>
    </row>
    <row r="67" spans="1:1" x14ac:dyDescent="0.35">
      <c r="A67">
        <v>325</v>
      </c>
    </row>
    <row r="68" spans="1:1" x14ac:dyDescent="0.35">
      <c r="A68">
        <v>330</v>
      </c>
    </row>
    <row r="69" spans="1:1" x14ac:dyDescent="0.35">
      <c r="A69">
        <v>335</v>
      </c>
    </row>
    <row r="70" spans="1:1" x14ac:dyDescent="0.35">
      <c r="A70">
        <v>340</v>
      </c>
    </row>
    <row r="71" spans="1:1" x14ac:dyDescent="0.35">
      <c r="A71">
        <v>345</v>
      </c>
    </row>
    <row r="72" spans="1:1" x14ac:dyDescent="0.35">
      <c r="A72">
        <v>350</v>
      </c>
    </row>
    <row r="73" spans="1:1" x14ac:dyDescent="0.35">
      <c r="A73">
        <v>355</v>
      </c>
    </row>
    <row r="74" spans="1:1" x14ac:dyDescent="0.35">
      <c r="A74">
        <v>360</v>
      </c>
    </row>
    <row r="75" spans="1:1" x14ac:dyDescent="0.35">
      <c r="A75">
        <v>365</v>
      </c>
    </row>
    <row r="76" spans="1:1" x14ac:dyDescent="0.35">
      <c r="A76">
        <v>370</v>
      </c>
    </row>
    <row r="77" spans="1:1" x14ac:dyDescent="0.35">
      <c r="A77">
        <v>375</v>
      </c>
    </row>
    <row r="78" spans="1:1" x14ac:dyDescent="0.35">
      <c r="A78">
        <v>380</v>
      </c>
    </row>
    <row r="79" spans="1:1" x14ac:dyDescent="0.35">
      <c r="A79">
        <v>385</v>
      </c>
    </row>
    <row r="80" spans="1:1" x14ac:dyDescent="0.35">
      <c r="A80">
        <v>390</v>
      </c>
    </row>
    <row r="81" spans="1:1" x14ac:dyDescent="0.35">
      <c r="A81">
        <v>395</v>
      </c>
    </row>
    <row r="82" spans="1:1" x14ac:dyDescent="0.35">
      <c r="A82">
        <v>400</v>
      </c>
    </row>
    <row r="83" spans="1:1" x14ac:dyDescent="0.35">
      <c r="A83">
        <v>405</v>
      </c>
    </row>
    <row r="84" spans="1:1" x14ac:dyDescent="0.35">
      <c r="A84">
        <v>410</v>
      </c>
    </row>
    <row r="85" spans="1:1" x14ac:dyDescent="0.35">
      <c r="A85">
        <v>415</v>
      </c>
    </row>
    <row r="86" spans="1:1" x14ac:dyDescent="0.35">
      <c r="A86">
        <v>420</v>
      </c>
    </row>
    <row r="87" spans="1:1" x14ac:dyDescent="0.35">
      <c r="A87">
        <v>425</v>
      </c>
    </row>
    <row r="88" spans="1:1" x14ac:dyDescent="0.35">
      <c r="A88">
        <v>430</v>
      </c>
    </row>
    <row r="89" spans="1:1" x14ac:dyDescent="0.35">
      <c r="A89">
        <v>435</v>
      </c>
    </row>
    <row r="90" spans="1:1" x14ac:dyDescent="0.35">
      <c r="A90">
        <v>440</v>
      </c>
    </row>
    <row r="91" spans="1:1" x14ac:dyDescent="0.35">
      <c r="A91">
        <v>445</v>
      </c>
    </row>
    <row r="92" spans="1:1" x14ac:dyDescent="0.35">
      <c r="A92">
        <v>450</v>
      </c>
    </row>
    <row r="93" spans="1:1" x14ac:dyDescent="0.35">
      <c r="A93">
        <v>455</v>
      </c>
    </row>
    <row r="94" spans="1:1" x14ac:dyDescent="0.35">
      <c r="A94">
        <v>460</v>
      </c>
    </row>
    <row r="95" spans="1:1" x14ac:dyDescent="0.35">
      <c r="A95">
        <v>465</v>
      </c>
    </row>
    <row r="96" spans="1:1" x14ac:dyDescent="0.35">
      <c r="A96">
        <v>470</v>
      </c>
    </row>
    <row r="97" spans="1:1" x14ac:dyDescent="0.35">
      <c r="A97">
        <v>475</v>
      </c>
    </row>
    <row r="98" spans="1:1" x14ac:dyDescent="0.35">
      <c r="A98">
        <v>480</v>
      </c>
    </row>
    <row r="99" spans="1:1" x14ac:dyDescent="0.35">
      <c r="A99">
        <v>485</v>
      </c>
    </row>
    <row r="100" spans="1:1" x14ac:dyDescent="0.35">
      <c r="A100">
        <v>490</v>
      </c>
    </row>
    <row r="101" spans="1:1" x14ac:dyDescent="0.35">
      <c r="A101">
        <v>495</v>
      </c>
    </row>
    <row r="102" spans="1:1" x14ac:dyDescent="0.35">
      <c r="A102">
        <v>500</v>
      </c>
    </row>
    <row r="103" spans="1:1" x14ac:dyDescent="0.35">
      <c r="A103">
        <v>505</v>
      </c>
    </row>
    <row r="104" spans="1:1" x14ac:dyDescent="0.35">
      <c r="A104">
        <v>510</v>
      </c>
    </row>
    <row r="105" spans="1:1" x14ac:dyDescent="0.35">
      <c r="A105">
        <v>515</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ADFAF-6F06-4C78-A405-05D50B3FF26D}">
  <dimension ref="A4:E114"/>
  <sheetViews>
    <sheetView topLeftCell="A8" workbookViewId="0">
      <selection activeCell="D12" sqref="D12:D17"/>
    </sheetView>
  </sheetViews>
  <sheetFormatPr defaultRowHeight="14.5" x14ac:dyDescent="0.35"/>
  <cols>
    <col min="1" max="1" width="16.7265625" customWidth="1"/>
    <col min="4" max="4" width="16.81640625" customWidth="1"/>
  </cols>
  <sheetData>
    <row r="4" spans="1:5" x14ac:dyDescent="0.35">
      <c r="A4" t="s">
        <v>84</v>
      </c>
    </row>
    <row r="5" spans="1:5" x14ac:dyDescent="0.35">
      <c r="A5">
        <v>20</v>
      </c>
    </row>
    <row r="6" spans="1:5" x14ac:dyDescent="0.35">
      <c r="A6">
        <v>25</v>
      </c>
    </row>
    <row r="7" spans="1:5" x14ac:dyDescent="0.35">
      <c r="A7">
        <v>30</v>
      </c>
    </row>
    <row r="8" spans="1:5" x14ac:dyDescent="0.35">
      <c r="A8">
        <v>35</v>
      </c>
    </row>
    <row r="9" spans="1:5" x14ac:dyDescent="0.35">
      <c r="A9">
        <v>40</v>
      </c>
    </row>
    <row r="10" spans="1:5" x14ac:dyDescent="0.35">
      <c r="A10">
        <v>45</v>
      </c>
    </row>
    <row r="11" spans="1:5" x14ac:dyDescent="0.35">
      <c r="A11">
        <v>50</v>
      </c>
    </row>
    <row r="12" spans="1:5" x14ac:dyDescent="0.35">
      <c r="A12">
        <v>55</v>
      </c>
      <c r="D12" s="10" t="s">
        <v>85</v>
      </c>
      <c r="E12" s="10">
        <f>QUARTILE(A5:A114,1)</f>
        <v>156.25</v>
      </c>
    </row>
    <row r="13" spans="1:5" x14ac:dyDescent="0.35">
      <c r="A13">
        <v>60</v>
      </c>
      <c r="D13" s="10" t="s">
        <v>86</v>
      </c>
      <c r="E13" s="10">
        <f>QUARTILE(A5:A114,2)</f>
        <v>292.5</v>
      </c>
    </row>
    <row r="14" spans="1:5" x14ac:dyDescent="0.35">
      <c r="A14">
        <v>65</v>
      </c>
      <c r="D14" s="10" t="s">
        <v>87</v>
      </c>
      <c r="E14" s="10">
        <f>QUARTILE(A5:A114,3)</f>
        <v>428.75</v>
      </c>
    </row>
    <row r="15" spans="1:5" x14ac:dyDescent="0.35">
      <c r="A15">
        <v>70</v>
      </c>
      <c r="D15" s="10" t="s">
        <v>88</v>
      </c>
      <c r="E15" s="10">
        <f>PERCENTILE(A5:A114,0.2)</f>
        <v>129</v>
      </c>
    </row>
    <row r="16" spans="1:5" x14ac:dyDescent="0.35">
      <c r="A16">
        <v>75</v>
      </c>
      <c r="D16" s="10" t="s">
        <v>89</v>
      </c>
      <c r="E16" s="10">
        <f>PERCENTILE(A5:A114,0.4)</f>
        <v>238</v>
      </c>
    </row>
    <row r="17" spans="1:5" x14ac:dyDescent="0.35">
      <c r="A17">
        <v>80</v>
      </c>
      <c r="D17" s="10" t="s">
        <v>90</v>
      </c>
      <c r="E17" s="10">
        <f>PERCENTILE(A5:A114,0.8)</f>
        <v>456</v>
      </c>
    </row>
    <row r="18" spans="1:5" x14ac:dyDescent="0.35">
      <c r="A18">
        <v>85</v>
      </c>
    </row>
    <row r="19" spans="1:5" x14ac:dyDescent="0.35">
      <c r="A19">
        <v>90</v>
      </c>
    </row>
    <row r="20" spans="1:5" x14ac:dyDescent="0.35">
      <c r="A20">
        <v>95</v>
      </c>
    </row>
    <row r="21" spans="1:5" x14ac:dyDescent="0.35">
      <c r="A21">
        <v>100</v>
      </c>
    </row>
    <row r="22" spans="1:5" x14ac:dyDescent="0.35">
      <c r="A22">
        <v>105</v>
      </c>
    </row>
    <row r="23" spans="1:5" x14ac:dyDescent="0.35">
      <c r="A23">
        <v>110</v>
      </c>
    </row>
    <row r="24" spans="1:5" x14ac:dyDescent="0.35">
      <c r="A24">
        <v>115</v>
      </c>
    </row>
    <row r="25" spans="1:5" x14ac:dyDescent="0.35">
      <c r="A25">
        <v>120</v>
      </c>
    </row>
    <row r="26" spans="1:5" x14ac:dyDescent="0.35">
      <c r="A26">
        <v>125</v>
      </c>
    </row>
    <row r="27" spans="1:5" x14ac:dyDescent="0.35">
      <c r="A27">
        <v>130</v>
      </c>
    </row>
    <row r="28" spans="1:5" x14ac:dyDescent="0.35">
      <c r="A28">
        <v>135</v>
      </c>
    </row>
    <row r="29" spans="1:5" x14ac:dyDescent="0.35">
      <c r="A29">
        <v>140</v>
      </c>
    </row>
    <row r="30" spans="1:5" x14ac:dyDescent="0.35">
      <c r="A30">
        <v>145</v>
      </c>
    </row>
    <row r="31" spans="1:5" x14ac:dyDescent="0.35">
      <c r="A31">
        <v>150</v>
      </c>
    </row>
    <row r="32" spans="1:5" x14ac:dyDescent="0.35">
      <c r="A32">
        <v>155</v>
      </c>
    </row>
    <row r="33" spans="1:1" x14ac:dyDescent="0.35">
      <c r="A33">
        <v>160</v>
      </c>
    </row>
    <row r="34" spans="1:1" x14ac:dyDescent="0.35">
      <c r="A34">
        <v>165</v>
      </c>
    </row>
    <row r="35" spans="1:1" x14ac:dyDescent="0.35">
      <c r="A35">
        <v>170</v>
      </c>
    </row>
    <row r="36" spans="1:1" x14ac:dyDescent="0.35">
      <c r="A36">
        <v>175</v>
      </c>
    </row>
    <row r="37" spans="1:1" x14ac:dyDescent="0.35">
      <c r="A37">
        <v>180</v>
      </c>
    </row>
    <row r="38" spans="1:1" x14ac:dyDescent="0.35">
      <c r="A38">
        <v>185</v>
      </c>
    </row>
    <row r="39" spans="1:1" x14ac:dyDescent="0.35">
      <c r="A39">
        <v>190</v>
      </c>
    </row>
    <row r="40" spans="1:1" x14ac:dyDescent="0.35">
      <c r="A40">
        <v>195</v>
      </c>
    </row>
    <row r="41" spans="1:1" x14ac:dyDescent="0.35">
      <c r="A41">
        <v>200</v>
      </c>
    </row>
    <row r="42" spans="1:1" x14ac:dyDescent="0.35">
      <c r="A42">
        <v>205</v>
      </c>
    </row>
    <row r="43" spans="1:1" x14ac:dyDescent="0.35">
      <c r="A43">
        <v>210</v>
      </c>
    </row>
    <row r="44" spans="1:1" x14ac:dyDescent="0.35">
      <c r="A44">
        <v>215</v>
      </c>
    </row>
    <row r="45" spans="1:1" x14ac:dyDescent="0.35">
      <c r="A45">
        <v>220</v>
      </c>
    </row>
    <row r="46" spans="1:1" x14ac:dyDescent="0.35">
      <c r="A46">
        <v>225</v>
      </c>
    </row>
    <row r="47" spans="1:1" x14ac:dyDescent="0.35">
      <c r="A47">
        <v>230</v>
      </c>
    </row>
    <row r="48" spans="1:1" x14ac:dyDescent="0.35">
      <c r="A48">
        <v>235</v>
      </c>
    </row>
    <row r="49" spans="1:1" x14ac:dyDescent="0.35">
      <c r="A49">
        <v>240</v>
      </c>
    </row>
    <row r="50" spans="1:1" x14ac:dyDescent="0.35">
      <c r="A50">
        <v>245</v>
      </c>
    </row>
    <row r="51" spans="1:1" x14ac:dyDescent="0.35">
      <c r="A51">
        <v>250</v>
      </c>
    </row>
    <row r="52" spans="1:1" x14ac:dyDescent="0.35">
      <c r="A52">
        <v>255</v>
      </c>
    </row>
    <row r="53" spans="1:1" x14ac:dyDescent="0.35">
      <c r="A53">
        <v>260</v>
      </c>
    </row>
    <row r="54" spans="1:1" x14ac:dyDescent="0.35">
      <c r="A54">
        <v>265</v>
      </c>
    </row>
    <row r="55" spans="1:1" x14ac:dyDescent="0.35">
      <c r="A55">
        <v>270</v>
      </c>
    </row>
    <row r="56" spans="1:1" x14ac:dyDescent="0.35">
      <c r="A56">
        <v>275</v>
      </c>
    </row>
    <row r="57" spans="1:1" x14ac:dyDescent="0.35">
      <c r="A57">
        <v>280</v>
      </c>
    </row>
    <row r="58" spans="1:1" x14ac:dyDescent="0.35">
      <c r="A58">
        <v>285</v>
      </c>
    </row>
    <row r="59" spans="1:1" x14ac:dyDescent="0.35">
      <c r="A59">
        <v>290</v>
      </c>
    </row>
    <row r="60" spans="1:1" x14ac:dyDescent="0.35">
      <c r="A60">
        <v>295</v>
      </c>
    </row>
    <row r="61" spans="1:1" x14ac:dyDescent="0.35">
      <c r="A61">
        <v>300</v>
      </c>
    </row>
    <row r="62" spans="1:1" x14ac:dyDescent="0.35">
      <c r="A62">
        <v>305</v>
      </c>
    </row>
    <row r="63" spans="1:1" x14ac:dyDescent="0.35">
      <c r="A63">
        <v>310</v>
      </c>
    </row>
    <row r="64" spans="1:1" x14ac:dyDescent="0.35">
      <c r="A64">
        <v>315</v>
      </c>
    </row>
    <row r="65" spans="1:1" x14ac:dyDescent="0.35">
      <c r="A65">
        <v>320</v>
      </c>
    </row>
    <row r="66" spans="1:1" x14ac:dyDescent="0.35">
      <c r="A66">
        <v>325</v>
      </c>
    </row>
    <row r="67" spans="1:1" x14ac:dyDescent="0.35">
      <c r="A67">
        <v>330</v>
      </c>
    </row>
    <row r="68" spans="1:1" x14ac:dyDescent="0.35">
      <c r="A68">
        <v>335</v>
      </c>
    </row>
    <row r="69" spans="1:1" x14ac:dyDescent="0.35">
      <c r="A69">
        <v>340</v>
      </c>
    </row>
    <row r="70" spans="1:1" x14ac:dyDescent="0.35">
      <c r="A70">
        <v>345</v>
      </c>
    </row>
    <row r="71" spans="1:1" x14ac:dyDescent="0.35">
      <c r="A71">
        <v>350</v>
      </c>
    </row>
    <row r="72" spans="1:1" x14ac:dyDescent="0.35">
      <c r="A72">
        <v>355</v>
      </c>
    </row>
    <row r="73" spans="1:1" x14ac:dyDescent="0.35">
      <c r="A73">
        <v>360</v>
      </c>
    </row>
    <row r="74" spans="1:1" x14ac:dyDescent="0.35">
      <c r="A74">
        <v>365</v>
      </c>
    </row>
    <row r="75" spans="1:1" x14ac:dyDescent="0.35">
      <c r="A75">
        <v>370</v>
      </c>
    </row>
    <row r="76" spans="1:1" x14ac:dyDescent="0.35">
      <c r="A76">
        <v>375</v>
      </c>
    </row>
    <row r="77" spans="1:1" x14ac:dyDescent="0.35">
      <c r="A77">
        <v>380</v>
      </c>
    </row>
    <row r="78" spans="1:1" x14ac:dyDescent="0.35">
      <c r="A78">
        <v>385</v>
      </c>
    </row>
    <row r="79" spans="1:1" x14ac:dyDescent="0.35">
      <c r="A79">
        <v>390</v>
      </c>
    </row>
    <row r="80" spans="1:1" x14ac:dyDescent="0.35">
      <c r="A80">
        <v>395</v>
      </c>
    </row>
    <row r="81" spans="1:1" x14ac:dyDescent="0.35">
      <c r="A81">
        <v>400</v>
      </c>
    </row>
    <row r="82" spans="1:1" x14ac:dyDescent="0.35">
      <c r="A82">
        <v>405</v>
      </c>
    </row>
    <row r="83" spans="1:1" x14ac:dyDescent="0.35">
      <c r="A83">
        <v>410</v>
      </c>
    </row>
    <row r="84" spans="1:1" x14ac:dyDescent="0.35">
      <c r="A84">
        <v>415</v>
      </c>
    </row>
    <row r="85" spans="1:1" x14ac:dyDescent="0.35">
      <c r="A85">
        <v>420</v>
      </c>
    </row>
    <row r="86" spans="1:1" x14ac:dyDescent="0.35">
      <c r="A86">
        <v>425</v>
      </c>
    </row>
    <row r="87" spans="1:1" x14ac:dyDescent="0.35">
      <c r="A87">
        <v>430</v>
      </c>
    </row>
    <row r="88" spans="1:1" x14ac:dyDescent="0.35">
      <c r="A88">
        <v>435</v>
      </c>
    </row>
    <row r="89" spans="1:1" x14ac:dyDescent="0.35">
      <c r="A89">
        <v>440</v>
      </c>
    </row>
    <row r="90" spans="1:1" x14ac:dyDescent="0.35">
      <c r="A90">
        <v>445</v>
      </c>
    </row>
    <row r="91" spans="1:1" x14ac:dyDescent="0.35">
      <c r="A91">
        <v>450</v>
      </c>
    </row>
    <row r="92" spans="1:1" x14ac:dyDescent="0.35">
      <c r="A92">
        <v>455</v>
      </c>
    </row>
    <row r="93" spans="1:1" x14ac:dyDescent="0.35">
      <c r="A93">
        <v>460</v>
      </c>
    </row>
    <row r="94" spans="1:1" x14ac:dyDescent="0.35">
      <c r="A94">
        <v>465</v>
      </c>
    </row>
    <row r="95" spans="1:1" x14ac:dyDescent="0.35">
      <c r="A95">
        <v>470</v>
      </c>
    </row>
    <row r="96" spans="1:1" x14ac:dyDescent="0.35">
      <c r="A96">
        <v>475</v>
      </c>
    </row>
    <row r="97" spans="1:1" x14ac:dyDescent="0.35">
      <c r="A97">
        <v>480</v>
      </c>
    </row>
    <row r="98" spans="1:1" x14ac:dyDescent="0.35">
      <c r="A98">
        <v>485</v>
      </c>
    </row>
    <row r="99" spans="1:1" x14ac:dyDescent="0.35">
      <c r="A99">
        <v>490</v>
      </c>
    </row>
    <row r="100" spans="1:1" x14ac:dyDescent="0.35">
      <c r="A100">
        <v>495</v>
      </c>
    </row>
    <row r="101" spans="1:1" x14ac:dyDescent="0.35">
      <c r="A101">
        <v>500</v>
      </c>
    </row>
    <row r="102" spans="1:1" x14ac:dyDescent="0.35">
      <c r="A102">
        <v>505</v>
      </c>
    </row>
    <row r="103" spans="1:1" x14ac:dyDescent="0.35">
      <c r="A103">
        <v>510</v>
      </c>
    </row>
    <row r="104" spans="1:1" x14ac:dyDescent="0.35">
      <c r="A104">
        <v>515</v>
      </c>
    </row>
    <row r="105" spans="1:1" x14ac:dyDescent="0.35">
      <c r="A105">
        <v>520</v>
      </c>
    </row>
    <row r="106" spans="1:1" x14ac:dyDescent="0.35">
      <c r="A106">
        <v>525</v>
      </c>
    </row>
    <row r="107" spans="1:1" x14ac:dyDescent="0.35">
      <c r="A107">
        <v>530</v>
      </c>
    </row>
    <row r="108" spans="1:1" x14ac:dyDescent="0.35">
      <c r="A108">
        <v>535</v>
      </c>
    </row>
    <row r="109" spans="1:1" x14ac:dyDescent="0.35">
      <c r="A109">
        <v>540</v>
      </c>
    </row>
    <row r="110" spans="1:1" x14ac:dyDescent="0.35">
      <c r="A110">
        <v>545</v>
      </c>
    </row>
    <row r="111" spans="1:1" x14ac:dyDescent="0.35">
      <c r="A111">
        <v>550</v>
      </c>
    </row>
    <row r="112" spans="1:1" x14ac:dyDescent="0.35">
      <c r="A112">
        <v>555</v>
      </c>
    </row>
    <row r="113" spans="1:1" x14ac:dyDescent="0.35">
      <c r="A113">
        <v>560</v>
      </c>
    </row>
    <row r="114" spans="1:1" x14ac:dyDescent="0.35">
      <c r="A114">
        <v>565</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1042B-91A5-410E-B39A-F567071713A9}">
  <dimension ref="A7:E127"/>
  <sheetViews>
    <sheetView workbookViewId="0">
      <selection activeCell="D16" sqref="D16:D21"/>
    </sheetView>
  </sheetViews>
  <sheetFormatPr defaultRowHeight="14.5" x14ac:dyDescent="0.35"/>
  <cols>
    <col min="1" max="1" width="15.453125" customWidth="1"/>
    <col min="4" max="4" width="16.81640625" customWidth="1"/>
  </cols>
  <sheetData>
    <row r="7" spans="1:5" x14ac:dyDescent="0.35">
      <c r="A7" t="s">
        <v>91</v>
      </c>
    </row>
    <row r="8" spans="1:5" x14ac:dyDescent="0.35">
      <c r="A8">
        <v>15</v>
      </c>
    </row>
    <row r="9" spans="1:5" x14ac:dyDescent="0.35">
      <c r="A9">
        <v>20</v>
      </c>
    </row>
    <row r="10" spans="1:5" x14ac:dyDescent="0.35">
      <c r="A10">
        <v>25</v>
      </c>
    </row>
    <row r="11" spans="1:5" x14ac:dyDescent="0.35">
      <c r="A11">
        <v>30</v>
      </c>
    </row>
    <row r="12" spans="1:5" x14ac:dyDescent="0.35">
      <c r="A12">
        <v>35</v>
      </c>
    </row>
    <row r="13" spans="1:5" x14ac:dyDescent="0.35">
      <c r="A13">
        <v>40</v>
      </c>
    </row>
    <row r="14" spans="1:5" x14ac:dyDescent="0.35">
      <c r="A14">
        <v>45</v>
      </c>
    </row>
    <row r="15" spans="1:5" x14ac:dyDescent="0.35">
      <c r="A15">
        <v>50</v>
      </c>
    </row>
    <row r="16" spans="1:5" x14ac:dyDescent="0.35">
      <c r="A16">
        <v>55</v>
      </c>
      <c r="D16" s="10" t="s">
        <v>85</v>
      </c>
      <c r="E16" s="10">
        <f>QUARTILE(A8:A127,1)</f>
        <v>163.75</v>
      </c>
    </row>
    <row r="17" spans="1:5" x14ac:dyDescent="0.35">
      <c r="A17">
        <v>60</v>
      </c>
      <c r="D17" s="10" t="s">
        <v>86</v>
      </c>
      <c r="E17" s="10">
        <f>QUARTILE(A8:A127,2)</f>
        <v>312.5</v>
      </c>
    </row>
    <row r="18" spans="1:5" x14ac:dyDescent="0.35">
      <c r="A18">
        <v>65</v>
      </c>
      <c r="D18" s="10" t="s">
        <v>87</v>
      </c>
      <c r="E18" s="10">
        <f>QUARTILE(A8:A127,3)</f>
        <v>461.25</v>
      </c>
    </row>
    <row r="19" spans="1:5" x14ac:dyDescent="0.35">
      <c r="A19">
        <v>70</v>
      </c>
      <c r="D19" s="10" t="s">
        <v>92</v>
      </c>
      <c r="E19" s="10">
        <f>PERCENTILE(A8:A127,0.3)</f>
        <v>193.49999999999997</v>
      </c>
    </row>
    <row r="20" spans="1:5" x14ac:dyDescent="0.35">
      <c r="A20">
        <v>75</v>
      </c>
      <c r="D20" s="10" t="s">
        <v>82</v>
      </c>
      <c r="E20" s="10">
        <f>PERCENTILE(A8:A127,0.5)</f>
        <v>312.5</v>
      </c>
    </row>
    <row r="21" spans="1:5" x14ac:dyDescent="0.35">
      <c r="A21">
        <v>80</v>
      </c>
      <c r="D21" s="10" t="s">
        <v>93</v>
      </c>
      <c r="E21" s="10">
        <f>PERCENTILE(A8:A127,0.7)</f>
        <v>431.5</v>
      </c>
    </row>
    <row r="22" spans="1:5" x14ac:dyDescent="0.35">
      <c r="A22">
        <v>85</v>
      </c>
    </row>
    <row r="23" spans="1:5" x14ac:dyDescent="0.35">
      <c r="A23">
        <v>90</v>
      </c>
    </row>
    <row r="24" spans="1:5" x14ac:dyDescent="0.35">
      <c r="A24">
        <v>95</v>
      </c>
    </row>
    <row r="25" spans="1:5" x14ac:dyDescent="0.35">
      <c r="A25">
        <v>100</v>
      </c>
    </row>
    <row r="26" spans="1:5" x14ac:dyDescent="0.35">
      <c r="A26">
        <v>105</v>
      </c>
    </row>
    <row r="27" spans="1:5" x14ac:dyDescent="0.35">
      <c r="A27">
        <v>110</v>
      </c>
    </row>
    <row r="28" spans="1:5" x14ac:dyDescent="0.35">
      <c r="A28">
        <v>115</v>
      </c>
    </row>
    <row r="29" spans="1:5" x14ac:dyDescent="0.35">
      <c r="A29">
        <v>120</v>
      </c>
    </row>
    <row r="30" spans="1:5" x14ac:dyDescent="0.35">
      <c r="A30">
        <v>125</v>
      </c>
    </row>
    <row r="31" spans="1:5" x14ac:dyDescent="0.35">
      <c r="A31">
        <v>130</v>
      </c>
    </row>
    <row r="32" spans="1:5" x14ac:dyDescent="0.35">
      <c r="A32">
        <v>135</v>
      </c>
    </row>
    <row r="33" spans="1:1" x14ac:dyDescent="0.35">
      <c r="A33">
        <v>140</v>
      </c>
    </row>
    <row r="34" spans="1:1" x14ac:dyDescent="0.35">
      <c r="A34">
        <v>145</v>
      </c>
    </row>
    <row r="35" spans="1:1" x14ac:dyDescent="0.35">
      <c r="A35">
        <v>150</v>
      </c>
    </row>
    <row r="36" spans="1:1" x14ac:dyDescent="0.35">
      <c r="A36">
        <v>155</v>
      </c>
    </row>
    <row r="37" spans="1:1" x14ac:dyDescent="0.35">
      <c r="A37">
        <v>160</v>
      </c>
    </row>
    <row r="38" spans="1:1" x14ac:dyDescent="0.35">
      <c r="A38">
        <v>165</v>
      </c>
    </row>
    <row r="39" spans="1:1" x14ac:dyDescent="0.35">
      <c r="A39">
        <v>170</v>
      </c>
    </row>
    <row r="40" spans="1:1" x14ac:dyDescent="0.35">
      <c r="A40">
        <v>175</v>
      </c>
    </row>
    <row r="41" spans="1:1" x14ac:dyDescent="0.35">
      <c r="A41">
        <v>180</v>
      </c>
    </row>
    <row r="42" spans="1:1" x14ac:dyDescent="0.35">
      <c r="A42">
        <v>185</v>
      </c>
    </row>
    <row r="43" spans="1:1" x14ac:dyDescent="0.35">
      <c r="A43">
        <v>190</v>
      </c>
    </row>
    <row r="44" spans="1:1" x14ac:dyDescent="0.35">
      <c r="A44">
        <v>195</v>
      </c>
    </row>
    <row r="45" spans="1:1" x14ac:dyDescent="0.35">
      <c r="A45">
        <v>200</v>
      </c>
    </row>
    <row r="46" spans="1:1" x14ac:dyDescent="0.35">
      <c r="A46">
        <v>205</v>
      </c>
    </row>
    <row r="47" spans="1:1" x14ac:dyDescent="0.35">
      <c r="A47">
        <v>210</v>
      </c>
    </row>
    <row r="48" spans="1:1" x14ac:dyDescent="0.35">
      <c r="A48">
        <v>215</v>
      </c>
    </row>
    <row r="49" spans="1:1" x14ac:dyDescent="0.35">
      <c r="A49">
        <v>220</v>
      </c>
    </row>
    <row r="50" spans="1:1" x14ac:dyDescent="0.35">
      <c r="A50">
        <v>225</v>
      </c>
    </row>
    <row r="51" spans="1:1" x14ac:dyDescent="0.35">
      <c r="A51">
        <v>230</v>
      </c>
    </row>
    <row r="52" spans="1:1" x14ac:dyDescent="0.35">
      <c r="A52">
        <v>235</v>
      </c>
    </row>
    <row r="53" spans="1:1" x14ac:dyDescent="0.35">
      <c r="A53">
        <v>240</v>
      </c>
    </row>
    <row r="54" spans="1:1" x14ac:dyDescent="0.35">
      <c r="A54">
        <v>245</v>
      </c>
    </row>
    <row r="55" spans="1:1" x14ac:dyDescent="0.35">
      <c r="A55">
        <v>250</v>
      </c>
    </row>
    <row r="56" spans="1:1" x14ac:dyDescent="0.35">
      <c r="A56">
        <v>255</v>
      </c>
    </row>
    <row r="57" spans="1:1" x14ac:dyDescent="0.35">
      <c r="A57">
        <v>260</v>
      </c>
    </row>
    <row r="58" spans="1:1" x14ac:dyDescent="0.35">
      <c r="A58">
        <v>265</v>
      </c>
    </row>
    <row r="59" spans="1:1" x14ac:dyDescent="0.35">
      <c r="A59">
        <v>270</v>
      </c>
    </row>
    <row r="60" spans="1:1" x14ac:dyDescent="0.35">
      <c r="A60">
        <v>275</v>
      </c>
    </row>
    <row r="61" spans="1:1" x14ac:dyDescent="0.35">
      <c r="A61">
        <v>280</v>
      </c>
    </row>
    <row r="62" spans="1:1" x14ac:dyDescent="0.35">
      <c r="A62">
        <v>285</v>
      </c>
    </row>
    <row r="63" spans="1:1" x14ac:dyDescent="0.35">
      <c r="A63">
        <v>290</v>
      </c>
    </row>
    <row r="64" spans="1:1" x14ac:dyDescent="0.35">
      <c r="A64">
        <v>295</v>
      </c>
    </row>
    <row r="65" spans="1:1" x14ac:dyDescent="0.35">
      <c r="A65">
        <v>300</v>
      </c>
    </row>
    <row r="66" spans="1:1" x14ac:dyDescent="0.35">
      <c r="A66">
        <v>305</v>
      </c>
    </row>
    <row r="67" spans="1:1" x14ac:dyDescent="0.35">
      <c r="A67">
        <v>310</v>
      </c>
    </row>
    <row r="68" spans="1:1" x14ac:dyDescent="0.35">
      <c r="A68">
        <v>315</v>
      </c>
    </row>
    <row r="69" spans="1:1" x14ac:dyDescent="0.35">
      <c r="A69">
        <v>320</v>
      </c>
    </row>
    <row r="70" spans="1:1" x14ac:dyDescent="0.35">
      <c r="A70">
        <v>325</v>
      </c>
    </row>
    <row r="71" spans="1:1" x14ac:dyDescent="0.35">
      <c r="A71">
        <v>330</v>
      </c>
    </row>
    <row r="72" spans="1:1" x14ac:dyDescent="0.35">
      <c r="A72">
        <v>335</v>
      </c>
    </row>
    <row r="73" spans="1:1" x14ac:dyDescent="0.35">
      <c r="A73">
        <v>340</v>
      </c>
    </row>
    <row r="74" spans="1:1" x14ac:dyDescent="0.35">
      <c r="A74">
        <v>345</v>
      </c>
    </row>
    <row r="75" spans="1:1" x14ac:dyDescent="0.35">
      <c r="A75">
        <v>350</v>
      </c>
    </row>
    <row r="76" spans="1:1" x14ac:dyDescent="0.35">
      <c r="A76">
        <v>355</v>
      </c>
    </row>
    <row r="77" spans="1:1" x14ac:dyDescent="0.35">
      <c r="A77">
        <v>360</v>
      </c>
    </row>
    <row r="78" spans="1:1" x14ac:dyDescent="0.35">
      <c r="A78">
        <v>365</v>
      </c>
    </row>
    <row r="79" spans="1:1" x14ac:dyDescent="0.35">
      <c r="A79">
        <v>370</v>
      </c>
    </row>
    <row r="80" spans="1:1" x14ac:dyDescent="0.35">
      <c r="A80">
        <v>375</v>
      </c>
    </row>
    <row r="81" spans="1:1" x14ac:dyDescent="0.35">
      <c r="A81">
        <v>380</v>
      </c>
    </row>
    <row r="82" spans="1:1" x14ac:dyDescent="0.35">
      <c r="A82">
        <v>385</v>
      </c>
    </row>
    <row r="83" spans="1:1" x14ac:dyDescent="0.35">
      <c r="A83">
        <v>390</v>
      </c>
    </row>
    <row r="84" spans="1:1" x14ac:dyDescent="0.35">
      <c r="A84">
        <v>395</v>
      </c>
    </row>
    <row r="85" spans="1:1" x14ac:dyDescent="0.35">
      <c r="A85">
        <v>400</v>
      </c>
    </row>
    <row r="86" spans="1:1" x14ac:dyDescent="0.35">
      <c r="A86">
        <v>405</v>
      </c>
    </row>
    <row r="87" spans="1:1" x14ac:dyDescent="0.35">
      <c r="A87">
        <v>410</v>
      </c>
    </row>
    <row r="88" spans="1:1" x14ac:dyDescent="0.35">
      <c r="A88">
        <v>415</v>
      </c>
    </row>
    <row r="89" spans="1:1" x14ac:dyDescent="0.35">
      <c r="A89">
        <v>420</v>
      </c>
    </row>
    <row r="90" spans="1:1" x14ac:dyDescent="0.35">
      <c r="A90">
        <v>425</v>
      </c>
    </row>
    <row r="91" spans="1:1" x14ac:dyDescent="0.35">
      <c r="A91">
        <v>430</v>
      </c>
    </row>
    <row r="92" spans="1:1" x14ac:dyDescent="0.35">
      <c r="A92">
        <v>435</v>
      </c>
    </row>
    <row r="93" spans="1:1" x14ac:dyDescent="0.35">
      <c r="A93">
        <v>440</v>
      </c>
    </row>
    <row r="94" spans="1:1" x14ac:dyDescent="0.35">
      <c r="A94">
        <v>445</v>
      </c>
    </row>
    <row r="95" spans="1:1" x14ac:dyDescent="0.35">
      <c r="A95">
        <v>450</v>
      </c>
    </row>
    <row r="96" spans="1:1" x14ac:dyDescent="0.35">
      <c r="A96">
        <v>455</v>
      </c>
    </row>
    <row r="97" spans="1:1" x14ac:dyDescent="0.35">
      <c r="A97">
        <v>460</v>
      </c>
    </row>
    <row r="98" spans="1:1" x14ac:dyDescent="0.35">
      <c r="A98">
        <v>465</v>
      </c>
    </row>
    <row r="99" spans="1:1" x14ac:dyDescent="0.35">
      <c r="A99">
        <v>470</v>
      </c>
    </row>
    <row r="100" spans="1:1" x14ac:dyDescent="0.35">
      <c r="A100">
        <v>475</v>
      </c>
    </row>
    <row r="101" spans="1:1" x14ac:dyDescent="0.35">
      <c r="A101">
        <v>480</v>
      </c>
    </row>
    <row r="102" spans="1:1" x14ac:dyDescent="0.35">
      <c r="A102">
        <v>485</v>
      </c>
    </row>
    <row r="103" spans="1:1" x14ac:dyDescent="0.35">
      <c r="A103">
        <v>490</v>
      </c>
    </row>
    <row r="104" spans="1:1" x14ac:dyDescent="0.35">
      <c r="A104">
        <v>495</v>
      </c>
    </row>
    <row r="105" spans="1:1" x14ac:dyDescent="0.35">
      <c r="A105">
        <v>500</v>
      </c>
    </row>
    <row r="106" spans="1:1" x14ac:dyDescent="0.35">
      <c r="A106">
        <v>505</v>
      </c>
    </row>
    <row r="107" spans="1:1" x14ac:dyDescent="0.35">
      <c r="A107">
        <v>510</v>
      </c>
    </row>
    <row r="108" spans="1:1" x14ac:dyDescent="0.35">
      <c r="A108">
        <v>515</v>
      </c>
    </row>
    <row r="109" spans="1:1" x14ac:dyDescent="0.35">
      <c r="A109">
        <v>520</v>
      </c>
    </row>
    <row r="110" spans="1:1" x14ac:dyDescent="0.35">
      <c r="A110">
        <v>525</v>
      </c>
    </row>
    <row r="111" spans="1:1" x14ac:dyDescent="0.35">
      <c r="A111">
        <v>530</v>
      </c>
    </row>
    <row r="112" spans="1:1" x14ac:dyDescent="0.35">
      <c r="A112">
        <v>535</v>
      </c>
    </row>
    <row r="113" spans="1:1" x14ac:dyDescent="0.35">
      <c r="A113">
        <v>540</v>
      </c>
    </row>
    <row r="114" spans="1:1" x14ac:dyDescent="0.35">
      <c r="A114">
        <v>545</v>
      </c>
    </row>
    <row r="115" spans="1:1" x14ac:dyDescent="0.35">
      <c r="A115">
        <v>550</v>
      </c>
    </row>
    <row r="116" spans="1:1" x14ac:dyDescent="0.35">
      <c r="A116">
        <v>555</v>
      </c>
    </row>
    <row r="117" spans="1:1" x14ac:dyDescent="0.35">
      <c r="A117">
        <v>560</v>
      </c>
    </row>
    <row r="118" spans="1:1" x14ac:dyDescent="0.35">
      <c r="A118">
        <v>565</v>
      </c>
    </row>
    <row r="119" spans="1:1" x14ac:dyDescent="0.35">
      <c r="A119">
        <v>570</v>
      </c>
    </row>
    <row r="120" spans="1:1" x14ac:dyDescent="0.35">
      <c r="A120">
        <v>575</v>
      </c>
    </row>
    <row r="121" spans="1:1" x14ac:dyDescent="0.35">
      <c r="A121">
        <v>580</v>
      </c>
    </row>
    <row r="122" spans="1:1" x14ac:dyDescent="0.35">
      <c r="A122">
        <v>585</v>
      </c>
    </row>
    <row r="123" spans="1:1" x14ac:dyDescent="0.35">
      <c r="A123">
        <v>590</v>
      </c>
    </row>
    <row r="124" spans="1:1" x14ac:dyDescent="0.35">
      <c r="A124">
        <v>595</v>
      </c>
    </row>
    <row r="125" spans="1:1" x14ac:dyDescent="0.35">
      <c r="A125">
        <v>600</v>
      </c>
    </row>
    <row r="126" spans="1:1" x14ac:dyDescent="0.35">
      <c r="A126">
        <v>605</v>
      </c>
    </row>
    <row r="127" spans="1:1" x14ac:dyDescent="0.35">
      <c r="A127">
        <v>610</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686C0-95C2-4619-B165-7E4CFEF32C16}">
  <dimension ref="A4:E124"/>
  <sheetViews>
    <sheetView topLeftCell="D7" zoomScale="135" workbookViewId="0">
      <selection activeCell="H14" sqref="H14"/>
    </sheetView>
  </sheetViews>
  <sheetFormatPr defaultRowHeight="14.5" x14ac:dyDescent="0.35"/>
  <cols>
    <col min="1" max="1" width="11.54296875" customWidth="1"/>
    <col min="4" max="4" width="17.7265625" customWidth="1"/>
  </cols>
  <sheetData>
    <row r="4" spans="1:5" x14ac:dyDescent="0.35">
      <c r="A4" t="s">
        <v>94</v>
      </c>
    </row>
    <row r="5" spans="1:5" x14ac:dyDescent="0.35">
      <c r="A5">
        <v>0.5</v>
      </c>
    </row>
    <row r="6" spans="1:5" x14ac:dyDescent="0.35">
      <c r="A6">
        <v>1</v>
      </c>
    </row>
    <row r="7" spans="1:5" x14ac:dyDescent="0.35">
      <c r="A7">
        <v>0.2</v>
      </c>
    </row>
    <row r="8" spans="1:5" x14ac:dyDescent="0.35">
      <c r="A8">
        <v>0.7</v>
      </c>
    </row>
    <row r="9" spans="1:5" x14ac:dyDescent="0.35">
      <c r="A9">
        <v>0.3</v>
      </c>
    </row>
    <row r="10" spans="1:5" x14ac:dyDescent="0.35">
      <c r="A10">
        <v>0.9</v>
      </c>
    </row>
    <row r="11" spans="1:5" x14ac:dyDescent="0.35">
      <c r="A11">
        <v>1.2</v>
      </c>
    </row>
    <row r="12" spans="1:5" x14ac:dyDescent="0.35">
      <c r="A12">
        <v>0.6</v>
      </c>
      <c r="D12" s="10" t="s">
        <v>85</v>
      </c>
      <c r="E12" s="10">
        <f>QUARTILE(A5:A124,1)</f>
        <v>0.4</v>
      </c>
    </row>
    <row r="13" spans="1:5" x14ac:dyDescent="0.35">
      <c r="A13">
        <v>0.4</v>
      </c>
      <c r="D13" s="10" t="s">
        <v>86</v>
      </c>
      <c r="E13" s="10">
        <f>QUARTILE(A5:A124,2)</f>
        <v>0.7</v>
      </c>
    </row>
    <row r="14" spans="1:5" x14ac:dyDescent="0.35">
      <c r="A14">
        <v>1.1000000000000001</v>
      </c>
      <c r="D14" s="10" t="s">
        <v>87</v>
      </c>
      <c r="E14" s="10">
        <f>QUARTILE(A5:A124,3)</f>
        <v>0.9</v>
      </c>
    </row>
    <row r="15" spans="1:5" x14ac:dyDescent="0.35">
      <c r="A15">
        <v>0.8</v>
      </c>
      <c r="D15" s="10" t="s">
        <v>77</v>
      </c>
      <c r="E15" s="10">
        <f>PERCENTILE(A5:A124,0.25)</f>
        <v>0.4</v>
      </c>
    </row>
    <row r="16" spans="1:5" x14ac:dyDescent="0.35">
      <c r="A16">
        <v>0.5</v>
      </c>
      <c r="D16" s="10" t="s">
        <v>82</v>
      </c>
      <c r="E16" s="10">
        <f>PERCENTILE(A5:A124,0.5)</f>
        <v>0.7</v>
      </c>
    </row>
    <row r="17" spans="1:5" x14ac:dyDescent="0.35">
      <c r="A17">
        <v>0.3</v>
      </c>
      <c r="D17" s="10" t="s">
        <v>78</v>
      </c>
      <c r="E17" s="10">
        <f>PERCENTILE(A5:A124,0.75)</f>
        <v>0.9</v>
      </c>
    </row>
    <row r="18" spans="1:5" x14ac:dyDescent="0.35">
      <c r="A18">
        <v>0.6</v>
      </c>
    </row>
    <row r="19" spans="1:5" x14ac:dyDescent="0.35">
      <c r="A19">
        <v>1</v>
      </c>
    </row>
    <row r="20" spans="1:5" x14ac:dyDescent="0.35">
      <c r="A20">
        <v>0.4</v>
      </c>
    </row>
    <row r="21" spans="1:5" x14ac:dyDescent="0.35">
      <c r="A21">
        <v>0.5</v>
      </c>
    </row>
    <row r="22" spans="1:5" x14ac:dyDescent="0.35">
      <c r="A22">
        <v>0.7</v>
      </c>
    </row>
    <row r="23" spans="1:5" x14ac:dyDescent="0.35">
      <c r="A23">
        <v>0.9</v>
      </c>
    </row>
    <row r="24" spans="1:5" x14ac:dyDescent="0.35">
      <c r="A24">
        <v>1.3</v>
      </c>
    </row>
    <row r="25" spans="1:5" x14ac:dyDescent="0.35">
      <c r="A25">
        <v>0.8</v>
      </c>
    </row>
    <row r="26" spans="1:5" x14ac:dyDescent="0.35">
      <c r="A26">
        <v>0.6</v>
      </c>
    </row>
    <row r="27" spans="1:5" x14ac:dyDescent="0.35">
      <c r="A27">
        <v>0.4</v>
      </c>
    </row>
    <row r="28" spans="1:5" x14ac:dyDescent="0.35">
      <c r="A28">
        <v>0.7</v>
      </c>
    </row>
    <row r="29" spans="1:5" x14ac:dyDescent="0.35">
      <c r="A29">
        <v>0.9</v>
      </c>
    </row>
    <row r="30" spans="1:5" x14ac:dyDescent="0.35">
      <c r="A30">
        <v>0.5</v>
      </c>
    </row>
    <row r="31" spans="1:5" x14ac:dyDescent="0.35">
      <c r="A31">
        <v>0.2</v>
      </c>
    </row>
    <row r="32" spans="1:5" x14ac:dyDescent="0.35">
      <c r="A32">
        <v>1</v>
      </c>
    </row>
    <row r="33" spans="1:1" x14ac:dyDescent="0.35">
      <c r="A33">
        <v>0.8</v>
      </c>
    </row>
    <row r="34" spans="1:1" x14ac:dyDescent="0.35">
      <c r="A34">
        <v>0.3</v>
      </c>
    </row>
    <row r="35" spans="1:1" x14ac:dyDescent="0.35">
      <c r="A35">
        <v>0.6</v>
      </c>
    </row>
    <row r="36" spans="1:1" x14ac:dyDescent="0.35">
      <c r="A36">
        <v>0.4</v>
      </c>
    </row>
    <row r="37" spans="1:1" x14ac:dyDescent="0.35">
      <c r="A37">
        <v>0.7</v>
      </c>
    </row>
    <row r="38" spans="1:1" x14ac:dyDescent="0.35">
      <c r="A38">
        <v>0.9</v>
      </c>
    </row>
    <row r="39" spans="1:1" x14ac:dyDescent="0.35">
      <c r="A39">
        <v>1.2</v>
      </c>
    </row>
    <row r="40" spans="1:1" x14ac:dyDescent="0.35">
      <c r="A40">
        <v>0.8</v>
      </c>
    </row>
    <row r="41" spans="1:1" x14ac:dyDescent="0.35">
      <c r="A41">
        <v>0.3</v>
      </c>
    </row>
    <row r="42" spans="1:1" x14ac:dyDescent="0.35">
      <c r="A42">
        <v>0.6</v>
      </c>
    </row>
    <row r="43" spans="1:1" x14ac:dyDescent="0.35">
      <c r="A43">
        <v>0.5</v>
      </c>
    </row>
    <row r="44" spans="1:1" x14ac:dyDescent="0.35">
      <c r="A44">
        <v>0.4</v>
      </c>
    </row>
    <row r="45" spans="1:1" x14ac:dyDescent="0.35">
      <c r="A45">
        <v>0.7</v>
      </c>
    </row>
    <row r="46" spans="1:1" x14ac:dyDescent="0.35">
      <c r="A46">
        <v>0.9</v>
      </c>
    </row>
    <row r="47" spans="1:1" x14ac:dyDescent="0.35">
      <c r="A47">
        <v>1.1000000000000001</v>
      </c>
    </row>
    <row r="48" spans="1:1" x14ac:dyDescent="0.35">
      <c r="A48">
        <v>0.3</v>
      </c>
    </row>
    <row r="49" spans="1:1" x14ac:dyDescent="0.35">
      <c r="A49">
        <v>1.4</v>
      </c>
    </row>
    <row r="50" spans="1:1" x14ac:dyDescent="0.35">
      <c r="A50">
        <v>0</v>
      </c>
    </row>
    <row r="51" spans="1:1" x14ac:dyDescent="0.35">
      <c r="A51">
        <v>9</v>
      </c>
    </row>
    <row r="52" spans="1:1" x14ac:dyDescent="0.35">
      <c r="A52">
        <v>0.6</v>
      </c>
    </row>
    <row r="53" spans="1:1" x14ac:dyDescent="0.35">
      <c r="A53">
        <v>0.2</v>
      </c>
    </row>
    <row r="54" spans="1:1" x14ac:dyDescent="0.35">
      <c r="A54">
        <v>1.5</v>
      </c>
    </row>
    <row r="55" spans="1:1" x14ac:dyDescent="0.35">
      <c r="A55" t="s">
        <v>95</v>
      </c>
    </row>
    <row r="56" spans="1:1" x14ac:dyDescent="0.35">
      <c r="A56">
        <v>0.4</v>
      </c>
    </row>
    <row r="57" spans="1:1" x14ac:dyDescent="0.35">
      <c r="A57">
        <v>0.7</v>
      </c>
    </row>
    <row r="58" spans="1:1" x14ac:dyDescent="0.35">
      <c r="A58">
        <v>1</v>
      </c>
    </row>
    <row r="59" spans="1:1" x14ac:dyDescent="0.35">
      <c r="A59">
        <v>0.8</v>
      </c>
    </row>
    <row r="60" spans="1:1" x14ac:dyDescent="0.35">
      <c r="A60">
        <v>0.3</v>
      </c>
    </row>
    <row r="61" spans="1:1" x14ac:dyDescent="0.35">
      <c r="A61">
        <v>0.5</v>
      </c>
    </row>
    <row r="62" spans="1:1" x14ac:dyDescent="0.35">
      <c r="A62">
        <v>0.8</v>
      </c>
    </row>
    <row r="63" spans="1:1" x14ac:dyDescent="0.35">
      <c r="A63">
        <v>0.6</v>
      </c>
    </row>
    <row r="64" spans="1:1" x14ac:dyDescent="0.35">
      <c r="A64">
        <v>0.3</v>
      </c>
    </row>
    <row r="65" spans="1:1" x14ac:dyDescent="0.35">
      <c r="A65" t="s">
        <v>96</v>
      </c>
    </row>
    <row r="66" spans="1:1" x14ac:dyDescent="0.35">
      <c r="A66">
        <v>0.7</v>
      </c>
    </row>
    <row r="67" spans="1:1" x14ac:dyDescent="0.35">
      <c r="A67">
        <v>0.9</v>
      </c>
    </row>
    <row r="68" spans="1:1" x14ac:dyDescent="0.35">
      <c r="A68">
        <v>1</v>
      </c>
    </row>
    <row r="69" spans="1:1" x14ac:dyDescent="0.35">
      <c r="A69">
        <v>0.8</v>
      </c>
    </row>
    <row r="70" spans="1:1" x14ac:dyDescent="0.35">
      <c r="A70">
        <v>0.3</v>
      </c>
    </row>
    <row r="71" spans="1:1" x14ac:dyDescent="0.35">
      <c r="A71">
        <v>0.5</v>
      </c>
    </row>
    <row r="72" spans="1:1" x14ac:dyDescent="0.35">
      <c r="A72">
        <v>0.6</v>
      </c>
    </row>
    <row r="73" spans="1:1" x14ac:dyDescent="0.35">
      <c r="A73">
        <v>0.4</v>
      </c>
    </row>
    <row r="74" spans="1:1" x14ac:dyDescent="0.35">
      <c r="A74">
        <v>0.7</v>
      </c>
    </row>
    <row r="75" spans="1:1" x14ac:dyDescent="0.35">
      <c r="A75">
        <v>0.9</v>
      </c>
    </row>
    <row r="76" spans="1:1" x14ac:dyDescent="0.35">
      <c r="A76">
        <v>1.1000000000000001</v>
      </c>
    </row>
    <row r="77" spans="1:1" x14ac:dyDescent="0.35">
      <c r="A77">
        <v>0.8</v>
      </c>
    </row>
    <row r="78" spans="1:1" x14ac:dyDescent="0.35">
      <c r="A78">
        <v>0.3</v>
      </c>
    </row>
    <row r="79" spans="1:1" x14ac:dyDescent="0.35">
      <c r="A79">
        <v>0.5</v>
      </c>
    </row>
    <row r="80" spans="1:1" x14ac:dyDescent="0.35">
      <c r="A80">
        <v>0.6</v>
      </c>
    </row>
    <row r="81" spans="1:1" x14ac:dyDescent="0.35">
      <c r="A81">
        <v>0.4</v>
      </c>
    </row>
    <row r="82" spans="1:1" x14ac:dyDescent="0.35">
      <c r="A82">
        <v>0.7</v>
      </c>
    </row>
    <row r="83" spans="1:1" x14ac:dyDescent="0.35">
      <c r="A83">
        <v>0.9</v>
      </c>
    </row>
    <row r="84" spans="1:1" x14ac:dyDescent="0.35">
      <c r="A84">
        <v>1</v>
      </c>
    </row>
    <row r="85" spans="1:1" x14ac:dyDescent="0.35">
      <c r="A85">
        <v>0.8</v>
      </c>
    </row>
    <row r="86" spans="1:1" x14ac:dyDescent="0.35">
      <c r="A86">
        <v>0.3</v>
      </c>
    </row>
    <row r="87" spans="1:1" x14ac:dyDescent="0.35">
      <c r="A87">
        <v>0.5</v>
      </c>
    </row>
    <row r="88" spans="1:1" x14ac:dyDescent="0.35">
      <c r="A88">
        <v>0.6</v>
      </c>
    </row>
    <row r="89" spans="1:1" x14ac:dyDescent="0.35">
      <c r="A89">
        <v>0.4</v>
      </c>
    </row>
    <row r="90" spans="1:1" x14ac:dyDescent="0.35">
      <c r="A90">
        <v>0.7</v>
      </c>
    </row>
    <row r="91" spans="1:1" x14ac:dyDescent="0.35">
      <c r="A91">
        <v>0.9</v>
      </c>
    </row>
    <row r="92" spans="1:1" x14ac:dyDescent="0.35">
      <c r="A92">
        <v>1.1000000000000001</v>
      </c>
    </row>
    <row r="93" spans="1:1" x14ac:dyDescent="0.35">
      <c r="A93">
        <v>0.8</v>
      </c>
    </row>
    <row r="94" spans="1:1" x14ac:dyDescent="0.35">
      <c r="A94">
        <v>0.3</v>
      </c>
    </row>
    <row r="95" spans="1:1" x14ac:dyDescent="0.35">
      <c r="A95">
        <v>0.5</v>
      </c>
    </row>
    <row r="96" spans="1:1" x14ac:dyDescent="0.35">
      <c r="A96">
        <v>0.6</v>
      </c>
    </row>
    <row r="97" spans="1:1" x14ac:dyDescent="0.35">
      <c r="A97">
        <v>0.4</v>
      </c>
    </row>
    <row r="98" spans="1:1" x14ac:dyDescent="0.35">
      <c r="A98">
        <v>0.7</v>
      </c>
    </row>
    <row r="99" spans="1:1" x14ac:dyDescent="0.35">
      <c r="A99">
        <v>0.9</v>
      </c>
    </row>
    <row r="100" spans="1:1" x14ac:dyDescent="0.35">
      <c r="A100">
        <v>1</v>
      </c>
    </row>
    <row r="101" spans="1:1" x14ac:dyDescent="0.35">
      <c r="A101">
        <v>0.8</v>
      </c>
    </row>
    <row r="102" spans="1:1" x14ac:dyDescent="0.35">
      <c r="A102">
        <v>0.3</v>
      </c>
    </row>
    <row r="103" spans="1:1" x14ac:dyDescent="0.35">
      <c r="A103">
        <v>0.5</v>
      </c>
    </row>
    <row r="104" spans="1:1" x14ac:dyDescent="0.35">
      <c r="A104">
        <v>0.6</v>
      </c>
    </row>
    <row r="105" spans="1:1" x14ac:dyDescent="0.35">
      <c r="A105">
        <v>0.4</v>
      </c>
    </row>
    <row r="106" spans="1:1" x14ac:dyDescent="0.35">
      <c r="A106">
        <v>0.7</v>
      </c>
    </row>
    <row r="107" spans="1:1" x14ac:dyDescent="0.35">
      <c r="A107">
        <v>0.9</v>
      </c>
    </row>
    <row r="108" spans="1:1" x14ac:dyDescent="0.35">
      <c r="A108">
        <v>1.1000000000000001</v>
      </c>
    </row>
    <row r="109" spans="1:1" x14ac:dyDescent="0.35">
      <c r="A109">
        <v>0.8</v>
      </c>
    </row>
    <row r="110" spans="1:1" x14ac:dyDescent="0.35">
      <c r="A110">
        <v>0.3</v>
      </c>
    </row>
    <row r="111" spans="1:1" x14ac:dyDescent="0.35">
      <c r="A111">
        <v>0.5</v>
      </c>
    </row>
    <row r="112" spans="1:1" x14ac:dyDescent="0.35">
      <c r="A112">
        <v>0.6</v>
      </c>
    </row>
    <row r="113" spans="1:1" x14ac:dyDescent="0.35">
      <c r="A113">
        <v>0.4</v>
      </c>
    </row>
    <row r="114" spans="1:1" x14ac:dyDescent="0.35">
      <c r="A114">
        <v>0.7</v>
      </c>
    </row>
    <row r="115" spans="1:1" x14ac:dyDescent="0.35">
      <c r="A115">
        <v>0.9</v>
      </c>
    </row>
    <row r="116" spans="1:1" x14ac:dyDescent="0.35">
      <c r="A116">
        <v>1</v>
      </c>
    </row>
    <row r="117" spans="1:1" x14ac:dyDescent="0.35">
      <c r="A117">
        <v>0.8</v>
      </c>
    </row>
    <row r="118" spans="1:1" x14ac:dyDescent="0.35">
      <c r="A118">
        <v>0.3</v>
      </c>
    </row>
    <row r="119" spans="1:1" x14ac:dyDescent="0.35">
      <c r="A119">
        <v>0.5</v>
      </c>
    </row>
    <row r="120" spans="1:1" x14ac:dyDescent="0.35">
      <c r="A120">
        <v>0.6</v>
      </c>
    </row>
    <row r="121" spans="1:1" x14ac:dyDescent="0.35">
      <c r="A121">
        <v>0.4</v>
      </c>
    </row>
    <row r="122" spans="1:1" x14ac:dyDescent="0.35">
      <c r="A122">
        <v>0.7</v>
      </c>
    </row>
    <row r="123" spans="1:1" x14ac:dyDescent="0.35">
      <c r="A123">
        <v>0.9</v>
      </c>
    </row>
    <row r="124" spans="1:1" x14ac:dyDescent="0.35">
      <c r="A124">
        <v>1.1000000000000001</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CC761-6B2D-494C-BF50-66352DB53A0C}">
  <dimension ref="A8:J20"/>
  <sheetViews>
    <sheetView topLeftCell="A2" zoomScaleNormal="100" workbookViewId="0">
      <selection activeCell="M19" sqref="M19"/>
    </sheetView>
  </sheetViews>
  <sheetFormatPr defaultRowHeight="14.5" x14ac:dyDescent="0.35"/>
  <cols>
    <col min="1" max="1" width="20.7265625" customWidth="1"/>
    <col min="2" max="2" width="8.36328125" customWidth="1"/>
    <col min="5" max="5" width="18.453125" customWidth="1"/>
    <col min="6" max="6" width="14.1796875" customWidth="1"/>
    <col min="9" max="9" width="18.36328125" customWidth="1"/>
    <col min="10" max="10" width="14.36328125" customWidth="1"/>
  </cols>
  <sheetData>
    <row r="8" spans="1:10" x14ac:dyDescent="0.35">
      <c r="A8" t="s">
        <v>97</v>
      </c>
      <c r="B8" t="s">
        <v>98</v>
      </c>
    </row>
    <row r="9" spans="1:10" ht="15" thickBot="1" x14ac:dyDescent="0.4">
      <c r="A9">
        <v>10</v>
      </c>
      <c r="B9">
        <v>50</v>
      </c>
      <c r="E9" t="s">
        <v>99</v>
      </c>
      <c r="I9" t="s">
        <v>100</v>
      </c>
    </row>
    <row r="10" spans="1:10" x14ac:dyDescent="0.35">
      <c r="A10">
        <v>12</v>
      </c>
      <c r="B10">
        <v>55</v>
      </c>
      <c r="D10" s="5"/>
      <c r="E10" s="5" t="s">
        <v>97</v>
      </c>
      <c r="F10" s="5" t="s">
        <v>98</v>
      </c>
      <c r="H10" s="5"/>
      <c r="I10" s="5" t="s">
        <v>97</v>
      </c>
      <c r="J10" s="5" t="s">
        <v>98</v>
      </c>
    </row>
    <row r="11" spans="1:10" x14ac:dyDescent="0.35">
      <c r="A11">
        <v>15</v>
      </c>
      <c r="B11">
        <v>60</v>
      </c>
      <c r="D11" s="1" t="s">
        <v>97</v>
      </c>
      <c r="E11" s="1">
        <v>1</v>
      </c>
      <c r="F11" s="1"/>
      <c r="H11" s="1" t="s">
        <v>97</v>
      </c>
      <c r="I11" s="1">
        <f>VARP(Sheet28!$A$9:$A$20)</f>
        <v>75.854166666666671</v>
      </c>
      <c r="J11" s="1"/>
    </row>
    <row r="12" spans="1:10" ht="15" thickBot="1" x14ac:dyDescent="0.4">
      <c r="A12">
        <v>18</v>
      </c>
      <c r="B12">
        <v>65</v>
      </c>
      <c r="D12" s="2" t="s">
        <v>98</v>
      </c>
      <c r="E12" s="2">
        <v>0.99921031003664817</v>
      </c>
      <c r="F12" s="2">
        <v>1</v>
      </c>
      <c r="H12" s="2" t="s">
        <v>98</v>
      </c>
      <c r="I12" s="2">
        <v>150.20833333333334</v>
      </c>
      <c r="J12" s="2">
        <f>VARP(Sheet28!$B$9:$B$20)</f>
        <v>297.91666666666669</v>
      </c>
    </row>
    <row r="13" spans="1:10" x14ac:dyDescent="0.35">
      <c r="A13">
        <v>20</v>
      </c>
      <c r="B13">
        <v>70</v>
      </c>
    </row>
    <row r="14" spans="1:10" x14ac:dyDescent="0.35">
      <c r="A14">
        <v>22</v>
      </c>
      <c r="B14">
        <v>75</v>
      </c>
    </row>
    <row r="15" spans="1:10" x14ac:dyDescent="0.35">
      <c r="A15">
        <v>25</v>
      </c>
      <c r="B15">
        <v>80</v>
      </c>
    </row>
    <row r="16" spans="1:10" x14ac:dyDescent="0.35">
      <c r="A16">
        <v>28</v>
      </c>
      <c r="B16">
        <v>85</v>
      </c>
    </row>
    <row r="17" spans="1:2" x14ac:dyDescent="0.35">
      <c r="A17">
        <v>30</v>
      </c>
      <c r="B17">
        <v>90</v>
      </c>
    </row>
    <row r="18" spans="1:2" x14ac:dyDescent="0.35">
      <c r="A18">
        <v>32</v>
      </c>
      <c r="B18">
        <v>95</v>
      </c>
    </row>
    <row r="19" spans="1:2" x14ac:dyDescent="0.35">
      <c r="A19">
        <v>35</v>
      </c>
      <c r="B19">
        <v>100</v>
      </c>
    </row>
    <row r="20" spans="1:2" x14ac:dyDescent="0.35">
      <c r="A20">
        <v>38</v>
      </c>
      <c r="B20">
        <v>105</v>
      </c>
    </row>
  </sheetData>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87DE5-7831-4ED9-8EDA-BCC4B41B16AB}">
  <dimension ref="A6:K26"/>
  <sheetViews>
    <sheetView zoomScale="85" zoomScaleNormal="85" workbookViewId="0">
      <selection activeCell="E7" sqref="E7:K10"/>
    </sheetView>
  </sheetViews>
  <sheetFormatPr defaultRowHeight="14.5" x14ac:dyDescent="0.35"/>
  <cols>
    <col min="1" max="1" width="10.81640625" customWidth="1"/>
    <col min="2" max="2" width="12.6328125" customWidth="1"/>
    <col min="6" max="6" width="13.08984375" customWidth="1"/>
    <col min="7" max="7" width="12.54296875" customWidth="1"/>
    <col min="11" max="11" width="13.6328125" customWidth="1"/>
  </cols>
  <sheetData>
    <row r="6" spans="1:11" x14ac:dyDescent="0.35">
      <c r="A6" t="s">
        <v>101</v>
      </c>
      <c r="B6" t="s">
        <v>102</v>
      </c>
    </row>
    <row r="7" spans="1:11" ht="15" thickBot="1" x14ac:dyDescent="0.4">
      <c r="A7">
        <v>45</v>
      </c>
      <c r="B7">
        <v>52</v>
      </c>
      <c r="F7" t="s">
        <v>99</v>
      </c>
      <c r="J7" t="s">
        <v>100</v>
      </c>
    </row>
    <row r="8" spans="1:11" x14ac:dyDescent="0.35">
      <c r="A8">
        <v>47</v>
      </c>
      <c r="B8">
        <v>54</v>
      </c>
      <c r="E8" s="5"/>
      <c r="F8" s="5" t="s">
        <v>101</v>
      </c>
      <c r="G8" s="5" t="s">
        <v>102</v>
      </c>
      <c r="I8" s="5"/>
      <c r="J8" s="5" t="s">
        <v>101</v>
      </c>
      <c r="K8" s="5" t="s">
        <v>102</v>
      </c>
    </row>
    <row r="9" spans="1:11" x14ac:dyDescent="0.35">
      <c r="A9">
        <v>48</v>
      </c>
      <c r="B9">
        <v>55</v>
      </c>
      <c r="E9" s="1" t="s">
        <v>101</v>
      </c>
      <c r="F9" s="1">
        <v>1</v>
      </c>
      <c r="G9" s="1"/>
      <c r="I9" s="1" t="s">
        <v>101</v>
      </c>
      <c r="J9" s="1">
        <f>VARP(Sheet29!$A$7:$A$26)</f>
        <v>96.8</v>
      </c>
      <c r="K9" s="1"/>
    </row>
    <row r="10" spans="1:11" ht="15" thickBot="1" x14ac:dyDescent="0.4">
      <c r="A10">
        <v>50</v>
      </c>
      <c r="B10">
        <v>57</v>
      </c>
      <c r="E10" s="2" t="s">
        <v>102</v>
      </c>
      <c r="F10" s="2">
        <v>0.99859572699637911</v>
      </c>
      <c r="G10" s="2">
        <v>1</v>
      </c>
      <c r="I10" s="2" t="s">
        <v>102</v>
      </c>
      <c r="J10" s="2">
        <v>92.65</v>
      </c>
      <c r="K10" s="2">
        <f>VARP(Sheet29!$B$7:$B$26)</f>
        <v>88.927499999999995</v>
      </c>
    </row>
    <row r="11" spans="1:11" x14ac:dyDescent="0.35">
      <c r="A11">
        <v>52</v>
      </c>
      <c r="B11">
        <v>59</v>
      </c>
    </row>
    <row r="12" spans="1:11" x14ac:dyDescent="0.35">
      <c r="A12">
        <v>53</v>
      </c>
      <c r="B12">
        <v>60</v>
      </c>
    </row>
    <row r="13" spans="1:11" x14ac:dyDescent="0.35">
      <c r="A13">
        <v>55</v>
      </c>
      <c r="B13">
        <v>61</v>
      </c>
    </row>
    <row r="14" spans="1:11" x14ac:dyDescent="0.35">
      <c r="A14">
        <v>56</v>
      </c>
      <c r="B14">
        <v>62</v>
      </c>
    </row>
    <row r="15" spans="1:11" x14ac:dyDescent="0.35">
      <c r="A15">
        <v>58</v>
      </c>
      <c r="B15">
        <v>64</v>
      </c>
    </row>
    <row r="16" spans="1:11" x14ac:dyDescent="0.35">
      <c r="A16">
        <v>60</v>
      </c>
      <c r="B16">
        <v>66</v>
      </c>
    </row>
    <row r="17" spans="1:2" x14ac:dyDescent="0.35">
      <c r="A17">
        <v>62</v>
      </c>
      <c r="B17">
        <v>67</v>
      </c>
    </row>
    <row r="18" spans="1:2" x14ac:dyDescent="0.35">
      <c r="A18">
        <v>64</v>
      </c>
      <c r="B18">
        <v>69</v>
      </c>
    </row>
    <row r="19" spans="1:2" x14ac:dyDescent="0.35">
      <c r="A19">
        <v>65</v>
      </c>
      <c r="B19">
        <v>71</v>
      </c>
    </row>
    <row r="20" spans="1:2" x14ac:dyDescent="0.35">
      <c r="A20">
        <v>67</v>
      </c>
      <c r="B20">
        <v>73</v>
      </c>
    </row>
    <row r="21" spans="1:2" x14ac:dyDescent="0.35">
      <c r="A21">
        <v>69</v>
      </c>
      <c r="B21">
        <v>74</v>
      </c>
    </row>
    <row r="22" spans="1:2" x14ac:dyDescent="0.35">
      <c r="A22">
        <v>70</v>
      </c>
      <c r="B22">
        <v>76</v>
      </c>
    </row>
    <row r="23" spans="1:2" x14ac:dyDescent="0.35">
      <c r="A23">
        <v>72</v>
      </c>
      <c r="B23">
        <v>78</v>
      </c>
    </row>
    <row r="24" spans="1:2" x14ac:dyDescent="0.35">
      <c r="A24">
        <v>74</v>
      </c>
      <c r="B24">
        <v>80</v>
      </c>
    </row>
    <row r="25" spans="1:2" x14ac:dyDescent="0.35">
      <c r="A25">
        <v>76</v>
      </c>
      <c r="B25">
        <v>82</v>
      </c>
    </row>
    <row r="26" spans="1:2" x14ac:dyDescent="0.35">
      <c r="A26">
        <v>77</v>
      </c>
      <c r="B26">
        <v>83</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63346-11FD-41CA-9413-0B1482C61B6A}">
  <dimension ref="A9:J39"/>
  <sheetViews>
    <sheetView tabSelected="1" topLeftCell="A27" workbookViewId="0">
      <selection activeCell="G37" sqref="G37"/>
    </sheetView>
  </sheetViews>
  <sheetFormatPr defaultRowHeight="14.5" x14ac:dyDescent="0.35"/>
  <cols>
    <col min="1" max="1" width="18.90625" customWidth="1"/>
    <col min="2" max="2" width="12.6328125" customWidth="1"/>
    <col min="5" max="5" width="18.08984375" customWidth="1"/>
    <col min="6" max="6" width="12.36328125" customWidth="1"/>
    <col min="9" max="9" width="20.1796875" customWidth="1"/>
    <col min="10" max="10" width="12.08984375" customWidth="1"/>
  </cols>
  <sheetData>
    <row r="9" spans="1:10" x14ac:dyDescent="0.35">
      <c r="A9" t="s">
        <v>103</v>
      </c>
      <c r="B9" t="s">
        <v>104</v>
      </c>
    </row>
    <row r="10" spans="1:10" ht="15" thickBot="1" x14ac:dyDescent="0.4">
      <c r="A10">
        <v>10</v>
      </c>
      <c r="B10">
        <v>60</v>
      </c>
      <c r="E10" t="s">
        <v>99</v>
      </c>
      <c r="I10" t="s">
        <v>100</v>
      </c>
    </row>
    <row r="11" spans="1:10" x14ac:dyDescent="0.35">
      <c r="A11">
        <v>12</v>
      </c>
      <c r="B11">
        <v>65</v>
      </c>
      <c r="D11" s="5"/>
      <c r="E11" s="5" t="s">
        <v>103</v>
      </c>
      <c r="F11" s="5" t="s">
        <v>104</v>
      </c>
      <c r="H11" s="5"/>
      <c r="I11" s="5" t="s">
        <v>103</v>
      </c>
      <c r="J11" s="5" t="s">
        <v>104</v>
      </c>
    </row>
    <row r="12" spans="1:10" x14ac:dyDescent="0.35">
      <c r="A12">
        <v>15</v>
      </c>
      <c r="B12">
        <v>70</v>
      </c>
      <c r="D12" s="1" t="s">
        <v>103</v>
      </c>
      <c r="E12" s="1">
        <v>1</v>
      </c>
      <c r="F12" s="1"/>
      <c r="H12" s="1" t="s">
        <v>103</v>
      </c>
      <c r="I12" s="1">
        <f>VARP(Sheet30!$A$10:$A$39)</f>
        <v>468.3122222222222</v>
      </c>
      <c r="J12" s="1"/>
    </row>
    <row r="13" spans="1:10" ht="15" thickBot="1" x14ac:dyDescent="0.4">
      <c r="A13">
        <v>18</v>
      </c>
      <c r="B13">
        <v>75</v>
      </c>
      <c r="D13" s="2" t="s">
        <v>104</v>
      </c>
      <c r="E13" s="2">
        <v>0.97729508301867352</v>
      </c>
      <c r="F13" s="2">
        <v>1</v>
      </c>
      <c r="H13" s="2" t="s">
        <v>104</v>
      </c>
      <c r="I13" s="2">
        <v>341.12222222222226</v>
      </c>
      <c r="J13" s="2">
        <f>VARP(Sheet30!$B$10:$B$39)</f>
        <v>260.15555555555557</v>
      </c>
    </row>
    <row r="14" spans="1:10" x14ac:dyDescent="0.35">
      <c r="A14">
        <v>20</v>
      </c>
      <c r="B14">
        <v>80</v>
      </c>
    </row>
    <row r="15" spans="1:10" x14ac:dyDescent="0.35">
      <c r="A15">
        <v>22</v>
      </c>
      <c r="B15">
        <v>82</v>
      </c>
    </row>
    <row r="16" spans="1:10" x14ac:dyDescent="0.35">
      <c r="A16">
        <v>25</v>
      </c>
      <c r="B16">
        <v>85</v>
      </c>
    </row>
    <row r="17" spans="1:2" x14ac:dyDescent="0.35">
      <c r="A17">
        <v>28</v>
      </c>
      <c r="B17">
        <v>88</v>
      </c>
    </row>
    <row r="18" spans="1:2" x14ac:dyDescent="0.35">
      <c r="A18">
        <v>30</v>
      </c>
      <c r="B18">
        <v>90</v>
      </c>
    </row>
    <row r="19" spans="1:2" x14ac:dyDescent="0.35">
      <c r="A19">
        <v>32</v>
      </c>
      <c r="B19">
        <v>92</v>
      </c>
    </row>
    <row r="20" spans="1:2" x14ac:dyDescent="0.35">
      <c r="A20">
        <v>35</v>
      </c>
      <c r="B20">
        <v>93</v>
      </c>
    </row>
    <row r="21" spans="1:2" x14ac:dyDescent="0.35">
      <c r="A21">
        <v>38</v>
      </c>
      <c r="B21">
        <v>95</v>
      </c>
    </row>
    <row r="22" spans="1:2" x14ac:dyDescent="0.35">
      <c r="A22">
        <v>40</v>
      </c>
      <c r="B22">
        <v>96</v>
      </c>
    </row>
    <row r="23" spans="1:2" x14ac:dyDescent="0.35">
      <c r="A23">
        <v>42</v>
      </c>
      <c r="B23">
        <v>97</v>
      </c>
    </row>
    <row r="24" spans="1:2" x14ac:dyDescent="0.35">
      <c r="A24">
        <v>45</v>
      </c>
      <c r="B24">
        <v>98</v>
      </c>
    </row>
    <row r="25" spans="1:2" x14ac:dyDescent="0.35">
      <c r="A25">
        <v>48</v>
      </c>
      <c r="B25">
        <v>99</v>
      </c>
    </row>
    <row r="26" spans="1:2" x14ac:dyDescent="0.35">
      <c r="A26">
        <v>50</v>
      </c>
      <c r="B26">
        <v>100</v>
      </c>
    </row>
    <row r="27" spans="1:2" x14ac:dyDescent="0.35">
      <c r="A27">
        <v>52</v>
      </c>
      <c r="B27">
        <v>102</v>
      </c>
    </row>
    <row r="28" spans="1:2" x14ac:dyDescent="0.35">
      <c r="A28">
        <v>55</v>
      </c>
      <c r="B28">
        <v>105</v>
      </c>
    </row>
    <row r="29" spans="1:2" x14ac:dyDescent="0.35">
      <c r="A29">
        <v>58</v>
      </c>
      <c r="B29">
        <v>106</v>
      </c>
    </row>
    <row r="30" spans="1:2" x14ac:dyDescent="0.35">
      <c r="A30">
        <v>60</v>
      </c>
      <c r="B30">
        <v>107</v>
      </c>
    </row>
    <row r="31" spans="1:2" x14ac:dyDescent="0.35">
      <c r="A31">
        <v>62</v>
      </c>
      <c r="B31">
        <v>108</v>
      </c>
    </row>
    <row r="32" spans="1:2" x14ac:dyDescent="0.35">
      <c r="A32">
        <v>65</v>
      </c>
      <c r="B32">
        <v>110</v>
      </c>
    </row>
    <row r="33" spans="1:2" x14ac:dyDescent="0.35">
      <c r="A33">
        <v>68</v>
      </c>
      <c r="B33">
        <v>112</v>
      </c>
    </row>
    <row r="34" spans="1:2" x14ac:dyDescent="0.35">
      <c r="A34">
        <v>70</v>
      </c>
      <c r="B34">
        <v>114</v>
      </c>
    </row>
    <row r="35" spans="1:2" x14ac:dyDescent="0.35">
      <c r="A35">
        <v>72</v>
      </c>
      <c r="B35">
        <v>115</v>
      </c>
    </row>
    <row r="36" spans="1:2" x14ac:dyDescent="0.35">
      <c r="A36">
        <v>75</v>
      </c>
      <c r="B36">
        <v>116</v>
      </c>
    </row>
    <row r="37" spans="1:2" x14ac:dyDescent="0.35">
      <c r="A37">
        <v>78</v>
      </c>
      <c r="B37">
        <v>118</v>
      </c>
    </row>
    <row r="38" spans="1:2" x14ac:dyDescent="0.35">
      <c r="A38">
        <v>80</v>
      </c>
      <c r="B38">
        <v>120</v>
      </c>
    </row>
    <row r="39" spans="1:2" x14ac:dyDescent="0.35">
      <c r="A39">
        <v>82</v>
      </c>
      <c r="B39">
        <v>122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FD7AF-5E92-4767-A709-90AF6A4F89E3}">
  <dimension ref="B1:F24"/>
  <sheetViews>
    <sheetView topLeftCell="F9" workbookViewId="0">
      <selection activeCell="N23" sqref="N23"/>
    </sheetView>
  </sheetViews>
  <sheetFormatPr defaultRowHeight="14.5" x14ac:dyDescent="0.35"/>
  <cols>
    <col min="3" max="3" width="10.36328125" customWidth="1"/>
    <col min="5" max="5" width="30.6328125" customWidth="1"/>
    <col min="6" max="6" width="12.54296875" customWidth="1"/>
  </cols>
  <sheetData>
    <row r="1" spans="2:6" x14ac:dyDescent="0.35">
      <c r="E1" s="4" t="s">
        <v>16</v>
      </c>
    </row>
    <row r="8" spans="2:6" x14ac:dyDescent="0.35">
      <c r="B8" s="4" t="s">
        <v>17</v>
      </c>
      <c r="C8" s="4" t="s">
        <v>18</v>
      </c>
    </row>
    <row r="9" spans="2:6" ht="15" thickBot="1" x14ac:dyDescent="0.4"/>
    <row r="10" spans="2:6" x14ac:dyDescent="0.35">
      <c r="B10">
        <v>1</v>
      </c>
      <c r="C10">
        <v>120</v>
      </c>
      <c r="E10" s="3" t="s">
        <v>14</v>
      </c>
      <c r="F10" s="3"/>
    </row>
    <row r="11" spans="2:6" x14ac:dyDescent="0.35">
      <c r="B11">
        <v>2</v>
      </c>
      <c r="C11">
        <v>110</v>
      </c>
      <c r="E11" s="1"/>
      <c r="F11" s="1"/>
    </row>
    <row r="12" spans="2:6" x14ac:dyDescent="0.35">
      <c r="B12">
        <v>3</v>
      </c>
      <c r="C12">
        <v>130</v>
      </c>
      <c r="E12" s="1" t="s">
        <v>1</v>
      </c>
      <c r="F12" s="1">
        <v>121.5</v>
      </c>
    </row>
    <row r="13" spans="2:6" x14ac:dyDescent="0.35">
      <c r="B13">
        <v>4</v>
      </c>
      <c r="C13">
        <v>115</v>
      </c>
      <c r="E13" s="1" t="s">
        <v>2</v>
      </c>
      <c r="F13" s="1">
        <v>3.2532035493238554</v>
      </c>
    </row>
    <row r="14" spans="2:6" x14ac:dyDescent="0.35">
      <c r="B14">
        <v>5</v>
      </c>
      <c r="C14">
        <v>125</v>
      </c>
      <c r="E14" s="1" t="s">
        <v>3</v>
      </c>
      <c r="F14" s="1">
        <v>122.5</v>
      </c>
    </row>
    <row r="15" spans="2:6" x14ac:dyDescent="0.35">
      <c r="B15">
        <v>6</v>
      </c>
      <c r="C15">
        <v>105</v>
      </c>
      <c r="E15" s="1" t="s">
        <v>4</v>
      </c>
      <c r="F15" s="1">
        <v>115</v>
      </c>
    </row>
    <row r="16" spans="2:6" x14ac:dyDescent="0.35">
      <c r="B16">
        <v>7</v>
      </c>
      <c r="C16">
        <v>135</v>
      </c>
      <c r="E16" s="1" t="s">
        <v>5</v>
      </c>
      <c r="F16" s="1">
        <v>10.287532908007309</v>
      </c>
    </row>
    <row r="17" spans="2:6" x14ac:dyDescent="0.35">
      <c r="B17">
        <v>8</v>
      </c>
      <c r="C17">
        <v>115</v>
      </c>
      <c r="E17" s="1" t="s">
        <v>6</v>
      </c>
      <c r="F17" s="1">
        <v>105.83333333333333</v>
      </c>
    </row>
    <row r="18" spans="2:6" x14ac:dyDescent="0.35">
      <c r="B18">
        <v>9</v>
      </c>
      <c r="C18">
        <v>125</v>
      </c>
      <c r="E18" s="1" t="s">
        <v>7</v>
      </c>
      <c r="F18" s="1">
        <v>-1.0825221650443293</v>
      </c>
    </row>
    <row r="19" spans="2:6" x14ac:dyDescent="0.35">
      <c r="B19">
        <v>10</v>
      </c>
      <c r="C19">
        <v>135</v>
      </c>
      <c r="E19" s="1" t="s">
        <v>8</v>
      </c>
      <c r="F19" s="1">
        <v>-0.12054955171513325</v>
      </c>
    </row>
    <row r="20" spans="2:6" x14ac:dyDescent="0.35">
      <c r="E20" s="1" t="s">
        <v>9</v>
      </c>
      <c r="F20" s="1">
        <v>30</v>
      </c>
    </row>
    <row r="21" spans="2:6" x14ac:dyDescent="0.35">
      <c r="E21" s="1" t="s">
        <v>10</v>
      </c>
      <c r="F21" s="1">
        <v>105</v>
      </c>
    </row>
    <row r="22" spans="2:6" x14ac:dyDescent="0.35">
      <c r="E22" s="1" t="s">
        <v>11</v>
      </c>
      <c r="F22" s="1">
        <v>135</v>
      </c>
    </row>
    <row r="23" spans="2:6" x14ac:dyDescent="0.35">
      <c r="E23" s="1" t="s">
        <v>12</v>
      </c>
      <c r="F23" s="1">
        <v>1215</v>
      </c>
    </row>
    <row r="24" spans="2:6" ht="15" thickBot="1" x14ac:dyDescent="0.4">
      <c r="E24" s="2" t="s">
        <v>13</v>
      </c>
      <c r="F24" s="2">
        <v>10</v>
      </c>
    </row>
  </sheetData>
  <phoneticPr fontId="2" type="noConversion"/>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1A0B5-4980-4EF3-BF11-07422E9A4E58}">
  <dimension ref="B11:E29"/>
  <sheetViews>
    <sheetView topLeftCell="D10" zoomScale="104" workbookViewId="0">
      <selection activeCell="E9" sqref="E9"/>
    </sheetView>
  </sheetViews>
  <sheetFormatPr defaultRowHeight="14.5" x14ac:dyDescent="0.35"/>
  <cols>
    <col min="2" max="2" width="9.90625" customWidth="1"/>
    <col min="4" max="4" width="19.26953125" customWidth="1"/>
    <col min="5" max="5" width="12.54296875" customWidth="1"/>
  </cols>
  <sheetData>
    <row r="11" spans="4:5" ht="15" thickBot="1" x14ac:dyDescent="0.4"/>
    <row r="12" spans="4:5" x14ac:dyDescent="0.35">
      <c r="D12" s="3" t="s">
        <v>14</v>
      </c>
      <c r="E12" s="3"/>
    </row>
    <row r="13" spans="4:5" x14ac:dyDescent="0.35">
      <c r="D13" s="1"/>
      <c r="E13" s="1"/>
    </row>
    <row r="14" spans="4:5" x14ac:dyDescent="0.35">
      <c r="D14" s="1" t="s">
        <v>1</v>
      </c>
      <c r="E14" s="1">
        <v>17</v>
      </c>
    </row>
    <row r="15" spans="4:5" x14ac:dyDescent="0.35">
      <c r="D15" s="1" t="s">
        <v>2</v>
      </c>
      <c r="E15" s="1">
        <v>1.3764944032233706</v>
      </c>
    </row>
    <row r="16" spans="4:5" x14ac:dyDescent="0.35">
      <c r="D16" s="1" t="s">
        <v>3</v>
      </c>
      <c r="E16" s="1">
        <v>15</v>
      </c>
    </row>
    <row r="17" spans="2:5" x14ac:dyDescent="0.35">
      <c r="D17" s="1" t="s">
        <v>4</v>
      </c>
      <c r="E17" s="1">
        <v>10</v>
      </c>
    </row>
    <row r="18" spans="2:5" x14ac:dyDescent="0.35">
      <c r="D18" s="1" t="s">
        <v>5</v>
      </c>
      <c r="E18" s="1">
        <v>6.1558701125109243</v>
      </c>
    </row>
    <row r="19" spans="2:5" x14ac:dyDescent="0.35">
      <c r="D19" s="1" t="s">
        <v>6</v>
      </c>
      <c r="E19" s="1">
        <v>37.89473684210526</v>
      </c>
    </row>
    <row r="20" spans="2:5" x14ac:dyDescent="0.35">
      <c r="D20" s="1" t="s">
        <v>7</v>
      </c>
      <c r="E20" s="1">
        <v>-0.73518064633260538</v>
      </c>
    </row>
    <row r="21" spans="2:5" x14ac:dyDescent="0.35">
      <c r="D21" s="1" t="s">
        <v>8</v>
      </c>
      <c r="E21" s="1">
        <v>0.44371980427756885</v>
      </c>
    </row>
    <row r="22" spans="2:5" x14ac:dyDescent="0.35">
      <c r="D22" s="1" t="s">
        <v>9</v>
      </c>
      <c r="E22" s="1">
        <v>20</v>
      </c>
    </row>
    <row r="23" spans="2:5" x14ac:dyDescent="0.35">
      <c r="D23" s="1" t="s">
        <v>10</v>
      </c>
      <c r="E23" s="1">
        <v>10</v>
      </c>
    </row>
    <row r="24" spans="2:5" x14ac:dyDescent="0.35">
      <c r="D24" s="1" t="s">
        <v>11</v>
      </c>
      <c r="E24" s="1">
        <v>30</v>
      </c>
    </row>
    <row r="25" spans="2:5" x14ac:dyDescent="0.35">
      <c r="D25" s="1" t="s">
        <v>12</v>
      </c>
      <c r="E25" s="1">
        <v>340</v>
      </c>
    </row>
    <row r="26" spans="2:5" ht="15" thickBot="1" x14ac:dyDescent="0.4">
      <c r="D26" s="2" t="s">
        <v>13</v>
      </c>
      <c r="E26" s="2">
        <v>20</v>
      </c>
    </row>
    <row r="27" spans="2:5" x14ac:dyDescent="0.35">
      <c r="B27">
        <v>10</v>
      </c>
    </row>
    <row r="28" spans="2:5" x14ac:dyDescent="0.35">
      <c r="B28">
        <v>20</v>
      </c>
    </row>
    <row r="29" spans="2:5" x14ac:dyDescent="0.35">
      <c r="B29">
        <v>25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B9A8F-370C-43AB-866B-576E23C68B0F}">
  <dimension ref="B6:E36"/>
  <sheetViews>
    <sheetView topLeftCell="A4" workbookViewId="0">
      <selection activeCell="J26" sqref="J26"/>
    </sheetView>
  </sheetViews>
  <sheetFormatPr defaultRowHeight="14.5" x14ac:dyDescent="0.35"/>
  <cols>
    <col min="2" max="2" width="10.26953125" customWidth="1"/>
    <col min="4" max="4" width="17.1796875" customWidth="1"/>
    <col min="5" max="5" width="14.81640625" customWidth="1"/>
  </cols>
  <sheetData>
    <row r="6" spans="2:5" x14ac:dyDescent="0.35">
      <c r="B6" s="4" t="s">
        <v>19</v>
      </c>
    </row>
    <row r="7" spans="2:5" x14ac:dyDescent="0.35">
      <c r="B7">
        <v>500</v>
      </c>
    </row>
    <row r="8" spans="2:5" x14ac:dyDescent="0.35">
      <c r="B8">
        <v>700</v>
      </c>
    </row>
    <row r="9" spans="2:5" x14ac:dyDescent="0.35">
      <c r="B9">
        <v>400</v>
      </c>
    </row>
    <row r="10" spans="2:5" x14ac:dyDescent="0.35">
      <c r="B10">
        <v>600</v>
      </c>
    </row>
    <row r="11" spans="2:5" ht="15" thickBot="1" x14ac:dyDescent="0.4">
      <c r="B11">
        <v>550</v>
      </c>
    </row>
    <row r="12" spans="2:5" x14ac:dyDescent="0.35">
      <c r="B12">
        <v>750</v>
      </c>
      <c r="D12" s="3" t="s">
        <v>19</v>
      </c>
      <c r="E12" s="3"/>
    </row>
    <row r="13" spans="2:5" x14ac:dyDescent="0.35">
      <c r="B13">
        <v>650</v>
      </c>
      <c r="D13" s="1"/>
      <c r="E13" s="1"/>
    </row>
    <row r="14" spans="2:5" x14ac:dyDescent="0.35">
      <c r="B14">
        <v>500</v>
      </c>
      <c r="D14" s="1" t="s">
        <v>1</v>
      </c>
      <c r="E14" s="1">
        <v>598.33333333333337</v>
      </c>
    </row>
    <row r="15" spans="2:5" x14ac:dyDescent="0.35">
      <c r="B15">
        <v>600</v>
      </c>
      <c r="D15" s="1" t="s">
        <v>2</v>
      </c>
      <c r="E15" s="1">
        <v>20.965671631817077</v>
      </c>
    </row>
    <row r="16" spans="2:5" x14ac:dyDescent="0.35">
      <c r="B16">
        <v>650</v>
      </c>
      <c r="D16" s="1" t="s">
        <v>3</v>
      </c>
      <c r="E16" s="1">
        <v>600</v>
      </c>
    </row>
    <row r="17" spans="2:5" x14ac:dyDescent="0.35">
      <c r="B17">
        <v>800</v>
      </c>
      <c r="D17" s="1" t="s">
        <v>4</v>
      </c>
      <c r="E17" s="1">
        <v>600</v>
      </c>
    </row>
    <row r="18" spans="2:5" x14ac:dyDescent="0.35">
      <c r="B18">
        <v>450</v>
      </c>
      <c r="D18" s="1" t="s">
        <v>5</v>
      </c>
      <c r="E18" s="1">
        <v>114.83371285992359</v>
      </c>
    </row>
    <row r="19" spans="2:5" x14ac:dyDescent="0.35">
      <c r="B19">
        <v>700</v>
      </c>
      <c r="D19" s="1" t="s">
        <v>6</v>
      </c>
      <c r="E19" s="1">
        <v>13186.781609195381</v>
      </c>
    </row>
    <row r="20" spans="2:5" x14ac:dyDescent="0.35">
      <c r="B20">
        <v>550</v>
      </c>
      <c r="D20" s="1" t="s">
        <v>7</v>
      </c>
      <c r="E20" s="1">
        <v>-0.70961572193425404</v>
      </c>
    </row>
    <row r="21" spans="2:5" x14ac:dyDescent="0.35">
      <c r="B21">
        <v>600</v>
      </c>
      <c r="D21" s="1" t="s">
        <v>8</v>
      </c>
      <c r="E21" s="1">
        <v>-1.1290924442319756E-2</v>
      </c>
    </row>
    <row r="22" spans="2:5" x14ac:dyDescent="0.35">
      <c r="B22">
        <v>400</v>
      </c>
      <c r="D22" s="1" t="s">
        <v>9</v>
      </c>
      <c r="E22" s="1">
        <v>400</v>
      </c>
    </row>
    <row r="23" spans="2:5" x14ac:dyDescent="0.35">
      <c r="B23">
        <v>650</v>
      </c>
      <c r="D23" s="1" t="s">
        <v>10</v>
      </c>
      <c r="E23" s="1">
        <v>400</v>
      </c>
    </row>
    <row r="24" spans="2:5" x14ac:dyDescent="0.35">
      <c r="B24">
        <v>500</v>
      </c>
      <c r="D24" s="1" t="s">
        <v>11</v>
      </c>
      <c r="E24" s="1">
        <v>800</v>
      </c>
    </row>
    <row r="25" spans="2:5" x14ac:dyDescent="0.35">
      <c r="B25">
        <v>750</v>
      </c>
      <c r="D25" s="1" t="s">
        <v>12</v>
      </c>
      <c r="E25" s="1">
        <v>17950</v>
      </c>
    </row>
    <row r="26" spans="2:5" ht="15" thickBot="1" x14ac:dyDescent="0.4">
      <c r="B26">
        <v>550</v>
      </c>
      <c r="D26" s="2" t="s">
        <v>13</v>
      </c>
      <c r="E26" s="2">
        <v>30</v>
      </c>
    </row>
    <row r="27" spans="2:5" x14ac:dyDescent="0.35">
      <c r="B27">
        <v>700</v>
      </c>
    </row>
    <row r="28" spans="2:5" x14ac:dyDescent="0.35">
      <c r="B28">
        <v>600</v>
      </c>
    </row>
    <row r="29" spans="2:5" x14ac:dyDescent="0.35">
      <c r="B29">
        <v>500</v>
      </c>
    </row>
    <row r="30" spans="2:5" x14ac:dyDescent="0.35">
      <c r="B30">
        <v>800</v>
      </c>
    </row>
    <row r="31" spans="2:5" x14ac:dyDescent="0.35">
      <c r="B31">
        <v>550</v>
      </c>
    </row>
    <row r="32" spans="2:5" x14ac:dyDescent="0.35">
      <c r="B32">
        <v>650</v>
      </c>
    </row>
    <row r="33" spans="2:2" x14ac:dyDescent="0.35">
      <c r="B33">
        <v>400</v>
      </c>
    </row>
    <row r="34" spans="2:2" x14ac:dyDescent="0.35">
      <c r="B34">
        <v>600</v>
      </c>
    </row>
    <row r="35" spans="2:2" x14ac:dyDescent="0.35">
      <c r="B35">
        <v>750</v>
      </c>
    </row>
    <row r="36" spans="2:2" x14ac:dyDescent="0.35">
      <c r="B36">
        <v>550</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7D3D4-664C-4FAA-98FD-E66427B05D21}">
  <dimension ref="B5:E55"/>
  <sheetViews>
    <sheetView topLeftCell="A12" workbookViewId="0">
      <selection activeCell="G28" sqref="G28"/>
    </sheetView>
  </sheetViews>
  <sheetFormatPr defaultRowHeight="14.5" x14ac:dyDescent="0.35"/>
  <cols>
    <col min="2" max="2" width="11.6328125" customWidth="1"/>
    <col min="4" max="4" width="17.08984375" customWidth="1"/>
    <col min="5" max="5" width="11.90625" customWidth="1"/>
  </cols>
  <sheetData>
    <row r="5" spans="2:5" x14ac:dyDescent="0.35">
      <c r="B5" s="4" t="s">
        <v>20</v>
      </c>
    </row>
    <row r="6" spans="2:5" x14ac:dyDescent="0.35">
      <c r="B6">
        <v>3</v>
      </c>
    </row>
    <row r="7" spans="2:5" x14ac:dyDescent="0.35">
      <c r="B7">
        <v>5</v>
      </c>
    </row>
    <row r="8" spans="2:5" x14ac:dyDescent="0.35">
      <c r="B8">
        <v>2</v>
      </c>
    </row>
    <row r="9" spans="2:5" x14ac:dyDescent="0.35">
      <c r="B9">
        <v>4</v>
      </c>
    </row>
    <row r="10" spans="2:5" x14ac:dyDescent="0.35">
      <c r="B10">
        <v>6</v>
      </c>
    </row>
    <row r="11" spans="2:5" ht="15" thickBot="1" x14ac:dyDescent="0.4">
      <c r="B11">
        <v>2</v>
      </c>
    </row>
    <row r="12" spans="2:5" x14ac:dyDescent="0.35">
      <c r="B12">
        <v>3</v>
      </c>
      <c r="D12" s="3" t="s">
        <v>20</v>
      </c>
      <c r="E12" s="3"/>
    </row>
    <row r="13" spans="2:5" x14ac:dyDescent="0.35">
      <c r="B13">
        <v>4</v>
      </c>
      <c r="D13" s="1"/>
      <c r="E13" s="1"/>
    </row>
    <row r="14" spans="2:5" x14ac:dyDescent="0.35">
      <c r="B14">
        <v>2</v>
      </c>
      <c r="D14" s="1" t="s">
        <v>1</v>
      </c>
      <c r="E14" s="1">
        <v>3.52</v>
      </c>
    </row>
    <row r="15" spans="2:5" x14ac:dyDescent="0.35">
      <c r="B15">
        <v>5</v>
      </c>
      <c r="D15" s="1" t="s">
        <v>2</v>
      </c>
      <c r="E15" s="1">
        <v>0.21616320365003128</v>
      </c>
    </row>
    <row r="16" spans="2:5" x14ac:dyDescent="0.35">
      <c r="B16">
        <v>7</v>
      </c>
      <c r="D16" s="1" t="s">
        <v>3</v>
      </c>
      <c r="E16" s="1">
        <v>3</v>
      </c>
    </row>
    <row r="17" spans="2:5" x14ac:dyDescent="0.35">
      <c r="B17">
        <v>2</v>
      </c>
      <c r="D17" s="1" t="s">
        <v>4</v>
      </c>
      <c r="E17" s="1">
        <v>2</v>
      </c>
    </row>
    <row r="18" spans="2:5" x14ac:dyDescent="0.35">
      <c r="B18">
        <v>3</v>
      </c>
      <c r="D18" s="1" t="s">
        <v>5</v>
      </c>
      <c r="E18" s="1">
        <v>1.5285046714394579</v>
      </c>
    </row>
    <row r="19" spans="2:5" x14ac:dyDescent="0.35">
      <c r="B19">
        <v>4</v>
      </c>
      <c r="D19" s="1" t="s">
        <v>6</v>
      </c>
      <c r="E19" s="1">
        <v>2.3363265306122454</v>
      </c>
    </row>
    <row r="20" spans="2:5" x14ac:dyDescent="0.35">
      <c r="B20">
        <v>2</v>
      </c>
      <c r="D20" s="1" t="s">
        <v>7</v>
      </c>
      <c r="E20" s="1">
        <v>-0.50951156518463137</v>
      </c>
    </row>
    <row r="21" spans="2:5" x14ac:dyDescent="0.35">
      <c r="B21">
        <v>4</v>
      </c>
      <c r="D21" s="1" t="s">
        <v>8</v>
      </c>
      <c r="E21" s="1">
        <v>0.51422075031506975</v>
      </c>
    </row>
    <row r="22" spans="2:5" x14ac:dyDescent="0.35">
      <c r="B22">
        <v>2</v>
      </c>
      <c r="D22" s="1" t="s">
        <v>9</v>
      </c>
      <c r="E22" s="1">
        <v>6</v>
      </c>
    </row>
    <row r="23" spans="2:5" x14ac:dyDescent="0.35">
      <c r="B23">
        <v>3</v>
      </c>
      <c r="D23" s="1" t="s">
        <v>10</v>
      </c>
      <c r="E23" s="1">
        <v>1</v>
      </c>
    </row>
    <row r="24" spans="2:5" x14ac:dyDescent="0.35">
      <c r="B24">
        <v>5</v>
      </c>
      <c r="D24" s="1" t="s">
        <v>11</v>
      </c>
      <c r="E24" s="1">
        <v>7</v>
      </c>
    </row>
    <row r="25" spans="2:5" x14ac:dyDescent="0.35">
      <c r="B25">
        <v>6</v>
      </c>
      <c r="D25" s="1" t="s">
        <v>12</v>
      </c>
      <c r="E25" s="1">
        <v>176</v>
      </c>
    </row>
    <row r="26" spans="2:5" ht="15" thickBot="1" x14ac:dyDescent="0.4">
      <c r="B26">
        <v>3</v>
      </c>
      <c r="D26" s="2" t="s">
        <v>13</v>
      </c>
      <c r="E26" s="2">
        <v>50</v>
      </c>
    </row>
    <row r="27" spans="2:5" x14ac:dyDescent="0.35">
      <c r="B27">
        <v>2</v>
      </c>
    </row>
    <row r="28" spans="2:5" x14ac:dyDescent="0.35">
      <c r="B28">
        <v>1</v>
      </c>
    </row>
    <row r="29" spans="2:5" x14ac:dyDescent="0.35">
      <c r="B29">
        <v>4</v>
      </c>
    </row>
    <row r="30" spans="2:5" x14ac:dyDescent="0.35">
      <c r="B30">
        <v>2</v>
      </c>
    </row>
    <row r="31" spans="2:5" x14ac:dyDescent="0.35">
      <c r="B31">
        <v>4</v>
      </c>
    </row>
    <row r="32" spans="2:5" x14ac:dyDescent="0.35">
      <c r="B32">
        <v>5</v>
      </c>
    </row>
    <row r="33" spans="2:2" x14ac:dyDescent="0.35">
      <c r="B33">
        <v>3</v>
      </c>
    </row>
    <row r="34" spans="2:2" x14ac:dyDescent="0.35">
      <c r="B34">
        <v>2</v>
      </c>
    </row>
    <row r="35" spans="2:2" x14ac:dyDescent="0.35">
      <c r="B35">
        <v>7</v>
      </c>
    </row>
    <row r="36" spans="2:2" x14ac:dyDescent="0.35">
      <c r="B36">
        <v>2</v>
      </c>
    </row>
    <row r="37" spans="2:2" x14ac:dyDescent="0.35">
      <c r="B37">
        <v>3</v>
      </c>
    </row>
    <row r="38" spans="2:2" x14ac:dyDescent="0.35">
      <c r="B38">
        <v>4</v>
      </c>
    </row>
    <row r="39" spans="2:2" x14ac:dyDescent="0.35">
      <c r="B39">
        <v>5</v>
      </c>
    </row>
    <row r="40" spans="2:2" x14ac:dyDescent="0.35">
      <c r="B40">
        <v>1</v>
      </c>
    </row>
    <row r="41" spans="2:2" x14ac:dyDescent="0.35">
      <c r="B41">
        <v>6</v>
      </c>
    </row>
    <row r="42" spans="2:2" x14ac:dyDescent="0.35">
      <c r="B42">
        <v>2</v>
      </c>
    </row>
    <row r="43" spans="2:2" x14ac:dyDescent="0.35">
      <c r="B43">
        <v>4</v>
      </c>
    </row>
    <row r="44" spans="2:2" x14ac:dyDescent="0.35">
      <c r="B44">
        <v>3</v>
      </c>
    </row>
    <row r="45" spans="2:2" x14ac:dyDescent="0.35">
      <c r="B45">
        <v>5</v>
      </c>
    </row>
    <row r="46" spans="2:2" x14ac:dyDescent="0.35">
      <c r="B46">
        <v>3</v>
      </c>
    </row>
    <row r="47" spans="2:2" x14ac:dyDescent="0.35">
      <c r="B47">
        <v>2</v>
      </c>
    </row>
    <row r="48" spans="2:2" x14ac:dyDescent="0.35">
      <c r="B48">
        <v>4</v>
      </c>
    </row>
    <row r="49" spans="2:2" x14ac:dyDescent="0.35">
      <c r="B49">
        <v>2</v>
      </c>
    </row>
    <row r="50" spans="2:2" x14ac:dyDescent="0.35">
      <c r="B50">
        <v>6</v>
      </c>
    </row>
    <row r="51" spans="2:2" x14ac:dyDescent="0.35">
      <c r="B51">
        <v>3</v>
      </c>
    </row>
    <row r="52" spans="2:2" x14ac:dyDescent="0.35">
      <c r="B52">
        <v>2</v>
      </c>
    </row>
    <row r="53" spans="2:2" x14ac:dyDescent="0.35">
      <c r="B53">
        <v>4</v>
      </c>
    </row>
    <row r="54" spans="2:2" x14ac:dyDescent="0.35">
      <c r="B54">
        <v>5</v>
      </c>
    </row>
    <row r="55" spans="2:2" x14ac:dyDescent="0.35">
      <c r="B55">
        <v>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59C4B-86E9-4D14-B6EB-1CD2B4402F6E}">
  <dimension ref="B8:F24"/>
  <sheetViews>
    <sheetView topLeftCell="A4" workbookViewId="0">
      <selection activeCell="O16" sqref="O16"/>
    </sheetView>
  </sheetViews>
  <sheetFormatPr defaultRowHeight="14.5" x14ac:dyDescent="0.35"/>
  <cols>
    <col min="5" max="5" width="16.453125" customWidth="1"/>
    <col min="6" max="6" width="13.7265625" customWidth="1"/>
  </cols>
  <sheetData>
    <row r="8" spans="2:6" x14ac:dyDescent="0.35">
      <c r="B8" s="4" t="s">
        <v>21</v>
      </c>
    </row>
    <row r="9" spans="2:6" ht="15" thickBot="1" x14ac:dyDescent="0.4">
      <c r="B9">
        <v>120</v>
      </c>
    </row>
    <row r="10" spans="2:6" x14ac:dyDescent="0.35">
      <c r="B10">
        <v>150</v>
      </c>
      <c r="E10" s="3" t="s">
        <v>21</v>
      </c>
      <c r="F10" s="3"/>
    </row>
    <row r="11" spans="2:6" x14ac:dyDescent="0.35">
      <c r="B11">
        <v>110</v>
      </c>
      <c r="E11" s="1"/>
      <c r="F11" s="1"/>
    </row>
    <row r="12" spans="2:6" x14ac:dyDescent="0.35">
      <c r="B12">
        <v>135</v>
      </c>
      <c r="E12" s="1" t="s">
        <v>1</v>
      </c>
      <c r="F12" s="1">
        <v>132.5</v>
      </c>
    </row>
    <row r="13" spans="2:6" x14ac:dyDescent="0.35">
      <c r="B13">
        <v>125</v>
      </c>
      <c r="E13" s="1" t="s">
        <v>2</v>
      </c>
      <c r="F13" s="1">
        <v>3.9648073054937956</v>
      </c>
    </row>
    <row r="14" spans="2:6" x14ac:dyDescent="0.35">
      <c r="B14">
        <v>140</v>
      </c>
      <c r="E14" s="1" t="s">
        <v>3</v>
      </c>
      <c r="F14" s="1">
        <v>132.5</v>
      </c>
    </row>
    <row r="15" spans="2:6" x14ac:dyDescent="0.35">
      <c r="B15">
        <v>130</v>
      </c>
      <c r="E15" s="1" t="s">
        <v>4</v>
      </c>
      <c r="F15" s="1">
        <v>135</v>
      </c>
    </row>
    <row r="16" spans="2:6" x14ac:dyDescent="0.35">
      <c r="B16">
        <v>155</v>
      </c>
      <c r="E16" s="1" t="s">
        <v>5</v>
      </c>
      <c r="F16" s="1">
        <v>13.734495390671025</v>
      </c>
    </row>
    <row r="17" spans="2:6" x14ac:dyDescent="0.35">
      <c r="B17">
        <v>115</v>
      </c>
      <c r="E17" s="1" t="s">
        <v>6</v>
      </c>
      <c r="F17" s="1">
        <v>188.63636363636363</v>
      </c>
    </row>
    <row r="18" spans="2:6" x14ac:dyDescent="0.35">
      <c r="B18">
        <v>145</v>
      </c>
      <c r="E18" s="1" t="s">
        <v>7</v>
      </c>
      <c r="F18" s="1">
        <v>-0.68787922775439059</v>
      </c>
    </row>
    <row r="19" spans="2:6" x14ac:dyDescent="0.35">
      <c r="B19">
        <v>135</v>
      </c>
      <c r="E19" s="1" t="s">
        <v>8</v>
      </c>
      <c r="F19" s="1">
        <v>2.4223047810003414E-17</v>
      </c>
    </row>
    <row r="20" spans="2:6" x14ac:dyDescent="0.35">
      <c r="B20">
        <v>130</v>
      </c>
      <c r="E20" s="1" t="s">
        <v>9</v>
      </c>
      <c r="F20" s="1">
        <v>45</v>
      </c>
    </row>
    <row r="21" spans="2:6" x14ac:dyDescent="0.35">
      <c r="E21" s="1" t="s">
        <v>10</v>
      </c>
      <c r="F21" s="1">
        <v>110</v>
      </c>
    </row>
    <row r="22" spans="2:6" x14ac:dyDescent="0.35">
      <c r="E22" s="1" t="s">
        <v>11</v>
      </c>
      <c r="F22" s="1">
        <v>155</v>
      </c>
    </row>
    <row r="23" spans="2:6" x14ac:dyDescent="0.35">
      <c r="E23" s="1" t="s">
        <v>12</v>
      </c>
      <c r="F23" s="1">
        <v>1590</v>
      </c>
    </row>
    <row r="24" spans="2:6" ht="15" thickBot="1" x14ac:dyDescent="0.4">
      <c r="E24" s="2" t="s">
        <v>13</v>
      </c>
      <c r="F24" s="2">
        <v>12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F3DD7-E8EE-474A-B925-F7FFB99470E9}">
  <dimension ref="A7:D56"/>
  <sheetViews>
    <sheetView topLeftCell="A4" workbookViewId="0">
      <selection activeCell="M14" sqref="M14"/>
    </sheetView>
  </sheetViews>
  <sheetFormatPr defaultRowHeight="14.5" x14ac:dyDescent="0.35"/>
  <cols>
    <col min="3" max="3" width="17.90625" customWidth="1"/>
    <col min="4" max="4" width="11.90625" customWidth="1"/>
  </cols>
  <sheetData>
    <row r="7" spans="1:4" x14ac:dyDescent="0.35">
      <c r="A7" s="4" t="s">
        <v>22</v>
      </c>
    </row>
    <row r="8" spans="1:4" x14ac:dyDescent="0.35">
      <c r="A8">
        <v>8</v>
      </c>
    </row>
    <row r="9" spans="1:4" x14ac:dyDescent="0.35">
      <c r="A9">
        <v>7</v>
      </c>
    </row>
    <row r="10" spans="1:4" x14ac:dyDescent="0.35">
      <c r="A10">
        <v>9</v>
      </c>
    </row>
    <row r="11" spans="1:4" ht="15" thickBot="1" x14ac:dyDescent="0.4">
      <c r="A11">
        <v>6</v>
      </c>
    </row>
    <row r="12" spans="1:4" x14ac:dyDescent="0.35">
      <c r="A12">
        <v>7</v>
      </c>
      <c r="C12" s="3" t="s">
        <v>22</v>
      </c>
      <c r="D12" s="3"/>
    </row>
    <row r="13" spans="1:4" x14ac:dyDescent="0.35">
      <c r="A13">
        <v>8</v>
      </c>
      <c r="C13" s="1"/>
      <c r="D13" s="1"/>
    </row>
    <row r="14" spans="1:4" x14ac:dyDescent="0.35">
      <c r="A14">
        <v>9</v>
      </c>
      <c r="C14" s="1" t="s">
        <v>1</v>
      </c>
      <c r="D14" s="1">
        <v>7.5102040816326534</v>
      </c>
    </row>
    <row r="15" spans="1:4" x14ac:dyDescent="0.35">
      <c r="A15">
        <v>8</v>
      </c>
      <c r="C15" s="1" t="s">
        <v>2</v>
      </c>
      <c r="D15" s="1">
        <v>0.14904015170208593</v>
      </c>
    </row>
    <row r="16" spans="1:4" x14ac:dyDescent="0.35">
      <c r="A16">
        <v>7</v>
      </c>
      <c r="C16" s="1" t="s">
        <v>3</v>
      </c>
      <c r="D16" s="1">
        <v>8</v>
      </c>
    </row>
    <row r="17" spans="1:4" x14ac:dyDescent="0.35">
      <c r="A17">
        <v>6</v>
      </c>
      <c r="C17" s="1" t="s">
        <v>4</v>
      </c>
      <c r="D17" s="1">
        <v>8</v>
      </c>
    </row>
    <row r="18" spans="1:4" x14ac:dyDescent="0.35">
      <c r="A18">
        <v>8</v>
      </c>
      <c r="C18" s="1" t="s">
        <v>5</v>
      </c>
      <c r="D18" s="1">
        <v>1.0432810619146016</v>
      </c>
    </row>
    <row r="19" spans="1:4" x14ac:dyDescent="0.35">
      <c r="A19">
        <v>9</v>
      </c>
      <c r="C19" s="1" t="s">
        <v>6</v>
      </c>
      <c r="D19" s="1">
        <v>1.0884353741496586</v>
      </c>
    </row>
    <row r="20" spans="1:4" x14ac:dyDescent="0.35">
      <c r="A20">
        <v>7</v>
      </c>
      <c r="C20" s="1" t="s">
        <v>7</v>
      </c>
      <c r="D20" s="1">
        <v>-1.1426607850080961</v>
      </c>
    </row>
    <row r="21" spans="1:4" x14ac:dyDescent="0.35">
      <c r="A21">
        <v>8</v>
      </c>
      <c r="C21" s="1" t="s">
        <v>8</v>
      </c>
      <c r="D21" s="1">
        <v>-2.8200974432718313E-2</v>
      </c>
    </row>
    <row r="22" spans="1:4" x14ac:dyDescent="0.35">
      <c r="A22">
        <v>7</v>
      </c>
      <c r="C22" s="1" t="s">
        <v>9</v>
      </c>
      <c r="D22" s="1">
        <v>3</v>
      </c>
    </row>
    <row r="23" spans="1:4" x14ac:dyDescent="0.35">
      <c r="A23">
        <v>6</v>
      </c>
      <c r="C23" s="1" t="s">
        <v>10</v>
      </c>
      <c r="D23" s="1">
        <v>6</v>
      </c>
    </row>
    <row r="24" spans="1:4" x14ac:dyDescent="0.35">
      <c r="A24">
        <v>8</v>
      </c>
      <c r="C24" s="1" t="s">
        <v>11</v>
      </c>
      <c r="D24" s="1">
        <v>9</v>
      </c>
    </row>
    <row r="25" spans="1:4" x14ac:dyDescent="0.35">
      <c r="A25">
        <v>9</v>
      </c>
      <c r="C25" s="1" t="s">
        <v>12</v>
      </c>
      <c r="D25" s="1">
        <v>368</v>
      </c>
    </row>
    <row r="26" spans="1:4" ht="15" thickBot="1" x14ac:dyDescent="0.4">
      <c r="A26">
        <v>6</v>
      </c>
      <c r="C26" s="2" t="s">
        <v>13</v>
      </c>
      <c r="D26" s="2">
        <v>49</v>
      </c>
    </row>
    <row r="27" spans="1:4" x14ac:dyDescent="0.35">
      <c r="A27">
        <v>7</v>
      </c>
    </row>
    <row r="28" spans="1:4" x14ac:dyDescent="0.35">
      <c r="A28">
        <v>8</v>
      </c>
    </row>
    <row r="29" spans="1:4" x14ac:dyDescent="0.35">
      <c r="A29">
        <v>9</v>
      </c>
    </row>
    <row r="30" spans="1:4" x14ac:dyDescent="0.35">
      <c r="A30">
        <v>7</v>
      </c>
    </row>
    <row r="31" spans="1:4" x14ac:dyDescent="0.35">
      <c r="A31">
        <v>6</v>
      </c>
    </row>
    <row r="32" spans="1:4" x14ac:dyDescent="0.35">
      <c r="A32">
        <v>8</v>
      </c>
    </row>
    <row r="33" spans="1:1" x14ac:dyDescent="0.35">
      <c r="A33">
        <v>9</v>
      </c>
    </row>
    <row r="34" spans="1:1" x14ac:dyDescent="0.35">
      <c r="A34">
        <v>8</v>
      </c>
    </row>
    <row r="35" spans="1:1" x14ac:dyDescent="0.35">
      <c r="A35">
        <v>7</v>
      </c>
    </row>
    <row r="36" spans="1:1" x14ac:dyDescent="0.35">
      <c r="A36">
        <v>6</v>
      </c>
    </row>
    <row r="37" spans="1:1" x14ac:dyDescent="0.35">
      <c r="A37">
        <v>9</v>
      </c>
    </row>
    <row r="38" spans="1:1" x14ac:dyDescent="0.35">
      <c r="A38">
        <v>8</v>
      </c>
    </row>
    <row r="39" spans="1:1" x14ac:dyDescent="0.35">
      <c r="A39">
        <v>7</v>
      </c>
    </row>
    <row r="40" spans="1:1" x14ac:dyDescent="0.35">
      <c r="A40">
        <v>6</v>
      </c>
    </row>
    <row r="41" spans="1:1" x14ac:dyDescent="0.35">
      <c r="A41">
        <v>8</v>
      </c>
    </row>
    <row r="42" spans="1:1" x14ac:dyDescent="0.35">
      <c r="A42">
        <v>9</v>
      </c>
    </row>
    <row r="43" spans="1:1" x14ac:dyDescent="0.35">
      <c r="A43">
        <v>7</v>
      </c>
    </row>
    <row r="44" spans="1:1" x14ac:dyDescent="0.35">
      <c r="A44">
        <v>8</v>
      </c>
    </row>
    <row r="45" spans="1:1" x14ac:dyDescent="0.35">
      <c r="A45">
        <v>7</v>
      </c>
    </row>
    <row r="46" spans="1:1" x14ac:dyDescent="0.35">
      <c r="A46">
        <v>6</v>
      </c>
    </row>
    <row r="47" spans="1:1" x14ac:dyDescent="0.35">
      <c r="A47">
        <v>9</v>
      </c>
    </row>
    <row r="48" spans="1:1" x14ac:dyDescent="0.35">
      <c r="A48">
        <v>8</v>
      </c>
    </row>
    <row r="49" spans="1:1" x14ac:dyDescent="0.35">
      <c r="A49">
        <v>7</v>
      </c>
    </row>
    <row r="50" spans="1:1" x14ac:dyDescent="0.35">
      <c r="A50">
        <v>6</v>
      </c>
    </row>
    <row r="51" spans="1:1" x14ac:dyDescent="0.35">
      <c r="A51">
        <v>7</v>
      </c>
    </row>
    <row r="52" spans="1:1" x14ac:dyDescent="0.35">
      <c r="A52">
        <v>8</v>
      </c>
    </row>
    <row r="53" spans="1:1" x14ac:dyDescent="0.35">
      <c r="A53">
        <v>9</v>
      </c>
    </row>
    <row r="54" spans="1:1" x14ac:dyDescent="0.35">
      <c r="A54">
        <v>8</v>
      </c>
    </row>
    <row r="55" spans="1:1" x14ac:dyDescent="0.35">
      <c r="A55">
        <v>7</v>
      </c>
    </row>
    <row r="56" spans="1:1" x14ac:dyDescent="0.35">
      <c r="A56">
        <v>6</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57940-FF1B-41C4-BFE7-7C11C79DE27E}">
  <dimension ref="A5:D104"/>
  <sheetViews>
    <sheetView topLeftCell="A13" workbookViewId="0">
      <selection activeCell="H26" sqref="H26"/>
    </sheetView>
  </sheetViews>
  <sheetFormatPr defaultRowHeight="14.5" x14ac:dyDescent="0.35"/>
  <cols>
    <col min="3" max="3" width="17.6328125" customWidth="1"/>
    <col min="4" max="4" width="11.36328125" customWidth="1"/>
  </cols>
  <sheetData>
    <row r="5" spans="1:4" x14ac:dyDescent="0.35">
      <c r="A5">
        <v>10</v>
      </c>
    </row>
    <row r="6" spans="1:4" x14ac:dyDescent="0.35">
      <c r="A6">
        <v>15</v>
      </c>
    </row>
    <row r="7" spans="1:4" x14ac:dyDescent="0.35">
      <c r="A7">
        <v>12</v>
      </c>
    </row>
    <row r="8" spans="1:4" x14ac:dyDescent="0.35">
      <c r="A8">
        <v>18</v>
      </c>
    </row>
    <row r="9" spans="1:4" x14ac:dyDescent="0.35">
      <c r="A9">
        <v>20</v>
      </c>
    </row>
    <row r="10" spans="1:4" x14ac:dyDescent="0.35">
      <c r="A10">
        <v>25</v>
      </c>
    </row>
    <row r="11" spans="1:4" ht="15" thickBot="1" x14ac:dyDescent="0.4">
      <c r="A11">
        <v>8</v>
      </c>
    </row>
    <row r="12" spans="1:4" x14ac:dyDescent="0.35">
      <c r="A12">
        <v>14</v>
      </c>
      <c r="C12" s="3" t="s">
        <v>14</v>
      </c>
      <c r="D12" s="3"/>
    </row>
    <row r="13" spans="1:4" x14ac:dyDescent="0.35">
      <c r="A13">
        <v>16</v>
      </c>
      <c r="C13" s="1"/>
      <c r="D13" s="1"/>
    </row>
    <row r="14" spans="1:4" x14ac:dyDescent="0.35">
      <c r="A14">
        <v>22</v>
      </c>
      <c r="C14" s="1" t="s">
        <v>1</v>
      </c>
      <c r="D14" s="1">
        <v>16.739999999999998</v>
      </c>
    </row>
    <row r="15" spans="1:4" x14ac:dyDescent="0.35">
      <c r="A15">
        <v>9</v>
      </c>
      <c r="C15" s="1" t="s">
        <v>2</v>
      </c>
      <c r="D15" s="1">
        <v>0.41429506881014672</v>
      </c>
    </row>
    <row r="16" spans="1:4" x14ac:dyDescent="0.35">
      <c r="A16">
        <v>17</v>
      </c>
      <c r="C16" s="1" t="s">
        <v>3</v>
      </c>
      <c r="D16" s="1">
        <v>16</v>
      </c>
    </row>
    <row r="17" spans="1:4" x14ac:dyDescent="0.35">
      <c r="A17">
        <v>11</v>
      </c>
      <c r="C17" s="1" t="s">
        <v>4</v>
      </c>
      <c r="D17" s="1">
        <v>16</v>
      </c>
    </row>
    <row r="18" spans="1:4" x14ac:dyDescent="0.35">
      <c r="A18">
        <v>13</v>
      </c>
      <c r="C18" s="1" t="s">
        <v>5</v>
      </c>
      <c r="D18" s="1">
        <v>4.1429506881014673</v>
      </c>
    </row>
    <row r="19" spans="1:4" x14ac:dyDescent="0.35">
      <c r="A19">
        <v>19</v>
      </c>
      <c r="C19" s="1" t="s">
        <v>6</v>
      </c>
      <c r="D19" s="1">
        <v>17.164040404040421</v>
      </c>
    </row>
    <row r="20" spans="1:4" x14ac:dyDescent="0.35">
      <c r="A20">
        <v>23</v>
      </c>
      <c r="C20" s="1" t="s">
        <v>7</v>
      </c>
      <c r="D20" s="1">
        <v>-0.47484034315675361</v>
      </c>
    </row>
    <row r="21" spans="1:4" x14ac:dyDescent="0.35">
      <c r="A21">
        <v>21</v>
      </c>
      <c r="C21" s="1" t="s">
        <v>8</v>
      </c>
      <c r="D21" s="1">
        <v>0.27208953553457915</v>
      </c>
    </row>
    <row r="22" spans="1:4" x14ac:dyDescent="0.35">
      <c r="A22">
        <v>16</v>
      </c>
      <c r="C22" s="1" t="s">
        <v>9</v>
      </c>
      <c r="D22" s="1">
        <v>19</v>
      </c>
    </row>
    <row r="23" spans="1:4" x14ac:dyDescent="0.35">
      <c r="A23">
        <v>24</v>
      </c>
      <c r="C23" s="1" t="s">
        <v>10</v>
      </c>
      <c r="D23" s="1">
        <v>8</v>
      </c>
    </row>
    <row r="24" spans="1:4" x14ac:dyDescent="0.35">
      <c r="A24">
        <v>27</v>
      </c>
      <c r="C24" s="1" t="s">
        <v>11</v>
      </c>
      <c r="D24" s="1">
        <v>27</v>
      </c>
    </row>
    <row r="25" spans="1:4" x14ac:dyDescent="0.35">
      <c r="A25">
        <v>13</v>
      </c>
      <c r="C25" s="1" t="s">
        <v>12</v>
      </c>
      <c r="D25" s="1">
        <v>1674</v>
      </c>
    </row>
    <row r="26" spans="1:4" ht="15" thickBot="1" x14ac:dyDescent="0.4">
      <c r="A26">
        <v>10</v>
      </c>
      <c r="C26" s="2" t="s">
        <v>13</v>
      </c>
      <c r="D26" s="2">
        <v>100</v>
      </c>
    </row>
    <row r="27" spans="1:4" x14ac:dyDescent="0.35">
      <c r="A27">
        <v>18</v>
      </c>
    </row>
    <row r="28" spans="1:4" x14ac:dyDescent="0.35">
      <c r="A28">
        <v>16</v>
      </c>
    </row>
    <row r="29" spans="1:4" x14ac:dyDescent="0.35">
      <c r="A29">
        <v>12</v>
      </c>
    </row>
    <row r="30" spans="1:4" x14ac:dyDescent="0.35">
      <c r="A30">
        <v>14</v>
      </c>
    </row>
    <row r="31" spans="1:4" x14ac:dyDescent="0.35">
      <c r="A31">
        <v>19</v>
      </c>
    </row>
    <row r="32" spans="1:4" x14ac:dyDescent="0.35">
      <c r="A32">
        <v>21</v>
      </c>
    </row>
    <row r="33" spans="1:1" x14ac:dyDescent="0.35">
      <c r="A33">
        <v>11</v>
      </c>
    </row>
    <row r="34" spans="1:1" x14ac:dyDescent="0.35">
      <c r="A34">
        <v>17</v>
      </c>
    </row>
    <row r="35" spans="1:1" x14ac:dyDescent="0.35">
      <c r="A35">
        <v>15</v>
      </c>
    </row>
    <row r="36" spans="1:1" x14ac:dyDescent="0.35">
      <c r="A36">
        <v>20</v>
      </c>
    </row>
    <row r="37" spans="1:1" x14ac:dyDescent="0.35">
      <c r="A37">
        <v>26</v>
      </c>
    </row>
    <row r="38" spans="1:1" x14ac:dyDescent="0.35">
      <c r="A38">
        <v>13</v>
      </c>
    </row>
    <row r="39" spans="1:1" x14ac:dyDescent="0.35">
      <c r="A39">
        <v>12</v>
      </c>
    </row>
    <row r="40" spans="1:1" x14ac:dyDescent="0.35">
      <c r="A40">
        <v>14</v>
      </c>
    </row>
    <row r="41" spans="1:1" x14ac:dyDescent="0.35">
      <c r="A41">
        <v>22</v>
      </c>
    </row>
    <row r="42" spans="1:1" x14ac:dyDescent="0.35">
      <c r="A42">
        <v>19</v>
      </c>
    </row>
    <row r="43" spans="1:1" x14ac:dyDescent="0.35">
      <c r="A43">
        <v>16</v>
      </c>
    </row>
    <row r="44" spans="1:1" x14ac:dyDescent="0.35">
      <c r="A44">
        <v>11</v>
      </c>
    </row>
    <row r="45" spans="1:1" x14ac:dyDescent="0.35">
      <c r="A45">
        <v>25</v>
      </c>
    </row>
    <row r="46" spans="1:1" x14ac:dyDescent="0.35">
      <c r="A46">
        <v>18</v>
      </c>
    </row>
    <row r="47" spans="1:1" x14ac:dyDescent="0.35">
      <c r="A47">
        <v>16</v>
      </c>
    </row>
    <row r="48" spans="1:1" x14ac:dyDescent="0.35">
      <c r="A48">
        <v>13</v>
      </c>
    </row>
    <row r="49" spans="1:1" x14ac:dyDescent="0.35">
      <c r="A49">
        <v>21</v>
      </c>
    </row>
    <row r="50" spans="1:1" x14ac:dyDescent="0.35">
      <c r="A50">
        <v>20</v>
      </c>
    </row>
    <row r="51" spans="1:1" x14ac:dyDescent="0.35">
      <c r="A51">
        <v>15</v>
      </c>
    </row>
    <row r="52" spans="1:1" x14ac:dyDescent="0.35">
      <c r="A52">
        <v>12</v>
      </c>
    </row>
    <row r="53" spans="1:1" x14ac:dyDescent="0.35">
      <c r="A53">
        <v>19</v>
      </c>
    </row>
    <row r="54" spans="1:1" x14ac:dyDescent="0.35">
      <c r="A54">
        <v>17</v>
      </c>
    </row>
    <row r="55" spans="1:1" x14ac:dyDescent="0.35">
      <c r="A55">
        <v>14</v>
      </c>
    </row>
    <row r="56" spans="1:1" x14ac:dyDescent="0.35">
      <c r="A56">
        <v>16</v>
      </c>
    </row>
    <row r="57" spans="1:1" x14ac:dyDescent="0.35">
      <c r="A57">
        <v>23</v>
      </c>
    </row>
    <row r="58" spans="1:1" x14ac:dyDescent="0.35">
      <c r="A58">
        <v>18</v>
      </c>
    </row>
    <row r="59" spans="1:1" x14ac:dyDescent="0.35">
      <c r="A59">
        <v>15</v>
      </c>
    </row>
    <row r="60" spans="1:1" x14ac:dyDescent="0.35">
      <c r="A60">
        <v>11</v>
      </c>
    </row>
    <row r="61" spans="1:1" x14ac:dyDescent="0.35">
      <c r="A61">
        <v>19</v>
      </c>
    </row>
    <row r="62" spans="1:1" x14ac:dyDescent="0.35">
      <c r="A62">
        <v>22</v>
      </c>
    </row>
    <row r="63" spans="1:1" x14ac:dyDescent="0.35">
      <c r="A63">
        <v>17</v>
      </c>
    </row>
    <row r="64" spans="1:1" x14ac:dyDescent="0.35">
      <c r="A64">
        <v>12</v>
      </c>
    </row>
    <row r="65" spans="1:1" x14ac:dyDescent="0.35">
      <c r="A65">
        <v>16</v>
      </c>
    </row>
    <row r="66" spans="1:1" x14ac:dyDescent="0.35">
      <c r="A66">
        <v>14</v>
      </c>
    </row>
    <row r="67" spans="1:1" x14ac:dyDescent="0.35">
      <c r="A67">
        <v>18</v>
      </c>
    </row>
    <row r="68" spans="1:1" x14ac:dyDescent="0.35">
      <c r="A68">
        <v>20</v>
      </c>
    </row>
    <row r="69" spans="1:1" x14ac:dyDescent="0.35">
      <c r="A69">
        <v>25</v>
      </c>
    </row>
    <row r="70" spans="1:1" x14ac:dyDescent="0.35">
      <c r="A70">
        <v>13</v>
      </c>
    </row>
    <row r="71" spans="1:1" x14ac:dyDescent="0.35">
      <c r="A71">
        <v>11</v>
      </c>
    </row>
    <row r="72" spans="1:1" x14ac:dyDescent="0.35">
      <c r="A72">
        <v>22</v>
      </c>
    </row>
    <row r="73" spans="1:1" x14ac:dyDescent="0.35">
      <c r="A73">
        <v>19</v>
      </c>
    </row>
    <row r="74" spans="1:1" x14ac:dyDescent="0.35">
      <c r="A74">
        <v>17</v>
      </c>
    </row>
    <row r="75" spans="1:1" x14ac:dyDescent="0.35">
      <c r="A75">
        <v>15</v>
      </c>
    </row>
    <row r="76" spans="1:1" x14ac:dyDescent="0.35">
      <c r="A76">
        <v>16</v>
      </c>
    </row>
    <row r="77" spans="1:1" x14ac:dyDescent="0.35">
      <c r="A77">
        <v>13</v>
      </c>
    </row>
    <row r="78" spans="1:1" x14ac:dyDescent="0.35">
      <c r="A78">
        <v>14</v>
      </c>
    </row>
    <row r="79" spans="1:1" x14ac:dyDescent="0.35">
      <c r="A79">
        <v>18</v>
      </c>
    </row>
    <row r="80" spans="1:1" x14ac:dyDescent="0.35">
      <c r="A80">
        <v>20</v>
      </c>
    </row>
    <row r="81" spans="1:1" x14ac:dyDescent="0.35">
      <c r="A81">
        <v>19</v>
      </c>
    </row>
    <row r="82" spans="1:1" x14ac:dyDescent="0.35">
      <c r="A82">
        <v>21</v>
      </c>
    </row>
    <row r="83" spans="1:1" x14ac:dyDescent="0.35">
      <c r="A83">
        <v>17</v>
      </c>
    </row>
    <row r="84" spans="1:1" x14ac:dyDescent="0.35">
      <c r="A84">
        <v>12</v>
      </c>
    </row>
    <row r="85" spans="1:1" x14ac:dyDescent="0.35">
      <c r="A85">
        <v>15</v>
      </c>
    </row>
    <row r="86" spans="1:1" x14ac:dyDescent="0.35">
      <c r="A86">
        <v>13</v>
      </c>
    </row>
    <row r="87" spans="1:1" x14ac:dyDescent="0.35">
      <c r="A87">
        <v>16</v>
      </c>
    </row>
    <row r="88" spans="1:1" x14ac:dyDescent="0.35">
      <c r="A88">
        <v>14</v>
      </c>
    </row>
    <row r="89" spans="1:1" x14ac:dyDescent="0.35">
      <c r="A89">
        <v>22</v>
      </c>
    </row>
    <row r="90" spans="1:1" x14ac:dyDescent="0.35">
      <c r="A90">
        <v>21</v>
      </c>
    </row>
    <row r="91" spans="1:1" x14ac:dyDescent="0.35">
      <c r="A91">
        <v>19</v>
      </c>
    </row>
    <row r="92" spans="1:1" x14ac:dyDescent="0.35">
      <c r="A92">
        <v>18</v>
      </c>
    </row>
    <row r="93" spans="1:1" x14ac:dyDescent="0.35">
      <c r="A93">
        <v>16</v>
      </c>
    </row>
    <row r="94" spans="1:1" x14ac:dyDescent="0.35">
      <c r="A94">
        <v>11</v>
      </c>
    </row>
    <row r="95" spans="1:1" x14ac:dyDescent="0.35">
      <c r="A95">
        <v>17</v>
      </c>
    </row>
    <row r="96" spans="1:1" x14ac:dyDescent="0.35">
      <c r="A96">
        <v>14</v>
      </c>
    </row>
    <row r="97" spans="1:1" x14ac:dyDescent="0.35">
      <c r="A97">
        <v>12</v>
      </c>
    </row>
    <row r="98" spans="1:1" x14ac:dyDescent="0.35">
      <c r="A98">
        <v>20</v>
      </c>
    </row>
    <row r="99" spans="1:1" x14ac:dyDescent="0.35">
      <c r="A99">
        <v>23</v>
      </c>
    </row>
    <row r="100" spans="1:1" x14ac:dyDescent="0.35">
      <c r="A100">
        <v>19</v>
      </c>
    </row>
    <row r="101" spans="1:1" x14ac:dyDescent="0.35">
      <c r="A101">
        <v>15</v>
      </c>
    </row>
    <row r="102" spans="1:1" x14ac:dyDescent="0.35">
      <c r="A102">
        <v>16</v>
      </c>
    </row>
    <row r="103" spans="1:1" x14ac:dyDescent="0.35">
      <c r="A103">
        <v>13</v>
      </c>
    </row>
    <row r="104" spans="1:1" x14ac:dyDescent="0.35">
      <c r="A104">
        <v>18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621B8-EB0A-4C97-B431-BE42DFD6A24F}">
  <dimension ref="A4:P19"/>
  <sheetViews>
    <sheetView topLeftCell="A7" zoomScale="70" zoomScaleNormal="70" workbookViewId="0">
      <selection activeCell="N29" sqref="N29"/>
    </sheetView>
  </sheetViews>
  <sheetFormatPr defaultRowHeight="14.5" x14ac:dyDescent="0.35"/>
  <cols>
    <col min="7" max="7" width="16.54296875" customWidth="1"/>
    <col min="8" max="8" width="11.90625" customWidth="1"/>
    <col min="9" max="9" width="17" customWidth="1"/>
    <col min="10" max="10" width="14.81640625" customWidth="1"/>
    <col min="11" max="11" width="17.54296875" customWidth="1"/>
    <col min="12" max="12" width="13" customWidth="1"/>
    <col min="13" max="13" width="16.1796875" customWidth="1"/>
    <col min="14" max="14" width="13.6328125" customWidth="1"/>
    <col min="15" max="15" width="17.81640625" customWidth="1"/>
    <col min="16" max="16" width="12.90625" customWidth="1"/>
  </cols>
  <sheetData>
    <row r="4" spans="1:16" ht="15" thickBot="1" x14ac:dyDescent="0.4"/>
    <row r="5" spans="1:16" x14ac:dyDescent="0.35">
      <c r="A5" t="s">
        <v>23</v>
      </c>
      <c r="B5" t="s">
        <v>24</v>
      </c>
      <c r="C5" t="s">
        <v>25</v>
      </c>
      <c r="D5" t="s">
        <v>26</v>
      </c>
      <c r="E5" t="s">
        <v>27</v>
      </c>
      <c r="G5" s="5" t="s">
        <v>23</v>
      </c>
      <c r="H5" s="5"/>
      <c r="I5" s="5" t="s">
        <v>24</v>
      </c>
      <c r="J5" s="5"/>
      <c r="K5" s="5" t="s">
        <v>25</v>
      </c>
      <c r="L5" s="5"/>
      <c r="M5" s="5" t="s">
        <v>26</v>
      </c>
      <c r="N5" s="5"/>
      <c r="O5" s="5" t="s">
        <v>27</v>
      </c>
      <c r="P5" s="5"/>
    </row>
    <row r="6" spans="1:16" x14ac:dyDescent="0.35">
      <c r="A6">
        <v>30</v>
      </c>
      <c r="B6">
        <v>25</v>
      </c>
      <c r="C6">
        <v>22</v>
      </c>
      <c r="D6">
        <v>18</v>
      </c>
      <c r="E6">
        <v>35</v>
      </c>
      <c r="G6" s="1"/>
      <c r="H6" s="1"/>
      <c r="I6" s="1"/>
      <c r="J6" s="1"/>
      <c r="K6" s="1"/>
      <c r="L6" s="1"/>
      <c r="M6" s="1"/>
      <c r="N6" s="1"/>
      <c r="O6" s="1"/>
      <c r="P6" s="1"/>
    </row>
    <row r="7" spans="1:16" x14ac:dyDescent="0.35">
      <c r="A7">
        <v>32</v>
      </c>
      <c r="B7">
        <v>27</v>
      </c>
      <c r="C7">
        <v>23</v>
      </c>
      <c r="D7">
        <v>17</v>
      </c>
      <c r="E7">
        <v>36</v>
      </c>
      <c r="G7" s="1" t="s">
        <v>1</v>
      </c>
      <c r="H7" s="1">
        <v>30.6</v>
      </c>
      <c r="I7" s="1" t="s">
        <v>1</v>
      </c>
      <c r="J7" s="1">
        <v>25.9</v>
      </c>
      <c r="K7" s="1" t="s">
        <v>1</v>
      </c>
      <c r="L7" s="1">
        <v>22.9</v>
      </c>
      <c r="M7" s="1" t="s">
        <v>1</v>
      </c>
      <c r="N7" s="1">
        <v>18.8</v>
      </c>
      <c r="O7" s="1" t="s">
        <v>1</v>
      </c>
      <c r="P7" s="1">
        <v>34.200000000000003</v>
      </c>
    </row>
    <row r="8" spans="1:16" x14ac:dyDescent="0.35">
      <c r="A8">
        <v>33</v>
      </c>
      <c r="B8">
        <v>26</v>
      </c>
      <c r="C8">
        <v>20</v>
      </c>
      <c r="D8">
        <v>19</v>
      </c>
      <c r="E8">
        <v>34</v>
      </c>
      <c r="G8" s="1" t="s">
        <v>2</v>
      </c>
      <c r="H8" s="1">
        <v>0.47609522856952335</v>
      </c>
      <c r="I8" s="1" t="s">
        <v>2</v>
      </c>
      <c r="J8" s="1">
        <v>0.52599112793531677</v>
      </c>
      <c r="K8" s="1" t="s">
        <v>2</v>
      </c>
      <c r="L8" s="1">
        <v>0.52599112793531677</v>
      </c>
      <c r="M8" s="1" t="s">
        <v>2</v>
      </c>
      <c r="N8" s="1">
        <v>0.41633319989322654</v>
      </c>
      <c r="O8" s="1" t="s">
        <v>2</v>
      </c>
      <c r="P8" s="1">
        <v>0.41633319989322654</v>
      </c>
    </row>
    <row r="9" spans="1:16" x14ac:dyDescent="0.35">
      <c r="A9">
        <v>28</v>
      </c>
      <c r="B9">
        <v>23</v>
      </c>
      <c r="C9">
        <v>25</v>
      </c>
      <c r="D9">
        <v>20</v>
      </c>
      <c r="E9">
        <v>35</v>
      </c>
      <c r="G9" s="1" t="s">
        <v>3</v>
      </c>
      <c r="H9" s="1">
        <v>30.5</v>
      </c>
      <c r="I9" s="1" t="s">
        <v>3</v>
      </c>
      <c r="J9" s="1">
        <v>26</v>
      </c>
      <c r="K9" s="1" t="s">
        <v>3</v>
      </c>
      <c r="L9" s="1">
        <v>23</v>
      </c>
      <c r="M9" s="1" t="s">
        <v>3</v>
      </c>
      <c r="N9" s="1">
        <v>19</v>
      </c>
      <c r="O9" s="1" t="s">
        <v>3</v>
      </c>
      <c r="P9" s="1">
        <v>34</v>
      </c>
    </row>
    <row r="10" spans="1:16" x14ac:dyDescent="0.35">
      <c r="A10">
        <v>31</v>
      </c>
      <c r="B10">
        <v>28</v>
      </c>
      <c r="C10">
        <v>21</v>
      </c>
      <c r="D10">
        <v>21</v>
      </c>
      <c r="E10">
        <v>33</v>
      </c>
      <c r="G10" s="1" t="s">
        <v>4</v>
      </c>
      <c r="H10" s="1">
        <v>30</v>
      </c>
      <c r="I10" s="1" t="s">
        <v>4</v>
      </c>
      <c r="J10" s="1">
        <v>25</v>
      </c>
      <c r="K10" s="1" t="s">
        <v>4</v>
      </c>
      <c r="L10" s="1">
        <v>22</v>
      </c>
      <c r="M10" s="1" t="s">
        <v>4</v>
      </c>
      <c r="N10" s="1">
        <v>19</v>
      </c>
      <c r="O10" s="1" t="s">
        <v>4</v>
      </c>
      <c r="P10" s="1">
        <v>34</v>
      </c>
    </row>
    <row r="11" spans="1:16" x14ac:dyDescent="0.35">
      <c r="A11">
        <v>30</v>
      </c>
      <c r="B11">
        <v>24</v>
      </c>
      <c r="C11">
        <v>24</v>
      </c>
      <c r="D11">
        <v>18</v>
      </c>
      <c r="E11">
        <v>34</v>
      </c>
      <c r="G11" s="1" t="s">
        <v>5</v>
      </c>
      <c r="H11" s="1">
        <v>1.5055453054181622</v>
      </c>
      <c r="I11" s="1" t="s">
        <v>5</v>
      </c>
      <c r="J11" s="1">
        <v>1.6633299933166201</v>
      </c>
      <c r="K11" s="1" t="s">
        <v>5</v>
      </c>
      <c r="L11" s="1">
        <v>1.6633299933166201</v>
      </c>
      <c r="M11" s="1" t="s">
        <v>5</v>
      </c>
      <c r="N11" s="1">
        <v>1.3165611772087666</v>
      </c>
      <c r="O11" s="1" t="s">
        <v>5</v>
      </c>
      <c r="P11" s="1">
        <v>1.3165611772087666</v>
      </c>
    </row>
    <row r="12" spans="1:16" x14ac:dyDescent="0.35">
      <c r="A12">
        <v>29</v>
      </c>
      <c r="B12">
        <v>26</v>
      </c>
      <c r="C12">
        <v>23</v>
      </c>
      <c r="D12">
        <v>19</v>
      </c>
      <c r="E12">
        <v>32</v>
      </c>
      <c r="G12" s="1" t="s">
        <v>6</v>
      </c>
      <c r="H12" s="1">
        <v>2.2666666666666675</v>
      </c>
      <c r="I12" s="1" t="s">
        <v>6</v>
      </c>
      <c r="J12" s="1">
        <v>2.7666666666666675</v>
      </c>
      <c r="K12" s="1" t="s">
        <v>6</v>
      </c>
      <c r="L12" s="1">
        <v>2.7666666666666675</v>
      </c>
      <c r="M12" s="1" t="s">
        <v>6</v>
      </c>
      <c r="N12" s="1">
        <v>1.7333333333333332</v>
      </c>
      <c r="O12" s="1" t="s">
        <v>6</v>
      </c>
      <c r="P12" s="1">
        <v>1.7333333333333332</v>
      </c>
    </row>
    <row r="13" spans="1:16" x14ac:dyDescent="0.35">
      <c r="A13">
        <v>30</v>
      </c>
      <c r="B13">
        <v>25</v>
      </c>
      <c r="C13">
        <v>22</v>
      </c>
      <c r="D13">
        <v>17</v>
      </c>
      <c r="E13">
        <v>33</v>
      </c>
      <c r="G13" s="1" t="s">
        <v>7</v>
      </c>
      <c r="H13" s="1">
        <v>-0.36517548195749105</v>
      </c>
      <c r="I13" s="1" t="s">
        <v>7</v>
      </c>
      <c r="J13" s="1">
        <v>-0.72102523692014664</v>
      </c>
      <c r="K13" s="1" t="s">
        <v>7</v>
      </c>
      <c r="L13" s="1">
        <v>-0.72102523692014664</v>
      </c>
      <c r="M13" s="1" t="s">
        <v>7</v>
      </c>
      <c r="N13" s="1">
        <v>-0.7512679628064256</v>
      </c>
      <c r="O13" s="1" t="s">
        <v>7</v>
      </c>
      <c r="P13" s="1">
        <v>-0.75126796280642383</v>
      </c>
    </row>
    <row r="14" spans="1:16" x14ac:dyDescent="0.35">
      <c r="A14">
        <v>32</v>
      </c>
      <c r="B14">
        <v>27</v>
      </c>
      <c r="C14">
        <v>25</v>
      </c>
      <c r="D14">
        <v>20</v>
      </c>
      <c r="E14">
        <v>36</v>
      </c>
      <c r="G14" s="1" t="s">
        <v>8</v>
      </c>
      <c r="H14" s="1">
        <v>-0.11721373485089842</v>
      </c>
      <c r="I14" s="1" t="s">
        <v>8</v>
      </c>
      <c r="J14" s="1">
        <v>-0.34768401660268666</v>
      </c>
      <c r="K14" s="1" t="s">
        <v>8</v>
      </c>
      <c r="L14" s="1">
        <v>-0.34768401660268666</v>
      </c>
      <c r="M14" s="1" t="s">
        <v>8</v>
      </c>
      <c r="N14" s="1">
        <v>8.7640906766853641E-2</v>
      </c>
      <c r="O14" s="1" t="s">
        <v>8</v>
      </c>
      <c r="P14" s="1">
        <v>-8.7640906766863744E-2</v>
      </c>
    </row>
    <row r="15" spans="1:16" x14ac:dyDescent="0.35">
      <c r="A15">
        <v>31</v>
      </c>
      <c r="B15">
        <v>28</v>
      </c>
      <c r="C15">
        <v>24</v>
      </c>
      <c r="D15">
        <v>19</v>
      </c>
      <c r="E15">
        <v>34</v>
      </c>
      <c r="G15" s="1" t="s">
        <v>9</v>
      </c>
      <c r="H15" s="1">
        <v>5</v>
      </c>
      <c r="I15" s="1" t="s">
        <v>9</v>
      </c>
      <c r="J15" s="1">
        <v>5</v>
      </c>
      <c r="K15" s="1" t="s">
        <v>9</v>
      </c>
      <c r="L15" s="1">
        <v>5</v>
      </c>
      <c r="M15" s="1" t="s">
        <v>9</v>
      </c>
      <c r="N15" s="1">
        <v>4</v>
      </c>
      <c r="O15" s="1" t="s">
        <v>9</v>
      </c>
      <c r="P15" s="1">
        <v>4</v>
      </c>
    </row>
    <row r="16" spans="1:16" x14ac:dyDescent="0.35">
      <c r="G16" s="1" t="s">
        <v>10</v>
      </c>
      <c r="H16" s="1">
        <v>28</v>
      </c>
      <c r="I16" s="1" t="s">
        <v>10</v>
      </c>
      <c r="J16" s="1">
        <v>23</v>
      </c>
      <c r="K16" s="1" t="s">
        <v>10</v>
      </c>
      <c r="L16" s="1">
        <v>20</v>
      </c>
      <c r="M16" s="1" t="s">
        <v>10</v>
      </c>
      <c r="N16" s="1">
        <v>17</v>
      </c>
      <c r="O16" s="1" t="s">
        <v>10</v>
      </c>
      <c r="P16" s="1">
        <v>32</v>
      </c>
    </row>
    <row r="17" spans="7:16" x14ac:dyDescent="0.35">
      <c r="G17" s="1" t="s">
        <v>11</v>
      </c>
      <c r="H17" s="1">
        <v>33</v>
      </c>
      <c r="I17" s="1" t="s">
        <v>11</v>
      </c>
      <c r="J17" s="1">
        <v>28</v>
      </c>
      <c r="K17" s="1" t="s">
        <v>11</v>
      </c>
      <c r="L17" s="1">
        <v>25</v>
      </c>
      <c r="M17" s="1" t="s">
        <v>11</v>
      </c>
      <c r="N17" s="1">
        <v>21</v>
      </c>
      <c r="O17" s="1" t="s">
        <v>11</v>
      </c>
      <c r="P17" s="1">
        <v>36</v>
      </c>
    </row>
    <row r="18" spans="7:16" x14ac:dyDescent="0.35">
      <c r="G18" s="1" t="s">
        <v>12</v>
      </c>
      <c r="H18" s="1">
        <v>306</v>
      </c>
      <c r="I18" s="1" t="s">
        <v>12</v>
      </c>
      <c r="J18" s="1">
        <v>259</v>
      </c>
      <c r="K18" s="1" t="s">
        <v>12</v>
      </c>
      <c r="L18" s="1">
        <v>229</v>
      </c>
      <c r="M18" s="1" t="s">
        <v>12</v>
      </c>
      <c r="N18" s="1">
        <v>188</v>
      </c>
      <c r="O18" s="1" t="s">
        <v>12</v>
      </c>
      <c r="P18" s="1">
        <v>342</v>
      </c>
    </row>
    <row r="19" spans="7:16" ht="15" thickBot="1" x14ac:dyDescent="0.4">
      <c r="G19" s="2" t="s">
        <v>13</v>
      </c>
      <c r="H19" s="2">
        <v>10</v>
      </c>
      <c r="I19" s="2" t="s">
        <v>13</v>
      </c>
      <c r="J19" s="2">
        <v>10</v>
      </c>
      <c r="K19" s="2" t="s">
        <v>13</v>
      </c>
      <c r="L19" s="2">
        <v>10</v>
      </c>
      <c r="M19" s="2" t="s">
        <v>13</v>
      </c>
      <c r="N19" s="2">
        <v>10</v>
      </c>
      <c r="O19" s="2" t="s">
        <v>13</v>
      </c>
      <c r="P19" s="2">
        <v>10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Z W / L W G W M e s a n A A A A 9 w A A A B I A H A B D b 2 5 m a W c v U G F j a 2 F n Z S 5 4 b W w g o h g A K K A U A A A A A A A A A A A A A A A A A A A A A A A A A A A A h Y + x C s I w G I R f p W R v k k Y o t v x N B y f B i i C I a 4 i x D b a p N K n p u z n 4 S L 6 C F a 2 6 O d 7 d d 3 B 3 v 9 4 g H 5 o 6 u K j O 6 t Z k K M I U B c r I 9 q B N m a H e H c M 5 y j l s h D y J U g U j b G w 6 W J 2 h y r l z S o j 3 H v s Z b r u S M E o j s i 9 W W 1 m p R o T a W C e M V O j T O v x v I Q 6 7 1 x j O c B L j K I l j h i m Q y Y V C m y / B x s H P 9 M e E R V + 7 v l N c m X C 5 B j J J I O 8 T / A F Q S w M E F A A C A A g A Z W / L 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V v y 1 g o i k e 4 D g A A A B E A A A A T A B w A R m 9 y b X V s Y X M v U 2 V j d G l v b j E u b S C i G A A o o B Q A A A A A A A A A A A A A A A A A A A A A A A A A A A A r T k 0 u y c z P U w i G 0 I b W A F B L A Q I t A B Q A A g A I A G V v y 1 h l j H r G p w A A A P c A A A A S A A A A A A A A A A A A A A A A A A A A A A B D b 2 5 m a W c v U G F j a 2 F n Z S 5 4 b W x Q S w E C L Q A U A A I A C A B l b 8 t Y D 8 r p q 6 Q A A A D p A A A A E w A A A A A A A A A A A A A A A A D z A A A A W 0 N v b n R l b n R f V H l w Z X N d L n h t b F B L A Q I t A B Q A A g A I A G V v y 1 g 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h F s i J Y J y n T K N R + q / U U t 8 b A A A A A A I A A A A A A B B m A A A A A Q A A I A A A A O H k l K I t R l 8 B 8 y S Y K J J x t b 6 R C y 9 H B 6 V r 0 C Y J d U D F f O h e A A A A A A 6 A A A A A A g A A I A A A A A N o S G w 6 t D Q x J 8 4 F P 0 O J / K 6 0 w S w I R j D J x l u 5 K w C k Q w Q X U A A A A E U U B Q Q l A x 8 N 8 E L + a o O c G Y N 4 M s o X n H 8 G a C 3 Y R x p T E z 9 O B 9 Q F R O p A + L 1 2 T Z g O a Z n 9 t h c S 1 / G i a e o a X l y d 1 J D V w 4 1 o u Y 7 s T E S l E o l g c Y 8 5 x 4 9 O Q A A A A J H r Z k V H q e R 7 s F B / 3 h k X a 8 E S P W a E Z U G q z Y D Z m y g I Q a x b X a I b 0 v + 3 0 d 6 3 V l Z J V 1 R k R h Q H W C m g s / q J Y u / F H B 2 n 5 J A = < / D a t a M a s h u p > 
</file>

<file path=customXml/itemProps1.xml><?xml version="1.0" encoding="utf-8"?>
<ds:datastoreItem xmlns:ds="http://schemas.openxmlformats.org/officeDocument/2006/customXml" ds:itemID="{C6017700-BE8A-4A21-B9A4-FBBE1FDD9E5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Sheet1</vt:lpstr>
      <vt:lpstr>Sheet3</vt:lpstr>
      <vt:lpstr>Sheet4</vt:lpstr>
      <vt:lpstr>Sheet5</vt:lpstr>
      <vt:lpstr>Sheet6</vt:lpstr>
      <vt:lpstr>Sheet7</vt:lpstr>
      <vt:lpstr>Sheet8</vt:lpstr>
      <vt:lpstr>Sheet9</vt:lpstr>
      <vt:lpstr>Sheet10</vt:lpstr>
      <vt:lpstr>Sheet11</vt:lpstr>
      <vt:lpstr>Sheet12</vt:lpstr>
      <vt:lpstr>Sheet13</vt:lpstr>
      <vt:lpstr>Sheet14</vt:lpstr>
      <vt:lpstr>Sheet16</vt:lpstr>
      <vt:lpstr>Sheet15</vt:lpstr>
      <vt:lpstr>Sheet17</vt:lpstr>
      <vt:lpstr>Sheet18</vt:lpstr>
      <vt:lpstr>Sheet19</vt:lpstr>
      <vt:lpstr>Sheet20</vt:lpstr>
      <vt:lpstr>Sheet21</vt:lpstr>
      <vt:lpstr>Sheet22</vt:lpstr>
      <vt:lpstr>Sheet23</vt:lpstr>
      <vt:lpstr>Sheet24</vt:lpstr>
      <vt:lpstr>Sheet25</vt:lpstr>
      <vt:lpstr>Sheet26</vt:lpstr>
      <vt:lpstr>Sheet27</vt:lpstr>
      <vt:lpstr>Sheet28</vt:lpstr>
      <vt:lpstr>Sheet29</vt:lpstr>
      <vt:lpstr>Sheet30</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 CHAUHAN</dc:creator>
  <cp:lastModifiedBy>HARSH CHAUHAN</cp:lastModifiedBy>
  <dcterms:created xsi:type="dcterms:W3CDTF">2024-06-05T05:37:29Z</dcterms:created>
  <dcterms:modified xsi:type="dcterms:W3CDTF">2024-06-20T16:37:19Z</dcterms:modified>
</cp:coreProperties>
</file>