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UYA YUDA\Documents\demulab\Research\pdIII\report\report\"/>
    </mc:Choice>
  </mc:AlternateContent>
  <bookViews>
    <workbookView xWindow="0" yWindow="0" windowWidth="18230" windowHeight="6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" i="1" l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4" i="1"/>
  <c r="Y4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X3" i="1"/>
  <c r="Y3" i="1"/>
  <c r="E1" i="1" l="1"/>
  <c r="E18" i="1" s="1"/>
  <c r="G18" i="1" s="1"/>
  <c r="E3" i="1"/>
  <c r="N3" i="1" s="1"/>
  <c r="G3" i="1" l="1"/>
  <c r="K3" i="1" s="1"/>
  <c r="N18" i="1"/>
  <c r="K18" i="1"/>
  <c r="H18" i="1"/>
  <c r="I18" i="1" s="1"/>
  <c r="T18" i="1" s="1"/>
  <c r="E202" i="1"/>
  <c r="N202" i="1" s="1"/>
  <c r="E74" i="1"/>
  <c r="E194" i="1"/>
  <c r="E66" i="1"/>
  <c r="E186" i="1"/>
  <c r="E58" i="1"/>
  <c r="E178" i="1"/>
  <c r="E50" i="1"/>
  <c r="E42" i="1"/>
  <c r="E162" i="1"/>
  <c r="E98" i="1"/>
  <c r="E34" i="1"/>
  <c r="E138" i="1"/>
  <c r="E10" i="1"/>
  <c r="E130" i="1"/>
  <c r="E122" i="1"/>
  <c r="E4" i="1"/>
  <c r="E114" i="1"/>
  <c r="E170" i="1"/>
  <c r="E106" i="1"/>
  <c r="E154" i="1"/>
  <c r="E90" i="1"/>
  <c r="E26" i="1"/>
  <c r="E146" i="1"/>
  <c r="E82" i="1"/>
  <c r="E201" i="1"/>
  <c r="E177" i="1"/>
  <c r="E153" i="1"/>
  <c r="E129" i="1"/>
  <c r="E121" i="1"/>
  <c r="E105" i="1"/>
  <c r="E81" i="1"/>
  <c r="E65" i="1"/>
  <c r="E41" i="1"/>
  <c r="E25" i="1"/>
  <c r="E200" i="1"/>
  <c r="E176" i="1"/>
  <c r="E152" i="1"/>
  <c r="E128" i="1"/>
  <c r="E112" i="1"/>
  <c r="E88" i="1"/>
  <c r="E64" i="1"/>
  <c r="E48" i="1"/>
  <c r="E32" i="1"/>
  <c r="E8" i="1"/>
  <c r="E175" i="1"/>
  <c r="E151" i="1"/>
  <c r="E127" i="1"/>
  <c r="E103" i="1"/>
  <c r="E79" i="1"/>
  <c r="E55" i="1"/>
  <c r="E39" i="1"/>
  <c r="E15" i="1"/>
  <c r="E198" i="1"/>
  <c r="E174" i="1"/>
  <c r="E166" i="1"/>
  <c r="E142" i="1"/>
  <c r="E118" i="1"/>
  <c r="E86" i="1"/>
  <c r="E62" i="1"/>
  <c r="E38" i="1"/>
  <c r="E14" i="1"/>
  <c r="E189" i="1"/>
  <c r="E173" i="1"/>
  <c r="E149" i="1"/>
  <c r="E125" i="1"/>
  <c r="E93" i="1"/>
  <c r="E69" i="1"/>
  <c r="E45" i="1"/>
  <c r="E37" i="1"/>
  <c r="E29" i="1"/>
  <c r="E5" i="1"/>
  <c r="E193" i="1"/>
  <c r="E169" i="1"/>
  <c r="E145" i="1"/>
  <c r="E113" i="1"/>
  <c r="E97" i="1"/>
  <c r="E73" i="1"/>
  <c r="E49" i="1"/>
  <c r="E17" i="1"/>
  <c r="E192" i="1"/>
  <c r="E168" i="1"/>
  <c r="E144" i="1"/>
  <c r="E104" i="1"/>
  <c r="E80" i="1"/>
  <c r="E56" i="1"/>
  <c r="E16" i="1"/>
  <c r="E191" i="1"/>
  <c r="E167" i="1"/>
  <c r="E143" i="1"/>
  <c r="E119" i="1"/>
  <c r="E95" i="1"/>
  <c r="E71" i="1"/>
  <c r="E47" i="1"/>
  <c r="E23" i="1"/>
  <c r="E182" i="1"/>
  <c r="E150" i="1"/>
  <c r="E126" i="1"/>
  <c r="E102" i="1"/>
  <c r="E78" i="1"/>
  <c r="E54" i="1"/>
  <c r="E22" i="1"/>
  <c r="E197" i="1"/>
  <c r="E157" i="1"/>
  <c r="E133" i="1"/>
  <c r="E109" i="1"/>
  <c r="E85" i="1"/>
  <c r="E53" i="1"/>
  <c r="E13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185" i="1"/>
  <c r="E161" i="1"/>
  <c r="E137" i="1"/>
  <c r="E89" i="1"/>
  <c r="E57" i="1"/>
  <c r="E33" i="1"/>
  <c r="E9" i="1"/>
  <c r="E184" i="1"/>
  <c r="E160" i="1"/>
  <c r="E136" i="1"/>
  <c r="E120" i="1"/>
  <c r="E96" i="1"/>
  <c r="E72" i="1"/>
  <c r="E40" i="1"/>
  <c r="E24" i="1"/>
  <c r="E199" i="1"/>
  <c r="E183" i="1"/>
  <c r="E159" i="1"/>
  <c r="E135" i="1"/>
  <c r="E111" i="1"/>
  <c r="E87" i="1"/>
  <c r="E63" i="1"/>
  <c r="E31" i="1"/>
  <c r="E7" i="1"/>
  <c r="E190" i="1"/>
  <c r="E158" i="1"/>
  <c r="E134" i="1"/>
  <c r="E110" i="1"/>
  <c r="E94" i="1"/>
  <c r="E70" i="1"/>
  <c r="E46" i="1"/>
  <c r="E30" i="1"/>
  <c r="E6" i="1"/>
  <c r="E181" i="1"/>
  <c r="E165" i="1"/>
  <c r="E141" i="1"/>
  <c r="E117" i="1"/>
  <c r="E101" i="1"/>
  <c r="E77" i="1"/>
  <c r="E61" i="1"/>
  <c r="E21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H3" i="1" l="1"/>
  <c r="I3" i="1" s="1"/>
  <c r="T3" i="1" s="1"/>
  <c r="L18" i="1"/>
  <c r="M18" i="1" s="1"/>
  <c r="O18" i="1"/>
  <c r="P18" i="1" s="1"/>
  <c r="U18" i="1"/>
  <c r="G21" i="1"/>
  <c r="H21" i="1" s="1"/>
  <c r="I21" i="1" s="1"/>
  <c r="N21" i="1"/>
  <c r="G190" i="1"/>
  <c r="K190" i="1" s="1"/>
  <c r="N190" i="1"/>
  <c r="G68" i="1"/>
  <c r="H68" i="1" s="1"/>
  <c r="I68" i="1" s="1"/>
  <c r="N68" i="1"/>
  <c r="G56" i="1"/>
  <c r="H56" i="1" s="1"/>
  <c r="I56" i="1" s="1"/>
  <c r="N56" i="1"/>
  <c r="G83" i="1"/>
  <c r="K83" i="1" s="1"/>
  <c r="N83" i="1"/>
  <c r="G147" i="1"/>
  <c r="K147" i="1" s="1"/>
  <c r="N147" i="1"/>
  <c r="G61" i="1"/>
  <c r="K61" i="1" s="1"/>
  <c r="N61" i="1"/>
  <c r="G30" i="1"/>
  <c r="H30" i="1" s="1"/>
  <c r="I30" i="1" s="1"/>
  <c r="N30" i="1"/>
  <c r="G7" i="1"/>
  <c r="K7" i="1" s="1"/>
  <c r="N7" i="1"/>
  <c r="G199" i="1"/>
  <c r="K199" i="1" s="1"/>
  <c r="N199" i="1"/>
  <c r="G184" i="1"/>
  <c r="K184" i="1" s="1"/>
  <c r="N184" i="1"/>
  <c r="G12" i="1"/>
  <c r="K12" i="1" s="1"/>
  <c r="N12" i="1"/>
  <c r="G76" i="1"/>
  <c r="K76" i="1" s="1"/>
  <c r="N76" i="1"/>
  <c r="G140" i="1"/>
  <c r="K140" i="1" s="1"/>
  <c r="N140" i="1"/>
  <c r="G13" i="1"/>
  <c r="H13" i="1" s="1"/>
  <c r="I13" i="1" s="1"/>
  <c r="N13" i="1"/>
  <c r="G54" i="1"/>
  <c r="K54" i="1" s="1"/>
  <c r="N54" i="1"/>
  <c r="G71" i="1"/>
  <c r="K71" i="1" s="1"/>
  <c r="N71" i="1"/>
  <c r="G80" i="1"/>
  <c r="H80" i="1" s="1"/>
  <c r="I80" i="1" s="1"/>
  <c r="N80" i="1"/>
  <c r="G97" i="1"/>
  <c r="K97" i="1" s="1"/>
  <c r="N97" i="1"/>
  <c r="G45" i="1"/>
  <c r="H45" i="1" s="1"/>
  <c r="I45" i="1" s="1"/>
  <c r="N45" i="1"/>
  <c r="G38" i="1"/>
  <c r="K38" i="1" s="1"/>
  <c r="N38" i="1"/>
  <c r="G15" i="1"/>
  <c r="K15" i="1" s="1"/>
  <c r="N15" i="1"/>
  <c r="G8" i="1"/>
  <c r="H8" i="1" s="1"/>
  <c r="I8" i="1" s="1"/>
  <c r="N8" i="1"/>
  <c r="G176" i="1"/>
  <c r="H176" i="1" s="1"/>
  <c r="I176" i="1" s="1"/>
  <c r="N176" i="1"/>
  <c r="G129" i="1"/>
  <c r="H129" i="1" s="1"/>
  <c r="I129" i="1" s="1"/>
  <c r="N129" i="1"/>
  <c r="G154" i="1"/>
  <c r="K154" i="1" s="1"/>
  <c r="N154" i="1"/>
  <c r="G138" i="1"/>
  <c r="H138" i="1" s="1"/>
  <c r="I138" i="1" s="1"/>
  <c r="N138" i="1"/>
  <c r="G186" i="1"/>
  <c r="H186" i="1" s="1"/>
  <c r="I186" i="1" s="1"/>
  <c r="N186" i="1"/>
  <c r="G27" i="1"/>
  <c r="H27" i="1" s="1"/>
  <c r="I27" i="1" s="1"/>
  <c r="N27" i="1"/>
  <c r="G91" i="1"/>
  <c r="H91" i="1" s="1"/>
  <c r="I91" i="1" s="1"/>
  <c r="N91" i="1"/>
  <c r="G155" i="1"/>
  <c r="K155" i="1" s="1"/>
  <c r="N155" i="1"/>
  <c r="G77" i="1"/>
  <c r="K77" i="1" s="1"/>
  <c r="N77" i="1"/>
  <c r="G46" i="1"/>
  <c r="K46" i="1" s="1"/>
  <c r="N46" i="1"/>
  <c r="G31" i="1"/>
  <c r="H31" i="1" s="1"/>
  <c r="I31" i="1" s="1"/>
  <c r="N31" i="1"/>
  <c r="G24" i="1"/>
  <c r="K24" i="1" s="1"/>
  <c r="N24" i="1"/>
  <c r="G9" i="1"/>
  <c r="K9" i="1" s="1"/>
  <c r="N9" i="1"/>
  <c r="G20" i="1"/>
  <c r="H20" i="1" s="1"/>
  <c r="I20" i="1" s="1"/>
  <c r="N20" i="1"/>
  <c r="G84" i="1"/>
  <c r="K84" i="1" s="1"/>
  <c r="N84" i="1"/>
  <c r="G148" i="1"/>
  <c r="K148" i="1" s="1"/>
  <c r="N148" i="1"/>
  <c r="G53" i="1"/>
  <c r="K53" i="1" s="1"/>
  <c r="N53" i="1"/>
  <c r="G78" i="1"/>
  <c r="K78" i="1" s="1"/>
  <c r="N78" i="1"/>
  <c r="G95" i="1"/>
  <c r="H95" i="1" s="1"/>
  <c r="I95" i="1" s="1"/>
  <c r="N95" i="1"/>
  <c r="G104" i="1"/>
  <c r="H104" i="1" s="1"/>
  <c r="I104" i="1" s="1"/>
  <c r="N104" i="1"/>
  <c r="G113" i="1"/>
  <c r="K113" i="1" s="1"/>
  <c r="N113" i="1"/>
  <c r="G69" i="1"/>
  <c r="H69" i="1" s="1"/>
  <c r="I69" i="1" s="1"/>
  <c r="N69" i="1"/>
  <c r="G62" i="1"/>
  <c r="K62" i="1" s="1"/>
  <c r="N62" i="1"/>
  <c r="G39" i="1"/>
  <c r="K39" i="1" s="1"/>
  <c r="N39" i="1"/>
  <c r="G32" i="1"/>
  <c r="K32" i="1" s="1"/>
  <c r="N32" i="1"/>
  <c r="G200" i="1"/>
  <c r="H200" i="1" s="1"/>
  <c r="I200" i="1" s="1"/>
  <c r="N200" i="1"/>
  <c r="G153" i="1"/>
  <c r="K153" i="1" s="1"/>
  <c r="N153" i="1"/>
  <c r="G106" i="1"/>
  <c r="K106" i="1" s="1"/>
  <c r="N106" i="1"/>
  <c r="G34" i="1"/>
  <c r="K34" i="1" s="1"/>
  <c r="N34" i="1"/>
  <c r="G66" i="1"/>
  <c r="K66" i="1" s="1"/>
  <c r="N66" i="1"/>
  <c r="R18" i="1"/>
  <c r="G74" i="1"/>
  <c r="K74" i="1" s="1"/>
  <c r="N74" i="1"/>
  <c r="S18" i="1"/>
  <c r="G139" i="1"/>
  <c r="H139" i="1" s="1"/>
  <c r="I139" i="1" s="1"/>
  <c r="N139" i="1"/>
  <c r="G183" i="1"/>
  <c r="K183" i="1" s="1"/>
  <c r="N183" i="1"/>
  <c r="G185" i="1"/>
  <c r="K185" i="1" s="1"/>
  <c r="N185" i="1"/>
  <c r="G196" i="1"/>
  <c r="K196" i="1" s="1"/>
  <c r="N196" i="1"/>
  <c r="G47" i="1"/>
  <c r="H47" i="1" s="1"/>
  <c r="I47" i="1" s="1"/>
  <c r="N47" i="1"/>
  <c r="G14" i="1"/>
  <c r="H14" i="1" s="1"/>
  <c r="I14" i="1" s="1"/>
  <c r="N14" i="1"/>
  <c r="G152" i="1"/>
  <c r="K152" i="1" s="1"/>
  <c r="N152" i="1"/>
  <c r="G10" i="1"/>
  <c r="K10" i="1" s="1"/>
  <c r="N10" i="1"/>
  <c r="G19" i="1"/>
  <c r="H19" i="1" s="1"/>
  <c r="I19" i="1" s="1"/>
  <c r="N19" i="1"/>
  <c r="G99" i="1"/>
  <c r="K99" i="1" s="1"/>
  <c r="N99" i="1"/>
  <c r="G101" i="1"/>
  <c r="K101" i="1" s="1"/>
  <c r="N101" i="1"/>
  <c r="G63" i="1"/>
  <c r="K63" i="1" s="1"/>
  <c r="N63" i="1"/>
  <c r="G33" i="1"/>
  <c r="H33" i="1" s="1"/>
  <c r="I33" i="1" s="1"/>
  <c r="N33" i="1"/>
  <c r="G156" i="1"/>
  <c r="K156" i="1" s="1"/>
  <c r="N156" i="1"/>
  <c r="G85" i="1"/>
  <c r="K85" i="1" s="1"/>
  <c r="N85" i="1"/>
  <c r="G144" i="1"/>
  <c r="K144" i="1" s="1"/>
  <c r="N144" i="1"/>
  <c r="G93" i="1"/>
  <c r="K93" i="1" s="1"/>
  <c r="N93" i="1"/>
  <c r="G86" i="1"/>
  <c r="K86" i="1" s="1"/>
  <c r="N86" i="1"/>
  <c r="G48" i="1"/>
  <c r="H48" i="1" s="1"/>
  <c r="I48" i="1" s="1"/>
  <c r="N48" i="1"/>
  <c r="G25" i="1"/>
  <c r="K25" i="1" s="1"/>
  <c r="N25" i="1"/>
  <c r="G170" i="1"/>
  <c r="K170" i="1" s="1"/>
  <c r="N170" i="1"/>
  <c r="G107" i="1"/>
  <c r="H107" i="1" s="1"/>
  <c r="I107" i="1" s="1"/>
  <c r="N107" i="1"/>
  <c r="G117" i="1"/>
  <c r="H117" i="1" s="1"/>
  <c r="I117" i="1" s="1"/>
  <c r="N117" i="1"/>
  <c r="G87" i="1"/>
  <c r="H87" i="1" s="1"/>
  <c r="I87" i="1" s="1"/>
  <c r="N87" i="1"/>
  <c r="G36" i="1"/>
  <c r="K36" i="1" s="1"/>
  <c r="N36" i="1"/>
  <c r="G109" i="1"/>
  <c r="K109" i="1" s="1"/>
  <c r="N109" i="1"/>
  <c r="G168" i="1"/>
  <c r="K168" i="1" s="1"/>
  <c r="N168" i="1"/>
  <c r="G125" i="1"/>
  <c r="K125" i="1" s="1"/>
  <c r="N125" i="1"/>
  <c r="G64" i="1"/>
  <c r="K64" i="1" s="1"/>
  <c r="N64" i="1"/>
  <c r="G201" i="1"/>
  <c r="H201" i="1" s="1"/>
  <c r="I201" i="1" s="1"/>
  <c r="N201" i="1"/>
  <c r="G51" i="1"/>
  <c r="H51" i="1" s="1"/>
  <c r="I51" i="1" s="1"/>
  <c r="N51" i="1"/>
  <c r="G179" i="1"/>
  <c r="H179" i="1" s="1"/>
  <c r="I179" i="1" s="1"/>
  <c r="N179" i="1"/>
  <c r="G141" i="1"/>
  <c r="H141" i="1" s="1"/>
  <c r="I141" i="1" s="1"/>
  <c r="N141" i="1"/>
  <c r="G110" i="1"/>
  <c r="K110" i="1" s="1"/>
  <c r="N110" i="1"/>
  <c r="G111" i="1"/>
  <c r="H111" i="1" s="1"/>
  <c r="I111" i="1" s="1"/>
  <c r="N111" i="1"/>
  <c r="G96" i="1"/>
  <c r="K96" i="1" s="1"/>
  <c r="N96" i="1"/>
  <c r="G89" i="1"/>
  <c r="H89" i="1" s="1"/>
  <c r="I89" i="1" s="1"/>
  <c r="N89" i="1"/>
  <c r="G44" i="1"/>
  <c r="K44" i="1" s="1"/>
  <c r="N44" i="1"/>
  <c r="G108" i="1"/>
  <c r="K108" i="1" s="1"/>
  <c r="N108" i="1"/>
  <c r="G172" i="1"/>
  <c r="K172" i="1" s="1"/>
  <c r="N172" i="1"/>
  <c r="G133" i="1"/>
  <c r="K133" i="1" s="1"/>
  <c r="N133" i="1"/>
  <c r="G150" i="1"/>
  <c r="K150" i="1" s="1"/>
  <c r="N150" i="1"/>
  <c r="G167" i="1"/>
  <c r="K167" i="1" s="1"/>
  <c r="N167" i="1"/>
  <c r="G192" i="1"/>
  <c r="H192" i="1" s="1"/>
  <c r="I192" i="1" s="1"/>
  <c r="N192" i="1"/>
  <c r="G193" i="1"/>
  <c r="K193" i="1" s="1"/>
  <c r="N193" i="1"/>
  <c r="G149" i="1"/>
  <c r="H149" i="1" s="1"/>
  <c r="I149" i="1" s="1"/>
  <c r="N149" i="1"/>
  <c r="G142" i="1"/>
  <c r="K142" i="1" s="1"/>
  <c r="N142" i="1"/>
  <c r="G103" i="1"/>
  <c r="K103" i="1" s="1"/>
  <c r="N103" i="1"/>
  <c r="G88" i="1"/>
  <c r="K88" i="1" s="1"/>
  <c r="N88" i="1"/>
  <c r="G65" i="1"/>
  <c r="H65" i="1" s="1"/>
  <c r="I65" i="1" s="1"/>
  <c r="N65" i="1"/>
  <c r="G82" i="1"/>
  <c r="H82" i="1" s="1"/>
  <c r="I82" i="1" s="1"/>
  <c r="N82" i="1"/>
  <c r="G4" i="1"/>
  <c r="H4" i="1" s="1"/>
  <c r="I4" i="1" s="1"/>
  <c r="N4" i="1"/>
  <c r="G42" i="1"/>
  <c r="K42" i="1" s="1"/>
  <c r="N42" i="1"/>
  <c r="G75" i="1"/>
  <c r="H75" i="1" s="1"/>
  <c r="I75" i="1" s="1"/>
  <c r="N75" i="1"/>
  <c r="G132" i="1"/>
  <c r="K132" i="1" s="1"/>
  <c r="N132" i="1"/>
  <c r="G37" i="1"/>
  <c r="K37" i="1" s="1"/>
  <c r="N37" i="1"/>
  <c r="G198" i="1"/>
  <c r="K198" i="1" s="1"/>
  <c r="N198" i="1"/>
  <c r="G121" i="1"/>
  <c r="K121" i="1" s="1"/>
  <c r="N121" i="1"/>
  <c r="G58" i="1"/>
  <c r="K58" i="1" s="1"/>
  <c r="N58" i="1"/>
  <c r="G163" i="1"/>
  <c r="K163" i="1" s="1"/>
  <c r="N163" i="1"/>
  <c r="G40" i="1"/>
  <c r="K40" i="1" s="1"/>
  <c r="N40" i="1"/>
  <c r="G92" i="1"/>
  <c r="K92" i="1" s="1"/>
  <c r="N92" i="1"/>
  <c r="G102" i="1"/>
  <c r="H102" i="1" s="1"/>
  <c r="I102" i="1" s="1"/>
  <c r="N102" i="1"/>
  <c r="G145" i="1"/>
  <c r="K145" i="1" s="1"/>
  <c r="N145" i="1"/>
  <c r="G55" i="1"/>
  <c r="K55" i="1" s="1"/>
  <c r="N55" i="1"/>
  <c r="G177" i="1"/>
  <c r="K177" i="1" s="1"/>
  <c r="N177" i="1"/>
  <c r="G98" i="1"/>
  <c r="K98" i="1" s="1"/>
  <c r="N98" i="1"/>
  <c r="G43" i="1"/>
  <c r="K43" i="1" s="1"/>
  <c r="N43" i="1"/>
  <c r="G171" i="1"/>
  <c r="K171" i="1" s="1"/>
  <c r="N171" i="1"/>
  <c r="G72" i="1"/>
  <c r="K72" i="1" s="1"/>
  <c r="N72" i="1"/>
  <c r="G100" i="1"/>
  <c r="K100" i="1" s="1"/>
  <c r="N100" i="1"/>
  <c r="G126" i="1"/>
  <c r="K126" i="1" s="1"/>
  <c r="N126" i="1"/>
  <c r="G169" i="1"/>
  <c r="K169" i="1" s="1"/>
  <c r="N169" i="1"/>
  <c r="G79" i="1"/>
  <c r="K79" i="1" s="1"/>
  <c r="N79" i="1"/>
  <c r="G41" i="1"/>
  <c r="K41" i="1" s="1"/>
  <c r="N41" i="1"/>
  <c r="G114" i="1"/>
  <c r="K114" i="1" s="1"/>
  <c r="N114" i="1"/>
  <c r="G165" i="1"/>
  <c r="K165" i="1" s="1"/>
  <c r="N165" i="1"/>
  <c r="G120" i="1"/>
  <c r="H120" i="1" s="1"/>
  <c r="I120" i="1" s="1"/>
  <c r="N120" i="1"/>
  <c r="G52" i="1"/>
  <c r="H52" i="1" s="1"/>
  <c r="I52" i="1" s="1"/>
  <c r="N52" i="1"/>
  <c r="G180" i="1"/>
  <c r="H180" i="1" s="1"/>
  <c r="I180" i="1" s="1"/>
  <c r="N180" i="1"/>
  <c r="G182" i="1"/>
  <c r="K182" i="1" s="1"/>
  <c r="N182" i="1"/>
  <c r="G17" i="1"/>
  <c r="H17" i="1" s="1"/>
  <c r="I17" i="1" s="1"/>
  <c r="N17" i="1"/>
  <c r="G173" i="1"/>
  <c r="K173" i="1" s="1"/>
  <c r="N173" i="1"/>
  <c r="G127" i="1"/>
  <c r="K127" i="1" s="1"/>
  <c r="N127" i="1"/>
  <c r="G112" i="1"/>
  <c r="K112" i="1" s="1"/>
  <c r="N112" i="1"/>
  <c r="G81" i="1"/>
  <c r="K81" i="1" s="1"/>
  <c r="N81" i="1"/>
  <c r="G146" i="1"/>
  <c r="K146" i="1" s="1"/>
  <c r="N146" i="1"/>
  <c r="G122" i="1"/>
  <c r="K122" i="1" s="1"/>
  <c r="N122" i="1"/>
  <c r="G50" i="1"/>
  <c r="K50" i="1" s="1"/>
  <c r="N50" i="1"/>
  <c r="G11" i="1"/>
  <c r="K11" i="1" s="1"/>
  <c r="N11" i="1"/>
  <c r="G6" i="1"/>
  <c r="K6" i="1" s="1"/>
  <c r="N6" i="1"/>
  <c r="G160" i="1"/>
  <c r="K160" i="1" s="1"/>
  <c r="N160" i="1"/>
  <c r="G22" i="1"/>
  <c r="K22" i="1" s="1"/>
  <c r="N22" i="1"/>
  <c r="G73" i="1"/>
  <c r="H73" i="1" s="1"/>
  <c r="I73" i="1" s="1"/>
  <c r="N73" i="1"/>
  <c r="G175" i="1"/>
  <c r="H175" i="1" s="1"/>
  <c r="I175" i="1" s="1"/>
  <c r="N175" i="1"/>
  <c r="G90" i="1"/>
  <c r="K90" i="1" s="1"/>
  <c r="N90" i="1"/>
  <c r="G35" i="1"/>
  <c r="H35" i="1" s="1"/>
  <c r="I35" i="1" s="1"/>
  <c r="N35" i="1"/>
  <c r="G70" i="1"/>
  <c r="K70" i="1" s="1"/>
  <c r="N70" i="1"/>
  <c r="G28" i="1"/>
  <c r="K28" i="1" s="1"/>
  <c r="N28" i="1"/>
  <c r="G119" i="1"/>
  <c r="K119" i="1" s="1"/>
  <c r="N119" i="1"/>
  <c r="G194" i="1"/>
  <c r="H194" i="1" s="1"/>
  <c r="I194" i="1" s="1"/>
  <c r="N194" i="1"/>
  <c r="G94" i="1"/>
  <c r="H94" i="1" s="1"/>
  <c r="I94" i="1" s="1"/>
  <c r="N94" i="1"/>
  <c r="G57" i="1"/>
  <c r="K57" i="1" s="1"/>
  <c r="N57" i="1"/>
  <c r="G164" i="1"/>
  <c r="K164" i="1" s="1"/>
  <c r="N164" i="1"/>
  <c r="G143" i="1"/>
  <c r="H143" i="1" s="1"/>
  <c r="I143" i="1" s="1"/>
  <c r="N143" i="1"/>
  <c r="G118" i="1"/>
  <c r="K118" i="1" s="1"/>
  <c r="N118" i="1"/>
  <c r="G162" i="1"/>
  <c r="H162" i="1" s="1"/>
  <c r="I162" i="1" s="1"/>
  <c r="N162" i="1"/>
  <c r="G115" i="1"/>
  <c r="H115" i="1" s="1"/>
  <c r="I115" i="1" s="1"/>
  <c r="N115" i="1"/>
  <c r="G59" i="1"/>
  <c r="H59" i="1" s="1"/>
  <c r="I59" i="1" s="1"/>
  <c r="N59" i="1"/>
  <c r="G123" i="1"/>
  <c r="H123" i="1" s="1"/>
  <c r="I123" i="1" s="1"/>
  <c r="N123" i="1"/>
  <c r="G187" i="1"/>
  <c r="K187" i="1" s="1"/>
  <c r="N187" i="1"/>
  <c r="G134" i="1"/>
  <c r="K134" i="1" s="1"/>
  <c r="N134" i="1"/>
  <c r="G135" i="1"/>
  <c r="K135" i="1" s="1"/>
  <c r="N135" i="1"/>
  <c r="G137" i="1"/>
  <c r="K137" i="1" s="1"/>
  <c r="N137" i="1"/>
  <c r="G116" i="1"/>
  <c r="H116" i="1" s="1"/>
  <c r="I116" i="1" s="1"/>
  <c r="N116" i="1"/>
  <c r="G157" i="1"/>
  <c r="H157" i="1" s="1"/>
  <c r="I157" i="1" s="1"/>
  <c r="N157" i="1"/>
  <c r="G191" i="1"/>
  <c r="H191" i="1" s="1"/>
  <c r="I191" i="1" s="1"/>
  <c r="N191" i="1"/>
  <c r="G5" i="1"/>
  <c r="K5" i="1" s="1"/>
  <c r="N5" i="1"/>
  <c r="G166" i="1"/>
  <c r="K166" i="1" s="1"/>
  <c r="N166" i="1"/>
  <c r="G67" i="1"/>
  <c r="K67" i="1" s="1"/>
  <c r="N67" i="1"/>
  <c r="G131" i="1"/>
  <c r="H131" i="1" s="1"/>
  <c r="I131" i="1" s="1"/>
  <c r="N131" i="1"/>
  <c r="G195" i="1"/>
  <c r="K195" i="1" s="1"/>
  <c r="N195" i="1"/>
  <c r="G181" i="1"/>
  <c r="K181" i="1" s="1"/>
  <c r="N181" i="1"/>
  <c r="G158" i="1"/>
  <c r="K158" i="1" s="1"/>
  <c r="N158" i="1"/>
  <c r="G159" i="1"/>
  <c r="K159" i="1" s="1"/>
  <c r="N159" i="1"/>
  <c r="G136" i="1"/>
  <c r="K136" i="1" s="1"/>
  <c r="N136" i="1"/>
  <c r="G161" i="1"/>
  <c r="K161" i="1" s="1"/>
  <c r="N161" i="1"/>
  <c r="G60" i="1"/>
  <c r="K60" i="1" s="1"/>
  <c r="N60" i="1"/>
  <c r="G124" i="1"/>
  <c r="K124" i="1" s="1"/>
  <c r="N124" i="1"/>
  <c r="G188" i="1"/>
  <c r="H188" i="1" s="1"/>
  <c r="I188" i="1" s="1"/>
  <c r="N188" i="1"/>
  <c r="G197" i="1"/>
  <c r="H197" i="1" s="1"/>
  <c r="I197" i="1" s="1"/>
  <c r="N197" i="1"/>
  <c r="G23" i="1"/>
  <c r="K23" i="1" s="1"/>
  <c r="N23" i="1"/>
  <c r="G16" i="1"/>
  <c r="K16" i="1" s="1"/>
  <c r="N16" i="1"/>
  <c r="G49" i="1"/>
  <c r="K49" i="1" s="1"/>
  <c r="N49" i="1"/>
  <c r="G29" i="1"/>
  <c r="K29" i="1" s="1"/>
  <c r="N29" i="1"/>
  <c r="G189" i="1"/>
  <c r="K189" i="1" s="1"/>
  <c r="N189" i="1"/>
  <c r="G174" i="1"/>
  <c r="K174" i="1" s="1"/>
  <c r="N174" i="1"/>
  <c r="G151" i="1"/>
  <c r="K151" i="1" s="1"/>
  <c r="N151" i="1"/>
  <c r="G128" i="1"/>
  <c r="H128" i="1" s="1"/>
  <c r="I128" i="1" s="1"/>
  <c r="N128" i="1"/>
  <c r="G105" i="1"/>
  <c r="H105" i="1" s="1"/>
  <c r="I105" i="1" s="1"/>
  <c r="N105" i="1"/>
  <c r="G26" i="1"/>
  <c r="K26" i="1" s="1"/>
  <c r="N26" i="1"/>
  <c r="G130" i="1"/>
  <c r="K130" i="1" s="1"/>
  <c r="N130" i="1"/>
  <c r="G178" i="1"/>
  <c r="K178" i="1" s="1"/>
  <c r="N178" i="1"/>
  <c r="K4" i="1"/>
  <c r="G202" i="1"/>
  <c r="O3" i="1" l="1"/>
  <c r="P3" i="1" s="1"/>
  <c r="H78" i="1"/>
  <c r="I78" i="1" s="1"/>
  <c r="K45" i="1"/>
  <c r="K139" i="1"/>
  <c r="K186" i="1"/>
  <c r="U3" i="1"/>
  <c r="S3" i="1"/>
  <c r="R3" i="1"/>
  <c r="L3" i="1"/>
  <c r="M3" i="1" s="1"/>
  <c r="H106" i="1"/>
  <c r="I106" i="1" s="1"/>
  <c r="U106" i="1" s="1"/>
  <c r="H171" i="1"/>
  <c r="I171" i="1" s="1"/>
  <c r="T171" i="1" s="1"/>
  <c r="K87" i="1"/>
  <c r="K68" i="1"/>
  <c r="H38" i="1"/>
  <c r="I38" i="1" s="1"/>
  <c r="O38" i="1" s="1"/>
  <c r="P38" i="1" s="1"/>
  <c r="H71" i="1"/>
  <c r="I71" i="1" s="1"/>
  <c r="S71" i="1" s="1"/>
  <c r="K20" i="1"/>
  <c r="K21" i="1"/>
  <c r="K129" i="1"/>
  <c r="K14" i="1"/>
  <c r="H46" i="1"/>
  <c r="I46" i="1" s="1"/>
  <c r="U46" i="1" s="1"/>
  <c r="H183" i="1"/>
  <c r="I183" i="1" s="1"/>
  <c r="T183" i="1" s="1"/>
  <c r="H66" i="1"/>
  <c r="I66" i="1" s="1"/>
  <c r="S66" i="1" s="1"/>
  <c r="H150" i="1"/>
  <c r="I150" i="1" s="1"/>
  <c r="U150" i="1" s="1"/>
  <c r="H7" i="1"/>
  <c r="I7" i="1" s="1"/>
  <c r="T7" i="1" s="1"/>
  <c r="H83" i="1"/>
  <c r="I83" i="1" s="1"/>
  <c r="S83" i="1" s="1"/>
  <c r="H156" i="1"/>
  <c r="I156" i="1" s="1"/>
  <c r="R156" i="1" s="1"/>
  <c r="K27" i="1"/>
  <c r="K200" i="1"/>
  <c r="H158" i="1"/>
  <c r="I158" i="1" s="1"/>
  <c r="T158" i="1" s="1"/>
  <c r="K69" i="1"/>
  <c r="K65" i="1"/>
  <c r="H122" i="1"/>
  <c r="I122" i="1" s="1"/>
  <c r="T122" i="1" s="1"/>
  <c r="H76" i="1"/>
  <c r="I76" i="1" s="1"/>
  <c r="R76" i="1" s="1"/>
  <c r="K201" i="1"/>
  <c r="H86" i="1"/>
  <c r="I86" i="1" s="1"/>
  <c r="L86" i="1" s="1"/>
  <c r="M86" i="1" s="1"/>
  <c r="H109" i="1"/>
  <c r="I109" i="1" s="1"/>
  <c r="S109" i="1" s="1"/>
  <c r="K157" i="1"/>
  <c r="H92" i="1"/>
  <c r="I92" i="1" s="1"/>
  <c r="O92" i="1" s="1"/>
  <c r="P92" i="1" s="1"/>
  <c r="K120" i="1"/>
  <c r="H70" i="1"/>
  <c r="I70" i="1" s="1"/>
  <c r="U70" i="1" s="1"/>
  <c r="H110" i="1"/>
  <c r="I110" i="1" s="1"/>
  <c r="S110" i="1" s="1"/>
  <c r="K75" i="1"/>
  <c r="H99" i="1"/>
  <c r="I99" i="1" s="1"/>
  <c r="U99" i="1" s="1"/>
  <c r="K149" i="1"/>
  <c r="H9" i="1"/>
  <c r="I9" i="1" s="1"/>
  <c r="U9" i="1" s="1"/>
  <c r="K176" i="1"/>
  <c r="H44" i="1"/>
  <c r="I44" i="1" s="1"/>
  <c r="O44" i="1" s="1"/>
  <c r="P44" i="1" s="1"/>
  <c r="H151" i="1"/>
  <c r="I151" i="1" s="1"/>
  <c r="L151" i="1" s="1"/>
  <c r="M151" i="1" s="1"/>
  <c r="H136" i="1"/>
  <c r="I136" i="1" s="1"/>
  <c r="R136" i="1" s="1"/>
  <c r="K107" i="1"/>
  <c r="H177" i="1"/>
  <c r="I177" i="1" s="1"/>
  <c r="T177" i="1" s="1"/>
  <c r="K141" i="1"/>
  <c r="H159" i="1"/>
  <c r="I159" i="1" s="1"/>
  <c r="S159" i="1" s="1"/>
  <c r="H152" i="1"/>
  <c r="I152" i="1" s="1"/>
  <c r="R152" i="1" s="1"/>
  <c r="K82" i="1"/>
  <c r="H190" i="1"/>
  <c r="I190" i="1" s="1"/>
  <c r="L190" i="1" s="1"/>
  <c r="M190" i="1" s="1"/>
  <c r="K80" i="1"/>
  <c r="K117" i="1"/>
  <c r="K73" i="1"/>
  <c r="K17" i="1"/>
  <c r="H98" i="1"/>
  <c r="I98" i="1" s="1"/>
  <c r="L98" i="1" s="1"/>
  <c r="M98" i="1" s="1"/>
  <c r="K51" i="1"/>
  <c r="H62" i="1"/>
  <c r="I62" i="1" s="1"/>
  <c r="R62" i="1" s="1"/>
  <c r="K31" i="1"/>
  <c r="H168" i="1"/>
  <c r="I168" i="1" s="1"/>
  <c r="S168" i="1" s="1"/>
  <c r="H11" i="1"/>
  <c r="I11" i="1" s="1"/>
  <c r="U11" i="1" s="1"/>
  <c r="K191" i="1"/>
  <c r="H53" i="1"/>
  <c r="I53" i="1" s="1"/>
  <c r="R53" i="1" s="1"/>
  <c r="H77" i="1"/>
  <c r="I77" i="1" s="1"/>
  <c r="O77" i="1" s="1"/>
  <c r="P77" i="1" s="1"/>
  <c r="H100" i="1"/>
  <c r="I100" i="1" s="1"/>
  <c r="O100" i="1" s="1"/>
  <c r="P100" i="1" s="1"/>
  <c r="H12" i="1"/>
  <c r="I12" i="1" s="1"/>
  <c r="O12" i="1" s="1"/>
  <c r="P12" i="1" s="1"/>
  <c r="K19" i="1"/>
  <c r="K56" i="1"/>
  <c r="H133" i="1"/>
  <c r="I133" i="1" s="1"/>
  <c r="R133" i="1" s="1"/>
  <c r="H161" i="1"/>
  <c r="I161" i="1" s="1"/>
  <c r="L161" i="1" s="1"/>
  <c r="M161" i="1" s="1"/>
  <c r="H166" i="1"/>
  <c r="I166" i="1" s="1"/>
  <c r="T166" i="1" s="1"/>
  <c r="H124" i="1"/>
  <c r="I124" i="1" s="1"/>
  <c r="U124" i="1" s="1"/>
  <c r="H32" i="1"/>
  <c r="I32" i="1" s="1"/>
  <c r="S32" i="1" s="1"/>
  <c r="K30" i="1"/>
  <c r="H142" i="1"/>
  <c r="I142" i="1" s="1"/>
  <c r="O142" i="1" s="1"/>
  <c r="P142" i="1" s="1"/>
  <c r="H54" i="1"/>
  <c r="I54" i="1" s="1"/>
  <c r="S54" i="1" s="1"/>
  <c r="H198" i="1"/>
  <c r="I198" i="1" s="1"/>
  <c r="R198" i="1" s="1"/>
  <c r="K33" i="1"/>
  <c r="H34" i="1"/>
  <c r="I34" i="1" s="1"/>
  <c r="O34" i="1" s="1"/>
  <c r="P34" i="1" s="1"/>
  <c r="H113" i="1"/>
  <c r="I113" i="1" s="1"/>
  <c r="R113" i="1" s="1"/>
  <c r="H170" i="1"/>
  <c r="I170" i="1" s="1"/>
  <c r="S170" i="1" s="1"/>
  <c r="K52" i="1"/>
  <c r="H64" i="1"/>
  <c r="I64" i="1" s="1"/>
  <c r="S64" i="1" s="1"/>
  <c r="H193" i="1"/>
  <c r="I193" i="1" s="1"/>
  <c r="R193" i="1" s="1"/>
  <c r="H49" i="1"/>
  <c r="I49" i="1" s="1"/>
  <c r="U49" i="1" s="1"/>
  <c r="K102" i="1"/>
  <c r="H135" i="1"/>
  <c r="I135" i="1" s="1"/>
  <c r="U135" i="1" s="1"/>
  <c r="H15" i="1"/>
  <c r="I15" i="1" s="1"/>
  <c r="T15" i="1" s="1"/>
  <c r="H147" i="1"/>
  <c r="I147" i="1" s="1"/>
  <c r="R147" i="1" s="1"/>
  <c r="K175" i="1"/>
  <c r="H132" i="1"/>
  <c r="I132" i="1" s="1"/>
  <c r="O132" i="1" s="1"/>
  <c r="P132" i="1" s="1"/>
  <c r="H28" i="1"/>
  <c r="I28" i="1" s="1"/>
  <c r="U28" i="1" s="1"/>
  <c r="H29" i="1"/>
  <c r="I29" i="1" s="1"/>
  <c r="R29" i="1" s="1"/>
  <c r="K115" i="1"/>
  <c r="H85" i="1"/>
  <c r="I85" i="1" s="1"/>
  <c r="S85" i="1" s="1"/>
  <c r="K111" i="1"/>
  <c r="H108" i="1"/>
  <c r="I108" i="1" s="1"/>
  <c r="O108" i="1" s="1"/>
  <c r="P108" i="1" s="1"/>
  <c r="H173" i="1"/>
  <c r="I173" i="1" s="1"/>
  <c r="U173" i="1" s="1"/>
  <c r="H84" i="1"/>
  <c r="I84" i="1" s="1"/>
  <c r="R84" i="1" s="1"/>
  <c r="H6" i="1"/>
  <c r="I6" i="1" s="1"/>
  <c r="S6" i="1" s="1"/>
  <c r="H153" i="1"/>
  <c r="I153" i="1" s="1"/>
  <c r="L153" i="1" s="1"/>
  <c r="M153" i="1" s="1"/>
  <c r="H74" i="1"/>
  <c r="I74" i="1" s="1"/>
  <c r="S74" i="1" s="1"/>
  <c r="K48" i="1"/>
  <c r="H154" i="1"/>
  <c r="I154" i="1" s="1"/>
  <c r="O154" i="1" s="1"/>
  <c r="P154" i="1" s="1"/>
  <c r="H199" i="1"/>
  <c r="I199" i="1" s="1"/>
  <c r="O199" i="1" s="1"/>
  <c r="P199" i="1" s="1"/>
  <c r="H58" i="1"/>
  <c r="I58" i="1" s="1"/>
  <c r="L58" i="1" s="1"/>
  <c r="M58" i="1" s="1"/>
  <c r="H178" i="1"/>
  <c r="I178" i="1" s="1"/>
  <c r="O178" i="1" s="1"/>
  <c r="P178" i="1" s="1"/>
  <c r="H146" i="1"/>
  <c r="I146" i="1" s="1"/>
  <c r="R146" i="1" s="1"/>
  <c r="H187" i="1"/>
  <c r="I187" i="1" s="1"/>
  <c r="T187" i="1" s="1"/>
  <c r="K162" i="1"/>
  <c r="H185" i="1"/>
  <c r="I185" i="1" s="1"/>
  <c r="S185" i="1" s="1"/>
  <c r="H41" i="1"/>
  <c r="I41" i="1" s="1"/>
  <c r="R41" i="1" s="1"/>
  <c r="K197" i="1"/>
  <c r="H72" i="1"/>
  <c r="I72" i="1" s="1"/>
  <c r="R72" i="1" s="1"/>
  <c r="H81" i="1"/>
  <c r="I81" i="1" s="1"/>
  <c r="U81" i="1" s="1"/>
  <c r="H79" i="1"/>
  <c r="I79" i="1" s="1"/>
  <c r="S79" i="1" s="1"/>
  <c r="H101" i="1"/>
  <c r="I101" i="1" s="1"/>
  <c r="O101" i="1" s="1"/>
  <c r="P101" i="1" s="1"/>
  <c r="H181" i="1"/>
  <c r="I181" i="1" s="1"/>
  <c r="T181" i="1" s="1"/>
  <c r="K95" i="1"/>
  <c r="K91" i="1"/>
  <c r="H140" i="1"/>
  <c r="I140" i="1" s="1"/>
  <c r="T140" i="1" s="1"/>
  <c r="H167" i="1"/>
  <c r="I167" i="1" s="1"/>
  <c r="T167" i="1" s="1"/>
  <c r="H121" i="1"/>
  <c r="I121" i="1" s="1"/>
  <c r="O121" i="1" s="1"/>
  <c r="P121" i="1" s="1"/>
  <c r="H130" i="1"/>
  <c r="I130" i="1" s="1"/>
  <c r="L130" i="1" s="1"/>
  <c r="M130" i="1" s="1"/>
  <c r="K116" i="1"/>
  <c r="K123" i="1"/>
  <c r="H57" i="1"/>
  <c r="I57" i="1" s="1"/>
  <c r="L57" i="1" s="1"/>
  <c r="M57" i="1" s="1"/>
  <c r="K94" i="1"/>
  <c r="K128" i="1"/>
  <c r="K188" i="1"/>
  <c r="H103" i="1"/>
  <c r="I103" i="1" s="1"/>
  <c r="O103" i="1" s="1"/>
  <c r="P103" i="1" s="1"/>
  <c r="H144" i="1"/>
  <c r="I144" i="1" s="1"/>
  <c r="U144" i="1" s="1"/>
  <c r="H10" i="1"/>
  <c r="I10" i="1" s="1"/>
  <c r="T10" i="1" s="1"/>
  <c r="H119" i="1"/>
  <c r="I119" i="1" s="1"/>
  <c r="R119" i="1" s="1"/>
  <c r="H16" i="1"/>
  <c r="I16" i="1" s="1"/>
  <c r="L16" i="1" s="1"/>
  <c r="M16" i="1" s="1"/>
  <c r="H60" i="1"/>
  <c r="I60" i="1" s="1"/>
  <c r="L60" i="1" s="1"/>
  <c r="M60" i="1" s="1"/>
  <c r="K192" i="1"/>
  <c r="H25" i="1"/>
  <c r="I25" i="1" s="1"/>
  <c r="T25" i="1" s="1"/>
  <c r="K180" i="1"/>
  <c r="H134" i="1"/>
  <c r="I134" i="1" s="1"/>
  <c r="L134" i="1" s="1"/>
  <c r="M134" i="1" s="1"/>
  <c r="H43" i="1"/>
  <c r="I43" i="1" s="1"/>
  <c r="T43" i="1" s="1"/>
  <c r="H114" i="1"/>
  <c r="I114" i="1" s="1"/>
  <c r="S114" i="1" s="1"/>
  <c r="H155" i="1"/>
  <c r="I155" i="1" s="1"/>
  <c r="O155" i="1" s="1"/>
  <c r="P155" i="1" s="1"/>
  <c r="H24" i="1"/>
  <c r="I24" i="1" s="1"/>
  <c r="R24" i="1" s="1"/>
  <c r="H125" i="1"/>
  <c r="I125" i="1" s="1"/>
  <c r="L125" i="1" s="1"/>
  <c r="M125" i="1" s="1"/>
  <c r="H90" i="1"/>
  <c r="I90" i="1" s="1"/>
  <c r="S90" i="1" s="1"/>
  <c r="H196" i="1"/>
  <c r="I196" i="1" s="1"/>
  <c r="U196" i="1" s="1"/>
  <c r="H160" i="1"/>
  <c r="I160" i="1" s="1"/>
  <c r="T160" i="1" s="1"/>
  <c r="H174" i="1"/>
  <c r="I174" i="1" s="1"/>
  <c r="L174" i="1" s="1"/>
  <c r="M174" i="1" s="1"/>
  <c r="H23" i="1"/>
  <c r="I23" i="1" s="1"/>
  <c r="U23" i="1" s="1"/>
  <c r="H67" i="1"/>
  <c r="I67" i="1" s="1"/>
  <c r="S67" i="1" s="1"/>
  <c r="K143" i="1"/>
  <c r="H172" i="1"/>
  <c r="I172" i="1" s="1"/>
  <c r="R172" i="1" s="1"/>
  <c r="H148" i="1"/>
  <c r="I148" i="1" s="1"/>
  <c r="U148" i="1" s="1"/>
  <c r="H26" i="1"/>
  <c r="I26" i="1" s="1"/>
  <c r="T26" i="1" s="1"/>
  <c r="H189" i="1"/>
  <c r="I189" i="1" s="1"/>
  <c r="L189" i="1" s="1"/>
  <c r="M189" i="1" s="1"/>
  <c r="H126" i="1"/>
  <c r="I126" i="1" s="1"/>
  <c r="S126" i="1" s="1"/>
  <c r="K8" i="1"/>
  <c r="K104" i="1"/>
  <c r="H145" i="1"/>
  <c r="I145" i="1" s="1"/>
  <c r="S145" i="1" s="1"/>
  <c r="H97" i="1"/>
  <c r="I97" i="1" s="1"/>
  <c r="R97" i="1" s="1"/>
  <c r="H184" i="1"/>
  <c r="I184" i="1" s="1"/>
  <c r="R184" i="1" s="1"/>
  <c r="K138" i="1"/>
  <c r="K13" i="1"/>
  <c r="H163" i="1"/>
  <c r="I163" i="1" s="1"/>
  <c r="T163" i="1" s="1"/>
  <c r="K105" i="1"/>
  <c r="H63" i="1"/>
  <c r="I63" i="1" s="1"/>
  <c r="R63" i="1" s="1"/>
  <c r="H127" i="1"/>
  <c r="I127" i="1" s="1"/>
  <c r="S127" i="1" s="1"/>
  <c r="H96" i="1"/>
  <c r="I96" i="1" s="1"/>
  <c r="R96" i="1" s="1"/>
  <c r="H61" i="1"/>
  <c r="I61" i="1" s="1"/>
  <c r="T61" i="1" s="1"/>
  <c r="H164" i="1"/>
  <c r="I164" i="1" s="1"/>
  <c r="S164" i="1" s="1"/>
  <c r="H39" i="1"/>
  <c r="I39" i="1" s="1"/>
  <c r="S39" i="1" s="1"/>
  <c r="K179" i="1"/>
  <c r="H37" i="1"/>
  <c r="I37" i="1" s="1"/>
  <c r="L37" i="1" s="1"/>
  <c r="M37" i="1" s="1"/>
  <c r="H182" i="1"/>
  <c r="I182" i="1" s="1"/>
  <c r="U182" i="1" s="1"/>
  <c r="K59" i="1"/>
  <c r="H93" i="1"/>
  <c r="I93" i="1" s="1"/>
  <c r="L93" i="1" s="1"/>
  <c r="M93" i="1" s="1"/>
  <c r="K89" i="1"/>
  <c r="K194" i="1"/>
  <c r="H40" i="1"/>
  <c r="I40" i="1" s="1"/>
  <c r="S40" i="1" s="1"/>
  <c r="K35" i="1"/>
  <c r="K47" i="1"/>
  <c r="H195" i="1"/>
  <c r="I195" i="1" s="1"/>
  <c r="T195" i="1" s="1"/>
  <c r="H42" i="1"/>
  <c r="I42" i="1" s="1"/>
  <c r="U42" i="1" s="1"/>
  <c r="K131" i="1"/>
  <c r="H36" i="1"/>
  <c r="I36" i="1" s="1"/>
  <c r="R36" i="1" s="1"/>
  <c r="H22" i="1"/>
  <c r="I22" i="1" s="1"/>
  <c r="T22" i="1" s="1"/>
  <c r="H88" i="1"/>
  <c r="I88" i="1" s="1"/>
  <c r="L88" i="1" s="1"/>
  <c r="M88" i="1" s="1"/>
  <c r="H169" i="1"/>
  <c r="I169" i="1" s="1"/>
  <c r="L169" i="1" s="1"/>
  <c r="M169" i="1" s="1"/>
  <c r="H55" i="1"/>
  <c r="I55" i="1" s="1"/>
  <c r="S55" i="1" s="1"/>
  <c r="H118" i="1"/>
  <c r="I118" i="1" s="1"/>
  <c r="T118" i="1" s="1"/>
  <c r="H50" i="1"/>
  <c r="I50" i="1" s="1"/>
  <c r="R50" i="1" s="1"/>
  <c r="H112" i="1"/>
  <c r="I112" i="1" s="1"/>
  <c r="S112" i="1" s="1"/>
  <c r="H5" i="1"/>
  <c r="I5" i="1" s="1"/>
  <c r="T5" i="1" s="1"/>
  <c r="H137" i="1"/>
  <c r="I137" i="1" s="1"/>
  <c r="L137" i="1" s="1"/>
  <c r="M137" i="1" s="1"/>
  <c r="H165" i="1"/>
  <c r="I165" i="1" s="1"/>
  <c r="T165" i="1" s="1"/>
  <c r="S59" i="1"/>
  <c r="R59" i="1"/>
  <c r="U59" i="1"/>
  <c r="T59" i="1"/>
  <c r="O59" i="1"/>
  <c r="P59" i="1" s="1"/>
  <c r="L59" i="1"/>
  <c r="R129" i="1"/>
  <c r="T129" i="1"/>
  <c r="S129" i="1"/>
  <c r="U129" i="1"/>
  <c r="O129" i="1"/>
  <c r="P129" i="1" s="1"/>
  <c r="L129" i="1"/>
  <c r="S128" i="1"/>
  <c r="U128" i="1"/>
  <c r="T128" i="1"/>
  <c r="R128" i="1"/>
  <c r="O128" i="1"/>
  <c r="P128" i="1" s="1"/>
  <c r="L128" i="1"/>
  <c r="T157" i="1"/>
  <c r="R157" i="1"/>
  <c r="S157" i="1"/>
  <c r="U157" i="1"/>
  <c r="L157" i="1"/>
  <c r="O157" i="1"/>
  <c r="P157" i="1" s="1"/>
  <c r="T4" i="1"/>
  <c r="R4" i="1"/>
  <c r="S4" i="1"/>
  <c r="U4" i="1"/>
  <c r="O4" i="1"/>
  <c r="P4" i="1" s="1"/>
  <c r="L4" i="1"/>
  <c r="M4" i="1" s="1"/>
  <c r="T115" i="1"/>
  <c r="U115" i="1"/>
  <c r="R115" i="1"/>
  <c r="S115" i="1"/>
  <c r="O115" i="1"/>
  <c r="P115" i="1" s="1"/>
  <c r="L115" i="1"/>
  <c r="R87" i="1"/>
  <c r="T87" i="1"/>
  <c r="U87" i="1"/>
  <c r="S87" i="1"/>
  <c r="L87" i="1"/>
  <c r="O87" i="1"/>
  <c r="P87" i="1" s="1"/>
  <c r="S65" i="1"/>
  <c r="R65" i="1"/>
  <c r="U65" i="1"/>
  <c r="T65" i="1"/>
  <c r="L65" i="1"/>
  <c r="O65" i="1"/>
  <c r="P65" i="1" s="1"/>
  <c r="S82" i="1"/>
  <c r="U82" i="1"/>
  <c r="T82" i="1"/>
  <c r="R82" i="1"/>
  <c r="O82" i="1"/>
  <c r="P82" i="1" s="1"/>
  <c r="L82" i="1"/>
  <c r="R162" i="1"/>
  <c r="U162" i="1"/>
  <c r="S162" i="1"/>
  <c r="T162" i="1"/>
  <c r="O162" i="1"/>
  <c r="P162" i="1" s="1"/>
  <c r="L162" i="1"/>
  <c r="S117" i="1"/>
  <c r="U117" i="1"/>
  <c r="T117" i="1"/>
  <c r="R117" i="1"/>
  <c r="O117" i="1"/>
  <c r="P117" i="1" s="1"/>
  <c r="L117" i="1"/>
  <c r="R95" i="1"/>
  <c r="T95" i="1"/>
  <c r="U95" i="1"/>
  <c r="S95" i="1"/>
  <c r="O95" i="1"/>
  <c r="P95" i="1" s="1"/>
  <c r="L95" i="1"/>
  <c r="S31" i="1"/>
  <c r="T31" i="1"/>
  <c r="R31" i="1"/>
  <c r="U31" i="1"/>
  <c r="O31" i="1"/>
  <c r="P31" i="1" s="1"/>
  <c r="L31" i="1"/>
  <c r="R176" i="1"/>
  <c r="U176" i="1"/>
  <c r="S176" i="1"/>
  <c r="T176" i="1"/>
  <c r="O176" i="1"/>
  <c r="P176" i="1" s="1"/>
  <c r="L176" i="1"/>
  <c r="T30" i="1"/>
  <c r="R30" i="1"/>
  <c r="S30" i="1"/>
  <c r="U30" i="1"/>
  <c r="O30" i="1"/>
  <c r="P30" i="1" s="1"/>
  <c r="L30" i="1"/>
  <c r="S19" i="1"/>
  <c r="T19" i="1"/>
  <c r="U19" i="1"/>
  <c r="R19" i="1"/>
  <c r="L19" i="1"/>
  <c r="O19" i="1"/>
  <c r="P19" i="1" s="1"/>
  <c r="T175" i="1"/>
  <c r="U175" i="1"/>
  <c r="S175" i="1"/>
  <c r="R175" i="1"/>
  <c r="O175" i="1"/>
  <c r="P175" i="1" s="1"/>
  <c r="L175" i="1"/>
  <c r="S120" i="1"/>
  <c r="U120" i="1"/>
  <c r="R120" i="1"/>
  <c r="T120" i="1"/>
  <c r="O120" i="1"/>
  <c r="P120" i="1" s="1"/>
  <c r="L120" i="1"/>
  <c r="T149" i="1"/>
  <c r="S149" i="1"/>
  <c r="R149" i="1"/>
  <c r="U149" i="1"/>
  <c r="O149" i="1"/>
  <c r="P149" i="1" s="1"/>
  <c r="L149" i="1"/>
  <c r="S33" i="1"/>
  <c r="T33" i="1"/>
  <c r="R33" i="1"/>
  <c r="U33" i="1"/>
  <c r="O33" i="1"/>
  <c r="P33" i="1" s="1"/>
  <c r="L33" i="1"/>
  <c r="T179" i="1"/>
  <c r="R179" i="1"/>
  <c r="S179" i="1"/>
  <c r="U179" i="1"/>
  <c r="O179" i="1"/>
  <c r="P179" i="1" s="1"/>
  <c r="L179" i="1"/>
  <c r="T131" i="1"/>
  <c r="R131" i="1"/>
  <c r="S131" i="1"/>
  <c r="U131" i="1"/>
  <c r="O131" i="1"/>
  <c r="P131" i="1" s="1"/>
  <c r="L131" i="1"/>
  <c r="R91" i="1"/>
  <c r="T91" i="1"/>
  <c r="U91" i="1"/>
  <c r="S91" i="1"/>
  <c r="L91" i="1"/>
  <c r="O91" i="1"/>
  <c r="P91" i="1" s="1"/>
  <c r="S45" i="1"/>
  <c r="T45" i="1"/>
  <c r="R45" i="1"/>
  <c r="U45" i="1"/>
  <c r="O45" i="1"/>
  <c r="P45" i="1" s="1"/>
  <c r="L45" i="1"/>
  <c r="M45" i="1" s="1"/>
  <c r="T141" i="1"/>
  <c r="R141" i="1"/>
  <c r="S141" i="1"/>
  <c r="U141" i="1"/>
  <c r="L141" i="1"/>
  <c r="O141" i="1"/>
  <c r="P141" i="1" s="1"/>
  <c r="S17" i="1"/>
  <c r="T17" i="1"/>
  <c r="R17" i="1"/>
  <c r="U17" i="1"/>
  <c r="O17" i="1"/>
  <c r="P17" i="1" s="1"/>
  <c r="L17" i="1"/>
  <c r="S13" i="1"/>
  <c r="T13" i="1"/>
  <c r="R13" i="1"/>
  <c r="U13" i="1"/>
  <c r="O13" i="1"/>
  <c r="P13" i="1" s="1"/>
  <c r="L13" i="1"/>
  <c r="R75" i="1"/>
  <c r="T75" i="1"/>
  <c r="U75" i="1"/>
  <c r="S75" i="1"/>
  <c r="O75" i="1"/>
  <c r="P75" i="1" s="1"/>
  <c r="L75" i="1"/>
  <c r="S51" i="1"/>
  <c r="T51" i="1"/>
  <c r="R51" i="1"/>
  <c r="U51" i="1"/>
  <c r="O51" i="1"/>
  <c r="P51" i="1" s="1"/>
  <c r="L51" i="1"/>
  <c r="S116" i="1"/>
  <c r="U116" i="1"/>
  <c r="R116" i="1"/>
  <c r="T116" i="1"/>
  <c r="O116" i="1"/>
  <c r="P116" i="1" s="1"/>
  <c r="L116" i="1"/>
  <c r="T48" i="1"/>
  <c r="S48" i="1"/>
  <c r="U48" i="1"/>
  <c r="R48" i="1"/>
  <c r="O48" i="1"/>
  <c r="P48" i="1" s="1"/>
  <c r="L48" i="1"/>
  <c r="T197" i="1"/>
  <c r="U197" i="1"/>
  <c r="R197" i="1"/>
  <c r="S197" i="1"/>
  <c r="O197" i="1"/>
  <c r="P197" i="1" s="1"/>
  <c r="L197" i="1"/>
  <c r="S73" i="1"/>
  <c r="T73" i="1"/>
  <c r="R73" i="1"/>
  <c r="U73" i="1"/>
  <c r="O73" i="1"/>
  <c r="P73" i="1" s="1"/>
  <c r="L73" i="1"/>
  <c r="R188" i="1"/>
  <c r="U188" i="1"/>
  <c r="T188" i="1"/>
  <c r="S188" i="1"/>
  <c r="L188" i="1"/>
  <c r="O188" i="1"/>
  <c r="P188" i="1" s="1"/>
  <c r="T143" i="1"/>
  <c r="U143" i="1"/>
  <c r="R143" i="1"/>
  <c r="S143" i="1"/>
  <c r="O143" i="1"/>
  <c r="P143" i="1" s="1"/>
  <c r="L143" i="1"/>
  <c r="R180" i="1"/>
  <c r="U180" i="1"/>
  <c r="S180" i="1"/>
  <c r="T180" i="1"/>
  <c r="O180" i="1"/>
  <c r="P180" i="1" s="1"/>
  <c r="L180" i="1"/>
  <c r="K202" i="1"/>
  <c r="H202" i="1"/>
  <c r="I202" i="1" s="1"/>
  <c r="S69" i="1"/>
  <c r="U69" i="1"/>
  <c r="R69" i="1"/>
  <c r="T69" i="1"/>
  <c r="O69" i="1"/>
  <c r="P69" i="1" s="1"/>
  <c r="L69" i="1"/>
  <c r="T20" i="1"/>
  <c r="R20" i="1"/>
  <c r="S20" i="1"/>
  <c r="U20" i="1"/>
  <c r="L20" i="1"/>
  <c r="O20" i="1"/>
  <c r="P20" i="1" s="1"/>
  <c r="S27" i="1"/>
  <c r="T27" i="1"/>
  <c r="R27" i="1"/>
  <c r="U27" i="1"/>
  <c r="O27" i="1"/>
  <c r="P27" i="1" s="1"/>
  <c r="L27" i="1"/>
  <c r="R138" i="1"/>
  <c r="U138" i="1"/>
  <c r="S138" i="1"/>
  <c r="T138" i="1"/>
  <c r="O138" i="1"/>
  <c r="P138" i="1" s="1"/>
  <c r="L138" i="1"/>
  <c r="R200" i="1"/>
  <c r="U200" i="1"/>
  <c r="S200" i="1"/>
  <c r="T200" i="1"/>
  <c r="L200" i="1"/>
  <c r="O200" i="1"/>
  <c r="P200" i="1" s="1"/>
  <c r="T8" i="1"/>
  <c r="R8" i="1"/>
  <c r="U8" i="1"/>
  <c r="S8" i="1"/>
  <c r="O8" i="1"/>
  <c r="P8" i="1" s="1"/>
  <c r="L8" i="1"/>
  <c r="T139" i="1"/>
  <c r="S139" i="1"/>
  <c r="R139" i="1"/>
  <c r="U139" i="1"/>
  <c r="O139" i="1"/>
  <c r="P139" i="1" s="1"/>
  <c r="L139" i="1"/>
  <c r="M139" i="1" s="1"/>
  <c r="R56" i="1"/>
  <c r="T56" i="1"/>
  <c r="U56" i="1"/>
  <c r="S56" i="1"/>
  <c r="O56" i="1"/>
  <c r="P56" i="1" s="1"/>
  <c r="L56" i="1"/>
  <c r="T111" i="1"/>
  <c r="U111" i="1"/>
  <c r="S111" i="1"/>
  <c r="R111" i="1"/>
  <c r="O111" i="1"/>
  <c r="P111" i="1" s="1"/>
  <c r="L111" i="1"/>
  <c r="S94" i="1"/>
  <c r="U94" i="1"/>
  <c r="T94" i="1"/>
  <c r="R94" i="1"/>
  <c r="O94" i="1"/>
  <c r="P94" i="1" s="1"/>
  <c r="L94" i="1"/>
  <c r="S102" i="1"/>
  <c r="U102" i="1"/>
  <c r="T102" i="1"/>
  <c r="R102" i="1"/>
  <c r="O102" i="1"/>
  <c r="P102" i="1" s="1"/>
  <c r="L102" i="1"/>
  <c r="T191" i="1"/>
  <c r="U191" i="1"/>
  <c r="R191" i="1"/>
  <c r="S191" i="1"/>
  <c r="O191" i="1"/>
  <c r="P191" i="1" s="1"/>
  <c r="L191" i="1"/>
  <c r="T123" i="1"/>
  <c r="R123" i="1"/>
  <c r="S123" i="1"/>
  <c r="U123" i="1"/>
  <c r="O123" i="1"/>
  <c r="P123" i="1" s="1"/>
  <c r="L123" i="1"/>
  <c r="S104" i="1"/>
  <c r="U104" i="1"/>
  <c r="R104" i="1"/>
  <c r="T104" i="1"/>
  <c r="O104" i="1"/>
  <c r="P104" i="1" s="1"/>
  <c r="L104" i="1"/>
  <c r="T107" i="1"/>
  <c r="S107" i="1"/>
  <c r="U107" i="1"/>
  <c r="R107" i="1"/>
  <c r="O107" i="1"/>
  <c r="P107" i="1" s="1"/>
  <c r="L107" i="1"/>
  <c r="R186" i="1"/>
  <c r="U186" i="1"/>
  <c r="S186" i="1"/>
  <c r="T186" i="1"/>
  <c r="O186" i="1"/>
  <c r="P186" i="1" s="1"/>
  <c r="L186" i="1"/>
  <c r="S21" i="1"/>
  <c r="T21" i="1"/>
  <c r="U21" i="1"/>
  <c r="R21" i="1"/>
  <c r="O21" i="1"/>
  <c r="P21" i="1" s="1"/>
  <c r="L21" i="1"/>
  <c r="S78" i="1"/>
  <c r="U78" i="1"/>
  <c r="T78" i="1"/>
  <c r="R78" i="1"/>
  <c r="O78" i="1"/>
  <c r="P78" i="1" s="1"/>
  <c r="L78" i="1"/>
  <c r="M78" i="1" s="1"/>
  <c r="R89" i="1"/>
  <c r="T89" i="1"/>
  <c r="S89" i="1"/>
  <c r="U89" i="1"/>
  <c r="O89" i="1"/>
  <c r="P89" i="1" s="1"/>
  <c r="L89" i="1"/>
  <c r="R194" i="1"/>
  <c r="U194" i="1"/>
  <c r="S194" i="1"/>
  <c r="T194" i="1"/>
  <c r="L194" i="1"/>
  <c r="O194" i="1"/>
  <c r="P194" i="1" s="1"/>
  <c r="S80" i="1"/>
  <c r="U80" i="1"/>
  <c r="R80" i="1"/>
  <c r="T80" i="1"/>
  <c r="O80" i="1"/>
  <c r="P80" i="1" s="1"/>
  <c r="L80" i="1"/>
  <c r="S35" i="1"/>
  <c r="T35" i="1"/>
  <c r="U35" i="1"/>
  <c r="R35" i="1"/>
  <c r="O35" i="1"/>
  <c r="P35" i="1" s="1"/>
  <c r="L35" i="1"/>
  <c r="T14" i="1"/>
  <c r="R14" i="1"/>
  <c r="S14" i="1"/>
  <c r="U14" i="1"/>
  <c r="O14" i="1"/>
  <c r="P14" i="1" s="1"/>
  <c r="L14" i="1"/>
  <c r="S47" i="1"/>
  <c r="T47" i="1"/>
  <c r="R47" i="1"/>
  <c r="U47" i="1"/>
  <c r="O47" i="1"/>
  <c r="P47" i="1" s="1"/>
  <c r="L47" i="1"/>
  <c r="R68" i="1"/>
  <c r="S68" i="1"/>
  <c r="U68" i="1"/>
  <c r="T68" i="1"/>
  <c r="L68" i="1"/>
  <c r="O68" i="1"/>
  <c r="P68" i="1" s="1"/>
  <c r="R105" i="1"/>
  <c r="T105" i="1"/>
  <c r="S105" i="1"/>
  <c r="U105" i="1"/>
  <c r="L105" i="1"/>
  <c r="O105" i="1"/>
  <c r="P105" i="1" s="1"/>
  <c r="R192" i="1"/>
  <c r="U192" i="1"/>
  <c r="S192" i="1"/>
  <c r="T192" i="1"/>
  <c r="O192" i="1"/>
  <c r="P192" i="1" s="1"/>
  <c r="L192" i="1"/>
  <c r="T201" i="1"/>
  <c r="S201" i="1"/>
  <c r="U201" i="1"/>
  <c r="R201" i="1"/>
  <c r="L201" i="1"/>
  <c r="O201" i="1"/>
  <c r="P201" i="1" s="1"/>
  <c r="R52" i="1"/>
  <c r="S52" i="1"/>
  <c r="U52" i="1"/>
  <c r="T52" i="1"/>
  <c r="L52" i="1"/>
  <c r="O52" i="1"/>
  <c r="P52" i="1" s="1"/>
  <c r="S7" i="1" l="1"/>
  <c r="S106" i="1"/>
  <c r="M186" i="1"/>
  <c r="O171" i="1"/>
  <c r="P171" i="1" s="1"/>
  <c r="L171" i="1"/>
  <c r="M171" i="1" s="1"/>
  <c r="S171" i="1"/>
  <c r="U171" i="1"/>
  <c r="R171" i="1"/>
  <c r="L106" i="1"/>
  <c r="M106" i="1" s="1"/>
  <c r="R54" i="1"/>
  <c r="R106" i="1"/>
  <c r="T106" i="1"/>
  <c r="O106" i="1"/>
  <c r="P106" i="1" s="1"/>
  <c r="U109" i="1"/>
  <c r="M87" i="1"/>
  <c r="U170" i="1"/>
  <c r="R150" i="1"/>
  <c r="R38" i="1"/>
  <c r="T38" i="1"/>
  <c r="R7" i="1"/>
  <c r="S173" i="1"/>
  <c r="U122" i="1"/>
  <c r="S122" i="1"/>
  <c r="T64" i="1"/>
  <c r="R70" i="1"/>
  <c r="U44" i="1"/>
  <c r="U62" i="1"/>
  <c r="M52" i="1"/>
  <c r="S190" i="1"/>
  <c r="L12" i="1"/>
  <c r="M12" i="1" s="1"/>
  <c r="L122" i="1"/>
  <c r="M122" i="1" s="1"/>
  <c r="L7" i="1"/>
  <c r="M7" i="1" s="1"/>
  <c r="M20" i="1"/>
  <c r="O122" i="1"/>
  <c r="P122" i="1" s="1"/>
  <c r="O7" i="1"/>
  <c r="P7" i="1" s="1"/>
  <c r="M82" i="1"/>
  <c r="R121" i="1"/>
  <c r="M120" i="1"/>
  <c r="R122" i="1"/>
  <c r="U7" i="1"/>
  <c r="M65" i="1"/>
  <c r="O150" i="1"/>
  <c r="P150" i="1" s="1"/>
  <c r="L71" i="1"/>
  <c r="M71" i="1" s="1"/>
  <c r="O125" i="1"/>
  <c r="P125" i="1" s="1"/>
  <c r="L150" i="1"/>
  <c r="M150" i="1" s="1"/>
  <c r="O71" i="1"/>
  <c r="P71" i="1" s="1"/>
  <c r="O147" i="1"/>
  <c r="P147" i="1" s="1"/>
  <c r="T150" i="1"/>
  <c r="U71" i="1"/>
  <c r="T147" i="1"/>
  <c r="S150" i="1"/>
  <c r="L172" i="1"/>
  <c r="M172" i="1" s="1"/>
  <c r="T71" i="1"/>
  <c r="L170" i="1"/>
  <c r="M170" i="1" s="1"/>
  <c r="R71" i="1"/>
  <c r="S38" i="1"/>
  <c r="O145" i="1"/>
  <c r="P145" i="1" s="1"/>
  <c r="O41" i="1"/>
  <c r="P41" i="1" s="1"/>
  <c r="M21" i="1"/>
  <c r="U38" i="1"/>
  <c r="R132" i="1"/>
  <c r="U64" i="1"/>
  <c r="T164" i="1"/>
  <c r="L76" i="1"/>
  <c r="M76" i="1" s="1"/>
  <c r="R190" i="1"/>
  <c r="U83" i="1"/>
  <c r="O196" i="1"/>
  <c r="P196" i="1" s="1"/>
  <c r="T151" i="1"/>
  <c r="T83" i="1"/>
  <c r="T178" i="1"/>
  <c r="U190" i="1"/>
  <c r="L38" i="1"/>
  <c r="M38" i="1" s="1"/>
  <c r="T81" i="1"/>
  <c r="M68" i="1"/>
  <c r="R40" i="1"/>
  <c r="M14" i="1"/>
  <c r="M129" i="1"/>
  <c r="L28" i="1"/>
  <c r="M28" i="1" s="1"/>
  <c r="R86" i="1"/>
  <c r="M27" i="1"/>
  <c r="O137" i="1"/>
  <c r="P137" i="1" s="1"/>
  <c r="R183" i="1"/>
  <c r="T109" i="1"/>
  <c r="S46" i="1"/>
  <c r="R46" i="1"/>
  <c r="T46" i="1"/>
  <c r="M200" i="1"/>
  <c r="R158" i="1"/>
  <c r="R109" i="1"/>
  <c r="S183" i="1"/>
  <c r="O22" i="1"/>
  <c r="P22" i="1" s="1"/>
  <c r="L158" i="1"/>
  <c r="M158" i="1" s="1"/>
  <c r="L109" i="1"/>
  <c r="M109" i="1" s="1"/>
  <c r="L46" i="1"/>
  <c r="M46" i="1" s="1"/>
  <c r="R108" i="1"/>
  <c r="T99" i="1"/>
  <c r="O158" i="1"/>
  <c r="P158" i="1" s="1"/>
  <c r="O109" i="1"/>
  <c r="P109" i="1" s="1"/>
  <c r="O46" i="1"/>
  <c r="P46" i="1" s="1"/>
  <c r="O58" i="1"/>
  <c r="P58" i="1" s="1"/>
  <c r="S158" i="1"/>
  <c r="L154" i="1"/>
  <c r="M154" i="1" s="1"/>
  <c r="U158" i="1"/>
  <c r="U66" i="1"/>
  <c r="L183" i="1"/>
  <c r="M183" i="1" s="1"/>
  <c r="T66" i="1"/>
  <c r="T86" i="1"/>
  <c r="R98" i="1"/>
  <c r="R66" i="1"/>
  <c r="O183" i="1"/>
  <c r="P183" i="1" s="1"/>
  <c r="T29" i="1"/>
  <c r="O10" i="1"/>
  <c r="P10" i="1" s="1"/>
  <c r="L9" i="1"/>
  <c r="M9" i="1" s="1"/>
  <c r="L66" i="1"/>
  <c r="M66" i="1" s="1"/>
  <c r="U183" i="1"/>
  <c r="L113" i="1"/>
  <c r="M113" i="1" s="1"/>
  <c r="O66" i="1"/>
  <c r="P66" i="1" s="1"/>
  <c r="M94" i="1"/>
  <c r="O110" i="1"/>
  <c r="P110" i="1" s="1"/>
  <c r="U130" i="1"/>
  <c r="S103" i="1"/>
  <c r="U193" i="1"/>
  <c r="O156" i="1"/>
  <c r="P156" i="1" s="1"/>
  <c r="L196" i="1"/>
  <c r="M196" i="1" s="1"/>
  <c r="S22" i="1"/>
  <c r="R83" i="1"/>
  <c r="U76" i="1"/>
  <c r="R28" i="1"/>
  <c r="T134" i="1"/>
  <c r="M194" i="1"/>
  <c r="R110" i="1"/>
  <c r="T103" i="1"/>
  <c r="O79" i="1"/>
  <c r="P79" i="1" s="1"/>
  <c r="T142" i="1"/>
  <c r="S193" i="1"/>
  <c r="L156" i="1"/>
  <c r="M156" i="1" s="1"/>
  <c r="R196" i="1"/>
  <c r="M31" i="1"/>
  <c r="M201" i="1"/>
  <c r="L110" i="1"/>
  <c r="M110" i="1" s="1"/>
  <c r="S134" i="1"/>
  <c r="T110" i="1"/>
  <c r="U79" i="1"/>
  <c r="R142" i="1"/>
  <c r="U134" i="1"/>
  <c r="O81" i="1"/>
  <c r="P81" i="1" s="1"/>
  <c r="U189" i="1"/>
  <c r="S121" i="1"/>
  <c r="U110" i="1"/>
  <c r="O84" i="1"/>
  <c r="P84" i="1" s="1"/>
  <c r="R79" i="1"/>
  <c r="T146" i="1"/>
  <c r="O26" i="1"/>
  <c r="P26" i="1" s="1"/>
  <c r="T156" i="1"/>
  <c r="L83" i="1"/>
  <c r="M83" i="1" s="1"/>
  <c r="O189" i="1"/>
  <c r="P189" i="1" s="1"/>
  <c r="L121" i="1"/>
  <c r="M121" i="1" s="1"/>
  <c r="R103" i="1"/>
  <c r="S156" i="1"/>
  <c r="S81" i="1"/>
  <c r="O190" i="1"/>
  <c r="P190" i="1" s="1"/>
  <c r="T121" i="1"/>
  <c r="M56" i="1"/>
  <c r="U84" i="1"/>
  <c r="U146" i="1"/>
  <c r="U26" i="1"/>
  <c r="L132" i="1"/>
  <c r="M132" i="1" s="1"/>
  <c r="U156" i="1"/>
  <c r="L136" i="1"/>
  <c r="M136" i="1" s="1"/>
  <c r="O83" i="1"/>
  <c r="P83" i="1" s="1"/>
  <c r="U168" i="1"/>
  <c r="L54" i="1"/>
  <c r="M54" i="1" s="1"/>
  <c r="O28" i="1"/>
  <c r="P28" i="1" s="1"/>
  <c r="U132" i="1"/>
  <c r="T136" i="1"/>
  <c r="U151" i="1"/>
  <c r="T124" i="1"/>
  <c r="O127" i="1"/>
  <c r="P127" i="1" s="1"/>
  <c r="R81" i="1"/>
  <c r="T98" i="1"/>
  <c r="T190" i="1"/>
  <c r="U121" i="1"/>
  <c r="S154" i="1"/>
  <c r="R9" i="1"/>
  <c r="M69" i="1"/>
  <c r="M180" i="1"/>
  <c r="U103" i="1"/>
  <c r="S84" i="1"/>
  <c r="S142" i="1"/>
  <c r="R124" i="1"/>
  <c r="S132" i="1"/>
  <c r="T70" i="1"/>
  <c r="L64" i="1"/>
  <c r="M64" i="1" s="1"/>
  <c r="U164" i="1"/>
  <c r="T127" i="1"/>
  <c r="S151" i="1"/>
  <c r="M157" i="1"/>
  <c r="U178" i="1"/>
  <c r="S76" i="1"/>
  <c r="L41" i="1"/>
  <c r="M41" i="1" s="1"/>
  <c r="U154" i="1"/>
  <c r="S9" i="1"/>
  <c r="L145" i="1"/>
  <c r="M145" i="1" s="1"/>
  <c r="U142" i="1"/>
  <c r="L26" i="1"/>
  <c r="M26" i="1" s="1"/>
  <c r="T132" i="1"/>
  <c r="S70" i="1"/>
  <c r="O64" i="1"/>
  <c r="P64" i="1" s="1"/>
  <c r="R164" i="1"/>
  <c r="R151" i="1"/>
  <c r="R178" i="1"/>
  <c r="U113" i="1"/>
  <c r="U145" i="1"/>
  <c r="L77" i="1"/>
  <c r="M77" i="1" s="1"/>
  <c r="T145" i="1"/>
  <c r="L84" i="1"/>
  <c r="M84" i="1" s="1"/>
  <c r="O159" i="1"/>
  <c r="P159" i="1" s="1"/>
  <c r="S26" i="1"/>
  <c r="L70" i="1"/>
  <c r="M70" i="1" s="1"/>
  <c r="R64" i="1"/>
  <c r="O164" i="1"/>
  <c r="P164" i="1" s="1"/>
  <c r="T196" i="1"/>
  <c r="R137" i="1"/>
  <c r="R22" i="1"/>
  <c r="O76" i="1"/>
  <c r="P76" i="1" s="1"/>
  <c r="L159" i="1"/>
  <c r="M159" i="1" s="1"/>
  <c r="L81" i="1"/>
  <c r="M81" i="1" s="1"/>
  <c r="S41" i="1"/>
  <c r="O15" i="1"/>
  <c r="P15" i="1" s="1"/>
  <c r="T113" i="1"/>
  <c r="R60" i="1"/>
  <c r="U15" i="1"/>
  <c r="S77" i="1"/>
  <c r="L103" i="1"/>
  <c r="M103" i="1" s="1"/>
  <c r="T84" i="1"/>
  <c r="L142" i="1"/>
  <c r="M142" i="1" s="1"/>
  <c r="U159" i="1"/>
  <c r="R26" i="1"/>
  <c r="O70" i="1"/>
  <c r="P70" i="1" s="1"/>
  <c r="L164" i="1"/>
  <c r="M164" i="1" s="1"/>
  <c r="S196" i="1"/>
  <c r="M91" i="1"/>
  <c r="O151" i="1"/>
  <c r="P151" i="1" s="1"/>
  <c r="S137" i="1"/>
  <c r="T50" i="1"/>
  <c r="T76" i="1"/>
  <c r="T41" i="1"/>
  <c r="S60" i="1"/>
  <c r="S15" i="1"/>
  <c r="T77" i="1"/>
  <c r="M138" i="1"/>
  <c r="T159" i="1"/>
  <c r="M19" i="1"/>
  <c r="T137" i="1"/>
  <c r="L178" i="1"/>
  <c r="M178" i="1" s="1"/>
  <c r="L72" i="1"/>
  <c r="M72" i="1" s="1"/>
  <c r="S44" i="1"/>
  <c r="O72" i="1"/>
  <c r="P72" i="1" s="1"/>
  <c r="O167" i="1"/>
  <c r="P167" i="1" s="1"/>
  <c r="U199" i="1"/>
  <c r="U12" i="1"/>
  <c r="R61" i="1"/>
  <c r="M149" i="1"/>
  <c r="R58" i="1"/>
  <c r="R44" i="1"/>
  <c r="T58" i="1"/>
  <c r="S72" i="1"/>
  <c r="R12" i="1"/>
  <c r="M30" i="1"/>
  <c r="U58" i="1"/>
  <c r="U72" i="1"/>
  <c r="U167" i="1"/>
  <c r="R140" i="1"/>
  <c r="O32" i="1"/>
  <c r="P32" i="1" s="1"/>
  <c r="T12" i="1"/>
  <c r="O62" i="1"/>
  <c r="P62" i="1" s="1"/>
  <c r="S58" i="1"/>
  <c r="S42" i="1"/>
  <c r="L140" i="1"/>
  <c r="M140" i="1" s="1"/>
  <c r="L97" i="1"/>
  <c r="M97" i="1" s="1"/>
  <c r="R100" i="1"/>
  <c r="O173" i="1"/>
  <c r="P173" i="1" s="1"/>
  <c r="T72" i="1"/>
  <c r="S167" i="1"/>
  <c r="T32" i="1"/>
  <c r="T62" i="1"/>
  <c r="L152" i="1"/>
  <c r="M152" i="1" s="1"/>
  <c r="T36" i="1"/>
  <c r="T24" i="1"/>
  <c r="S12" i="1"/>
  <c r="T173" i="1"/>
  <c r="L167" i="1"/>
  <c r="M167" i="1" s="1"/>
  <c r="L62" i="1"/>
  <c r="M62" i="1" s="1"/>
  <c r="M188" i="1"/>
  <c r="T44" i="1"/>
  <c r="L173" i="1"/>
  <c r="M173" i="1" s="1"/>
  <c r="R167" i="1"/>
  <c r="R92" i="1"/>
  <c r="S62" i="1"/>
  <c r="U152" i="1"/>
  <c r="M175" i="1"/>
  <c r="S5" i="1"/>
  <c r="L44" i="1"/>
  <c r="M44" i="1" s="1"/>
  <c r="R173" i="1"/>
  <c r="M51" i="1"/>
  <c r="S25" i="1"/>
  <c r="R11" i="1"/>
  <c r="S140" i="1"/>
  <c r="L92" i="1"/>
  <c r="M92" i="1" s="1"/>
  <c r="R170" i="1"/>
  <c r="O60" i="1"/>
  <c r="P60" i="1" s="1"/>
  <c r="T189" i="1"/>
  <c r="O98" i="1"/>
  <c r="P98" i="1" s="1"/>
  <c r="U41" i="1"/>
  <c r="O86" i="1"/>
  <c r="P86" i="1" s="1"/>
  <c r="L147" i="1"/>
  <c r="M147" i="1" s="1"/>
  <c r="S199" i="1"/>
  <c r="U140" i="1"/>
  <c r="L15" i="1"/>
  <c r="M15" i="1" s="1"/>
  <c r="T154" i="1"/>
  <c r="U77" i="1"/>
  <c r="T9" i="1"/>
  <c r="L32" i="1"/>
  <c r="M32" i="1" s="1"/>
  <c r="T92" i="1"/>
  <c r="O97" i="1"/>
  <c r="P97" i="1" s="1"/>
  <c r="R130" i="1"/>
  <c r="O172" i="1"/>
  <c r="P172" i="1" s="1"/>
  <c r="R159" i="1"/>
  <c r="S124" i="1"/>
  <c r="L127" i="1"/>
  <c r="M127" i="1" s="1"/>
  <c r="L108" i="1"/>
  <c r="M108" i="1" s="1"/>
  <c r="L100" i="1"/>
  <c r="M100" i="1" s="1"/>
  <c r="O24" i="1"/>
  <c r="P24" i="1" s="1"/>
  <c r="R199" i="1"/>
  <c r="R32" i="1"/>
  <c r="O170" i="1"/>
  <c r="P170" i="1" s="1"/>
  <c r="S97" i="1"/>
  <c r="U133" i="1"/>
  <c r="M176" i="1"/>
  <c r="T100" i="1"/>
  <c r="U60" i="1"/>
  <c r="U98" i="1"/>
  <c r="U86" i="1"/>
  <c r="S147" i="1"/>
  <c r="T199" i="1"/>
  <c r="R15" i="1"/>
  <c r="R154" i="1"/>
  <c r="R77" i="1"/>
  <c r="O113" i="1"/>
  <c r="P113" i="1" s="1"/>
  <c r="U32" i="1"/>
  <c r="S92" i="1"/>
  <c r="T170" i="1"/>
  <c r="M143" i="1"/>
  <c r="R145" i="1"/>
  <c r="M197" i="1"/>
  <c r="T152" i="1"/>
  <c r="O124" i="1"/>
  <c r="P124" i="1" s="1"/>
  <c r="U127" i="1"/>
  <c r="L112" i="1"/>
  <c r="M112" i="1" s="1"/>
  <c r="U108" i="1"/>
  <c r="U100" i="1"/>
  <c r="U93" i="1"/>
  <c r="U147" i="1"/>
  <c r="U92" i="1"/>
  <c r="O152" i="1"/>
  <c r="P152" i="1" s="1"/>
  <c r="T172" i="1"/>
  <c r="T108" i="1"/>
  <c r="O93" i="1"/>
  <c r="P93" i="1" s="1"/>
  <c r="T60" i="1"/>
  <c r="S98" i="1"/>
  <c r="S86" i="1"/>
  <c r="O140" i="1"/>
  <c r="P140" i="1" s="1"/>
  <c r="O9" i="1"/>
  <c r="P9" i="1" s="1"/>
  <c r="S113" i="1"/>
  <c r="M111" i="1"/>
  <c r="S152" i="1"/>
  <c r="L124" i="1"/>
  <c r="M124" i="1" s="1"/>
  <c r="L10" i="1"/>
  <c r="M10" i="1" s="1"/>
  <c r="M117" i="1"/>
  <c r="R127" i="1"/>
  <c r="L50" i="1"/>
  <c r="M50" i="1" s="1"/>
  <c r="S108" i="1"/>
  <c r="S100" i="1"/>
  <c r="T96" i="1"/>
  <c r="S50" i="1"/>
  <c r="R42" i="1"/>
  <c r="U96" i="1"/>
  <c r="T125" i="1"/>
  <c r="L199" i="1"/>
  <c r="M199" i="1" s="1"/>
  <c r="M128" i="1"/>
  <c r="S189" i="1"/>
  <c r="U125" i="1"/>
  <c r="T11" i="1"/>
  <c r="O130" i="1"/>
  <c r="P130" i="1" s="1"/>
  <c r="T42" i="1"/>
  <c r="R99" i="1"/>
  <c r="S133" i="1"/>
  <c r="S29" i="1"/>
  <c r="S11" i="1"/>
  <c r="U101" i="1"/>
  <c r="O126" i="1"/>
  <c r="P126" i="1" s="1"/>
  <c r="L163" i="1"/>
  <c r="M163" i="1" s="1"/>
  <c r="S101" i="1"/>
  <c r="O153" i="1"/>
  <c r="P153" i="1" s="1"/>
  <c r="O174" i="1"/>
  <c r="P174" i="1" s="1"/>
  <c r="O163" i="1"/>
  <c r="P163" i="1" s="1"/>
  <c r="R153" i="1"/>
  <c r="S174" i="1"/>
  <c r="L99" i="1"/>
  <c r="M99" i="1" s="1"/>
  <c r="R101" i="1"/>
  <c r="S163" i="1"/>
  <c r="L11" i="1"/>
  <c r="M11" i="1" s="1"/>
  <c r="L187" i="1"/>
  <c r="M187" i="1" s="1"/>
  <c r="R49" i="1"/>
  <c r="O177" i="1"/>
  <c r="P177" i="1" s="1"/>
  <c r="O88" i="1"/>
  <c r="P88" i="1" s="1"/>
  <c r="O99" i="1"/>
  <c r="P99" i="1" s="1"/>
  <c r="R148" i="1"/>
  <c r="U187" i="1"/>
  <c r="T49" i="1"/>
  <c r="M107" i="1"/>
  <c r="L177" i="1"/>
  <c r="M177" i="1" s="1"/>
  <c r="M75" i="1"/>
  <c r="S99" i="1"/>
  <c r="O11" i="1"/>
  <c r="P11" i="1" s="1"/>
  <c r="U177" i="1"/>
  <c r="S43" i="1"/>
  <c r="R182" i="1"/>
  <c r="O144" i="1"/>
  <c r="P144" i="1" s="1"/>
  <c r="O39" i="1"/>
  <c r="P39" i="1" s="1"/>
  <c r="R168" i="1"/>
  <c r="R134" i="1"/>
  <c r="R189" i="1"/>
  <c r="U40" i="1"/>
  <c r="R177" i="1"/>
  <c r="L166" i="1"/>
  <c r="M166" i="1" s="1"/>
  <c r="T130" i="1"/>
  <c r="T79" i="1"/>
  <c r="S28" i="1"/>
  <c r="T193" i="1"/>
  <c r="O136" i="1"/>
  <c r="P136" i="1" s="1"/>
  <c r="R37" i="1"/>
  <c r="R144" i="1"/>
  <c r="L24" i="1"/>
  <c r="M24" i="1" s="1"/>
  <c r="M80" i="1"/>
  <c r="S177" i="1"/>
  <c r="S130" i="1"/>
  <c r="O54" i="1"/>
  <c r="P54" i="1" s="1"/>
  <c r="T28" i="1"/>
  <c r="S136" i="1"/>
  <c r="M141" i="1"/>
  <c r="S160" i="1"/>
  <c r="O50" i="1"/>
  <c r="P50" i="1" s="1"/>
  <c r="T88" i="1"/>
  <c r="L42" i="1"/>
  <c r="M42" i="1" s="1"/>
  <c r="S24" i="1"/>
  <c r="L168" i="1"/>
  <c r="M168" i="1" s="1"/>
  <c r="S53" i="1"/>
  <c r="O134" i="1"/>
  <c r="P134" i="1" s="1"/>
  <c r="L114" i="1"/>
  <c r="M114" i="1" s="1"/>
  <c r="U54" i="1"/>
  <c r="L146" i="1"/>
  <c r="M146" i="1" s="1"/>
  <c r="O193" i="1"/>
  <c r="P193" i="1" s="1"/>
  <c r="U136" i="1"/>
  <c r="U160" i="1"/>
  <c r="U50" i="1"/>
  <c r="R6" i="1"/>
  <c r="O42" i="1"/>
  <c r="P42" i="1" s="1"/>
  <c r="U24" i="1"/>
  <c r="O168" i="1"/>
  <c r="P168" i="1" s="1"/>
  <c r="R34" i="1"/>
  <c r="T40" i="1"/>
  <c r="M191" i="1"/>
  <c r="T54" i="1"/>
  <c r="O146" i="1"/>
  <c r="P146" i="1" s="1"/>
  <c r="L193" i="1"/>
  <c r="M193" i="1" s="1"/>
  <c r="O165" i="1"/>
  <c r="P165" i="1" s="1"/>
  <c r="U6" i="1"/>
  <c r="M59" i="1"/>
  <c r="T168" i="1"/>
  <c r="L79" i="1"/>
  <c r="M79" i="1" s="1"/>
  <c r="S146" i="1"/>
  <c r="M33" i="1"/>
  <c r="S34" i="1"/>
  <c r="U53" i="1"/>
  <c r="U34" i="1"/>
  <c r="T85" i="1"/>
  <c r="O166" i="1"/>
  <c r="P166" i="1" s="1"/>
  <c r="T135" i="1"/>
  <c r="L155" i="1"/>
  <c r="M155" i="1" s="1"/>
  <c r="T34" i="1"/>
  <c r="S166" i="1"/>
  <c r="M73" i="1"/>
  <c r="L135" i="1"/>
  <c r="M135" i="1" s="1"/>
  <c r="U165" i="1"/>
  <c r="U88" i="1"/>
  <c r="T16" i="1"/>
  <c r="L53" i="1"/>
  <c r="M53" i="1" s="1"/>
  <c r="R161" i="1"/>
  <c r="O53" i="1"/>
  <c r="P53" i="1" s="1"/>
  <c r="L40" i="1"/>
  <c r="M40" i="1" s="1"/>
  <c r="R166" i="1"/>
  <c r="S135" i="1"/>
  <c r="O57" i="1"/>
  <c r="P57" i="1" s="1"/>
  <c r="U166" i="1"/>
  <c r="O135" i="1"/>
  <c r="P135" i="1" s="1"/>
  <c r="T53" i="1"/>
  <c r="L34" i="1"/>
  <c r="M34" i="1" s="1"/>
  <c r="O40" i="1"/>
  <c r="P40" i="1" s="1"/>
  <c r="R135" i="1"/>
  <c r="M17" i="1"/>
  <c r="T185" i="1"/>
  <c r="U161" i="1"/>
  <c r="L126" i="1"/>
  <c r="M126" i="1" s="1"/>
  <c r="R23" i="1"/>
  <c r="U163" i="1"/>
  <c r="O187" i="1"/>
  <c r="P187" i="1" s="1"/>
  <c r="S49" i="1"/>
  <c r="T101" i="1"/>
  <c r="M123" i="1"/>
  <c r="T133" i="1"/>
  <c r="U153" i="1"/>
  <c r="T174" i="1"/>
  <c r="O198" i="1"/>
  <c r="P198" i="1" s="1"/>
  <c r="U10" i="1"/>
  <c r="S161" i="1"/>
  <c r="O43" i="1"/>
  <c r="P43" i="1" s="1"/>
  <c r="S153" i="1"/>
  <c r="U174" i="1"/>
  <c r="L198" i="1"/>
  <c r="M198" i="1" s="1"/>
  <c r="S10" i="1"/>
  <c r="T161" i="1"/>
  <c r="S187" i="1"/>
  <c r="O74" i="1"/>
  <c r="P74" i="1" s="1"/>
  <c r="L43" i="1"/>
  <c r="M43" i="1" s="1"/>
  <c r="T153" i="1"/>
  <c r="R174" i="1"/>
  <c r="T198" i="1"/>
  <c r="M179" i="1"/>
  <c r="R10" i="1"/>
  <c r="L29" i="1"/>
  <c r="M29" i="1" s="1"/>
  <c r="R169" i="1"/>
  <c r="T126" i="1"/>
  <c r="R163" i="1"/>
  <c r="R187" i="1"/>
  <c r="O49" i="1"/>
  <c r="P49" i="1" s="1"/>
  <c r="M102" i="1"/>
  <c r="U43" i="1"/>
  <c r="L133" i="1"/>
  <c r="M133" i="1" s="1"/>
  <c r="M116" i="1"/>
  <c r="S198" i="1"/>
  <c r="O29" i="1"/>
  <c r="P29" i="1" s="1"/>
  <c r="U169" i="1"/>
  <c r="T23" i="1"/>
  <c r="L74" i="1"/>
  <c r="M74" i="1" s="1"/>
  <c r="R126" i="1"/>
  <c r="U126" i="1"/>
  <c r="L49" i="1"/>
  <c r="M49" i="1" s="1"/>
  <c r="L101" i="1"/>
  <c r="M101" i="1" s="1"/>
  <c r="R43" i="1"/>
  <c r="O133" i="1"/>
  <c r="P133" i="1" s="1"/>
  <c r="U198" i="1"/>
  <c r="O161" i="1"/>
  <c r="P161" i="1" s="1"/>
  <c r="U29" i="1"/>
  <c r="O181" i="1"/>
  <c r="P181" i="1" s="1"/>
  <c r="M8" i="1"/>
  <c r="O114" i="1"/>
  <c r="P114" i="1" s="1"/>
  <c r="O37" i="1"/>
  <c r="P37" i="1" s="1"/>
  <c r="R57" i="1"/>
  <c r="U155" i="1"/>
  <c r="L181" i="1"/>
  <c r="M181" i="1" s="1"/>
  <c r="S23" i="1"/>
  <c r="M105" i="1"/>
  <c r="L119" i="1"/>
  <c r="M119" i="1" s="1"/>
  <c r="R74" i="1"/>
  <c r="R114" i="1"/>
  <c r="M95" i="1"/>
  <c r="R160" i="1"/>
  <c r="U57" i="1"/>
  <c r="L165" i="1"/>
  <c r="M165" i="1" s="1"/>
  <c r="U137" i="1"/>
  <c r="S178" i="1"/>
  <c r="R88" i="1"/>
  <c r="T6" i="1"/>
  <c r="L22" i="1"/>
  <c r="M22" i="1" s="1"/>
  <c r="U37" i="1"/>
  <c r="S155" i="1"/>
  <c r="L39" i="1"/>
  <c r="M39" i="1" s="1"/>
  <c r="L195" i="1"/>
  <c r="M195" i="1" s="1"/>
  <c r="R181" i="1"/>
  <c r="T114" i="1"/>
  <c r="T57" i="1"/>
  <c r="R118" i="1"/>
  <c r="L67" i="1"/>
  <c r="M67" i="1" s="1"/>
  <c r="O185" i="1"/>
  <c r="P185" i="1" s="1"/>
  <c r="T37" i="1"/>
  <c r="U195" i="1"/>
  <c r="R85" i="1"/>
  <c r="T74" i="1"/>
  <c r="T119" i="1"/>
  <c r="U74" i="1"/>
  <c r="L85" i="1"/>
  <c r="M85" i="1" s="1"/>
  <c r="U114" i="1"/>
  <c r="S57" i="1"/>
  <c r="S165" i="1"/>
  <c r="U118" i="1"/>
  <c r="U67" i="1"/>
  <c r="S88" i="1"/>
  <c r="L185" i="1"/>
  <c r="M185" i="1" s="1"/>
  <c r="S37" i="1"/>
  <c r="L144" i="1"/>
  <c r="M144" i="1" s="1"/>
  <c r="U39" i="1"/>
  <c r="O119" i="1"/>
  <c r="P119" i="1" s="1"/>
  <c r="U63" i="1"/>
  <c r="U181" i="1"/>
  <c r="L23" i="1"/>
  <c r="M23" i="1" s="1"/>
  <c r="S119" i="1"/>
  <c r="O85" i="1"/>
  <c r="P85" i="1" s="1"/>
  <c r="L160" i="1"/>
  <c r="M160" i="1" s="1"/>
  <c r="M115" i="1"/>
  <c r="R165" i="1"/>
  <c r="L6" i="1"/>
  <c r="M6" i="1" s="1"/>
  <c r="R185" i="1"/>
  <c r="U22" i="1"/>
  <c r="T144" i="1"/>
  <c r="R39" i="1"/>
  <c r="S181" i="1"/>
  <c r="T63" i="1"/>
  <c r="U119" i="1"/>
  <c r="U85" i="1"/>
  <c r="R16" i="1"/>
  <c r="M162" i="1"/>
  <c r="O160" i="1"/>
  <c r="P160" i="1" s="1"/>
  <c r="O6" i="1"/>
  <c r="P6" i="1" s="1"/>
  <c r="U185" i="1"/>
  <c r="S144" i="1"/>
  <c r="T39" i="1"/>
  <c r="M104" i="1"/>
  <c r="O23" i="1"/>
  <c r="P23" i="1" s="1"/>
  <c r="L182" i="1"/>
  <c r="M182" i="1" s="1"/>
  <c r="M48" i="1"/>
  <c r="U16" i="1"/>
  <c r="M13" i="1"/>
  <c r="S61" i="1"/>
  <c r="S63" i="1"/>
  <c r="R125" i="1"/>
  <c r="L90" i="1"/>
  <c r="M90" i="1" s="1"/>
  <c r="L184" i="1"/>
  <c r="M184" i="1" s="1"/>
  <c r="U97" i="1"/>
  <c r="S172" i="1"/>
  <c r="S16" i="1"/>
  <c r="O112" i="1"/>
  <c r="P112" i="1" s="1"/>
  <c r="S118" i="1"/>
  <c r="O67" i="1"/>
  <c r="P67" i="1" s="1"/>
  <c r="R155" i="1"/>
  <c r="S93" i="1"/>
  <c r="S96" i="1"/>
  <c r="O195" i="1"/>
  <c r="P195" i="1" s="1"/>
  <c r="L25" i="1"/>
  <c r="M25" i="1" s="1"/>
  <c r="O5" i="1"/>
  <c r="P5" i="1" s="1"/>
  <c r="T93" i="1"/>
  <c r="O182" i="1"/>
  <c r="P182" i="1" s="1"/>
  <c r="S125" i="1"/>
  <c r="R90" i="1"/>
  <c r="L61" i="1"/>
  <c r="M61" i="1" s="1"/>
  <c r="T184" i="1"/>
  <c r="T97" i="1"/>
  <c r="U172" i="1"/>
  <c r="M131" i="1"/>
  <c r="O25" i="1"/>
  <c r="P25" i="1" s="1"/>
  <c r="L5" i="1"/>
  <c r="M5" i="1" s="1"/>
  <c r="R112" i="1"/>
  <c r="R67" i="1"/>
  <c r="L36" i="1"/>
  <c r="M36" i="1" s="1"/>
  <c r="T155" i="1"/>
  <c r="L148" i="1"/>
  <c r="M148" i="1" s="1"/>
  <c r="R93" i="1"/>
  <c r="S195" i="1"/>
  <c r="T90" i="1"/>
  <c r="O61" i="1"/>
  <c r="P61" i="1" s="1"/>
  <c r="S184" i="1"/>
  <c r="U25" i="1"/>
  <c r="R5" i="1"/>
  <c r="U112" i="1"/>
  <c r="L118" i="1"/>
  <c r="M118" i="1" s="1"/>
  <c r="T67" i="1"/>
  <c r="U36" i="1"/>
  <c r="S148" i="1"/>
  <c r="L96" i="1"/>
  <c r="M96" i="1" s="1"/>
  <c r="R195" i="1"/>
  <c r="M89" i="1"/>
  <c r="O90" i="1"/>
  <c r="P90" i="1" s="1"/>
  <c r="T112" i="1"/>
  <c r="O36" i="1"/>
  <c r="P36" i="1" s="1"/>
  <c r="O148" i="1"/>
  <c r="P148" i="1" s="1"/>
  <c r="T182" i="1"/>
  <c r="S182" i="1"/>
  <c r="O63" i="1"/>
  <c r="P63" i="1" s="1"/>
  <c r="U90" i="1"/>
  <c r="U61" i="1"/>
  <c r="U184" i="1"/>
  <c r="O16" i="1"/>
  <c r="P16" i="1" s="1"/>
  <c r="R25" i="1"/>
  <c r="U5" i="1"/>
  <c r="O118" i="1"/>
  <c r="P118" i="1" s="1"/>
  <c r="S36" i="1"/>
  <c r="T148" i="1"/>
  <c r="O96" i="1"/>
  <c r="P96" i="1" s="1"/>
  <c r="O184" i="1"/>
  <c r="P184" i="1" s="1"/>
  <c r="L63" i="1"/>
  <c r="M63" i="1" s="1"/>
  <c r="M192" i="1"/>
  <c r="T55" i="1"/>
  <c r="S169" i="1"/>
  <c r="U55" i="1"/>
  <c r="T169" i="1"/>
  <c r="R55" i="1"/>
  <c r="O55" i="1"/>
  <c r="P55" i="1" s="1"/>
  <c r="L55" i="1"/>
  <c r="M55" i="1" s="1"/>
  <c r="M47" i="1"/>
  <c r="O169" i="1"/>
  <c r="P169" i="1" s="1"/>
  <c r="M35" i="1"/>
  <c r="R202" i="1"/>
  <c r="U202" i="1"/>
  <c r="S202" i="1"/>
  <c r="T202" i="1"/>
  <c r="L202" i="1"/>
  <c r="M202" i="1" s="1"/>
  <c r="O202" i="1"/>
  <c r="P202" i="1" s="1"/>
  <c r="B13" i="1" l="1"/>
  <c r="B12" i="1"/>
  <c r="B15" i="1" l="1"/>
  <c r="B16" i="1"/>
</calcChain>
</file>

<file path=xl/sharedStrings.xml><?xml version="1.0" encoding="utf-8"?>
<sst xmlns="http://schemas.openxmlformats.org/spreadsheetml/2006/main" count="37" uniqueCount="32">
  <si>
    <t>q1</t>
  </si>
  <si>
    <t>l1</t>
  </si>
  <si>
    <t>l2</t>
  </si>
  <si>
    <t>start</t>
  </si>
  <si>
    <t>finish</t>
  </si>
  <si>
    <t>Dq</t>
  </si>
  <si>
    <t>#sample</t>
  </si>
  <si>
    <t>distance</t>
  </si>
  <si>
    <t>q2</t>
  </si>
  <si>
    <t>l2*cos12</t>
  </si>
  <si>
    <t>l1*cos1</t>
  </si>
  <si>
    <t>px</t>
  </si>
  <si>
    <t>l2*sin12</t>
  </si>
  <si>
    <t>l1*sin1</t>
  </si>
  <si>
    <t>py</t>
  </si>
  <si>
    <t>fx</t>
  </si>
  <si>
    <t>fy</t>
  </si>
  <si>
    <t>J11</t>
  </si>
  <si>
    <t>J22</t>
  </si>
  <si>
    <t>J21</t>
  </si>
  <si>
    <t>J12</t>
  </si>
  <si>
    <t>N</t>
  </si>
  <si>
    <t>°</t>
  </si>
  <si>
    <t>m</t>
  </si>
  <si>
    <t>T=Jt f</t>
  </si>
  <si>
    <t>max trq</t>
  </si>
  <si>
    <t>min trq</t>
  </si>
  <si>
    <t>Nm</t>
  </si>
  <si>
    <t>max py</t>
  </si>
  <si>
    <t>min py</t>
  </si>
  <si>
    <t>Shoulder joint</t>
  </si>
  <si>
    <t>Elbow 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</si>
</sst>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Shoulder joint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Sheet1!$P$3:$P$202</c:f>
              <c:numCache>
                <c:formatCode>General</c:formatCode>
                <c:ptCount val="200"/>
                <c:pt idx="0">
                  <c:v>-0.14999999999999997</c:v>
                </c:pt>
                <c:pt idx="1">
                  <c:v>-0.14881599489075428</c:v>
                </c:pt>
                <c:pt idx="2">
                  <c:v>-0.14763206253337155</c:v>
                </c:pt>
                <c:pt idx="3">
                  <c:v>-0.14644827407411132</c:v>
                </c:pt>
                <c:pt idx="4">
                  <c:v>-0.14526469890427232</c:v>
                </c:pt>
                <c:pt idx="5">
                  <c:v>-0.14408140465695432</c:v>
                </c:pt>
                <c:pt idx="6">
                  <c:v>-0.14289845720436176</c:v>
                </c:pt>
                <c:pt idx="7">
                  <c:v>-0.14171592065564559</c:v>
                </c:pt>
                <c:pt idx="8">
                  <c:v>-0.1405338573552799</c:v>
                </c:pt>
                <c:pt idx="9">
                  <c:v>-0.13935232788196852</c:v>
                </c:pt>
                <c:pt idx="10">
                  <c:v>-0.13817139104807785</c:v>
                </c:pt>
                <c:pt idx="11">
                  <c:v>-0.13699110389958791</c:v>
                </c:pt>
                <c:pt idx="12">
                  <c:v>-0.13581152171655608</c:v>
                </c:pt>
                <c:pt idx="13">
                  <c:v>-0.13463269801408589</c:v>
                </c:pt>
                <c:pt idx="14">
                  <c:v>-0.13345468454379181</c:v>
                </c:pt>
                <c:pt idx="15">
                  <c:v>-0.13227753129575132</c:v>
                </c:pt>
                <c:pt idx="16">
                  <c:v>-0.13110128650093344</c:v>
                </c:pt>
                <c:pt idx="17">
                  <c:v>-0.12992599663409493</c:v>
                </c:pt>
                <c:pt idx="18">
                  <c:v>-0.12875170641713057</c:v>
                </c:pt>
                <c:pt idx="19">
                  <c:v>-0.12757845882286659</c:v>
                </c:pt>
                <c:pt idx="20">
                  <c:v>-0.12640629507928366</c:v>
                </c:pt>
                <c:pt idx="21">
                  <c:v>-0.1252352546741573</c:v>
                </c:pt>
                <c:pt idx="22">
                  <c:v>-0.12406537536009977</c:v>
                </c:pt>
                <c:pt idx="23">
                  <c:v>-0.12289669315999005</c:v>
                </c:pt>
                <c:pt idx="24">
                  <c:v>-0.12172924237277466</c:v>
                </c:pt>
                <c:pt idx="25">
                  <c:v>-0.12056305557962657</c:v>
                </c:pt>
                <c:pt idx="26">
                  <c:v>-0.11939816365044158</c:v>
                </c:pt>
                <c:pt idx="27">
                  <c:v>-0.11823459575065789</c:v>
                </c:pt>
                <c:pt idx="28">
                  <c:v>-0.11707237934837977</c:v>
                </c:pt>
                <c:pt idx="29">
                  <c:v>-0.11591154022178835</c:v>
                </c:pt>
                <c:pt idx="30">
                  <c:v>-0.11475210246681913</c:v>
                </c:pt>
                <c:pt idx="31">
                  <c:v>-0.11359408850508811</c:v>
                </c:pt>
                <c:pt idx="32">
                  <c:v>-0.11243751909204674</c:v>
                </c:pt>
                <c:pt idx="33">
                  <c:v>-0.1112824133253463</c:v>
                </c:pt>
                <c:pt idx="34">
                  <c:v>-0.11012878865338929</c:v>
                </c:pt>
                <c:pt idx="35">
                  <c:v>-0.10897666088404881</c:v>
                </c:pt>
                <c:pt idx="36">
                  <c:v>-0.10782604419353392</c:v>
                </c:pt>
                <c:pt idx="37">
                  <c:v>-0.10667695113537956</c:v>
                </c:pt>
                <c:pt idx="38">
                  <c:v>-0.10552939264953873</c:v>
                </c:pt>
                <c:pt idx="39">
                  <c:v>-0.1043833780715549</c:v>
                </c:pt>
                <c:pt idx="40">
                  <c:v>-0.10323891514179204</c:v>
                </c:pt>
                <c:pt idx="41">
                  <c:v>-0.10209601001469928</c:v>
                </c:pt>
                <c:pt idx="42">
                  <c:v>-0.10095466726808687</c:v>
                </c:pt>
                <c:pt idx="43">
                  <c:v>-9.9814889912390292E-2</c:v>
                </c:pt>
                <c:pt idx="44">
                  <c:v>-9.8676679399898687E-2</c:v>
                </c:pt>
                <c:pt idx="45">
                  <c:v>-9.7540035633923133E-2</c:v>
                </c:pt>
                <c:pt idx="46">
                  <c:v>-9.6404956977880651E-2</c:v>
                </c:pt>
                <c:pt idx="47">
                  <c:v>-9.5271440264270452E-2</c:v>
                </c:pt>
                <c:pt idx="48">
                  <c:v>-9.4139480803516279E-2</c:v>
                </c:pt>
                <c:pt idx="49">
                  <c:v>-9.3009072392650105E-2</c:v>
                </c:pt>
                <c:pt idx="50">
                  <c:v>-9.1880207323812274E-2</c:v>
                </c:pt>
                <c:pt idx="51">
                  <c:v>-9.0752876392543091E-2</c:v>
                </c:pt>
                <c:pt idx="52">
                  <c:v>-8.9627068905838658E-2</c:v>
                </c:pt>
                <c:pt idx="53">
                  <c:v>-8.8502772689946177E-2</c:v>
                </c:pt>
                <c:pt idx="54">
                  <c:v>-8.7379974097871155E-2</c:v>
                </c:pt>
                <c:pt idx="55">
                  <c:v>-8.6258658016571982E-2</c:v>
                </c:pt>
                <c:pt idx="56">
                  <c:v>-8.5138807873812519E-2</c:v>
                </c:pt>
                <c:pt idx="57">
                  <c:v>-8.4020405644646759E-2</c:v>
                </c:pt>
                <c:pt idx="58">
                  <c:v>-8.2903431857508161E-2</c:v>
                </c:pt>
                <c:pt idx="59">
                  <c:v>-8.1787865599875442E-2</c:v>
                </c:pt>
                <c:pt idx="60">
                  <c:v>-8.0673684523485834E-2</c:v>
                </c:pt>
                <c:pt idx="61">
                  <c:v>-7.9560864849068144E-2</c:v>
                </c:pt>
                <c:pt idx="62">
                  <c:v>-7.8449381370565466E-2</c:v>
                </c:pt>
                <c:pt idx="63">
                  <c:v>-7.7339207458819101E-2</c:v>
                </c:pt>
                <c:pt idx="64">
                  <c:v>-7.6230315064681933E-2</c:v>
                </c:pt>
                <c:pt idx="65">
                  <c:v>-7.5122674721531044E-2</c:v>
                </c:pt>
                <c:pt idx="66">
                  <c:v>-7.4016255547148843E-2</c:v>
                </c:pt>
                <c:pt idx="67">
                  <c:v>-7.2911025244940197E-2</c:v>
                </c:pt>
                <c:pt idx="68">
                  <c:v>-7.1806950104451997E-2</c:v>
                </c:pt>
                <c:pt idx="69">
                  <c:v>-7.0703995001162298E-2</c:v>
                </c:pt>
                <c:pt idx="70">
                  <c:v>-6.9602123395505297E-2</c:v>
                </c:pt>
                <c:pt idx="71">
                  <c:v>-6.8501297331094502E-2</c:v>
                </c:pt>
                <c:pt idx="72">
                  <c:v>-6.7401477432110737E-2</c:v>
                </c:pt>
                <c:pt idx="73">
                  <c:v>-6.6302622899814562E-2</c:v>
                </c:pt>
                <c:pt idx="74">
                  <c:v>-6.5204691508146936E-2</c:v>
                </c:pt>
                <c:pt idx="75">
                  <c:v>-6.4107639598376273E-2</c:v>
                </c:pt>
                <c:pt idx="76">
                  <c:v>-6.3011422072751969E-2</c:v>
                </c:pt>
                <c:pt idx="77">
                  <c:v>-6.1915992387121227E-2</c:v>
                </c:pt>
                <c:pt idx="78">
                  <c:v>-6.0821302542464664E-2</c:v>
                </c:pt>
                <c:pt idx="79">
                  <c:v>-5.9727303075304952E-2</c:v>
                </c:pt>
                <c:pt idx="80">
                  <c:v>-5.8633943046939738E-2</c:v>
                </c:pt>
                <c:pt idx="81">
                  <c:v>-5.7541170031451275E-2</c:v>
                </c:pt>
                <c:pt idx="82">
                  <c:v>-5.6448930102437497E-2</c:v>
                </c:pt>
                <c:pt idx="83">
                  <c:v>-5.5357167818413114E-2</c:v>
                </c:pt>
                <c:pt idx="84">
                  <c:v>-5.4265826206821008E-2</c:v>
                </c:pt>
                <c:pt idx="85">
                  <c:v>-5.3174846746598725E-2</c:v>
                </c:pt>
                <c:pt idx="86">
                  <c:v>-5.208416934923181E-2</c:v>
                </c:pt>
                <c:pt idx="87">
                  <c:v>-5.0993732338234635E-2</c:v>
                </c:pt>
                <c:pt idx="88">
                  <c:v>-4.9903472426984244E-2</c:v>
                </c:pt>
                <c:pt idx="89">
                  <c:v>-4.8813324694840024E-2</c:v>
                </c:pt>
                <c:pt idx="90">
                  <c:v>-4.772322256146859E-2</c:v>
                </c:pt>
                <c:pt idx="91">
                  <c:v>-4.6633097759296083E-2</c:v>
                </c:pt>
                <c:pt idx="92">
                  <c:v>-4.5542880304001498E-2</c:v>
                </c:pt>
                <c:pt idx="93">
                  <c:v>-4.445249846296348E-2</c:v>
                </c:pt>
                <c:pt idx="94">
                  <c:v>-4.3361878721562414E-2</c:v>
                </c:pt>
                <c:pt idx="95">
                  <c:v>-4.2270945747240149E-2</c:v>
                </c:pt>
                <c:pt idx="96">
                  <c:v>-4.1179622351209921E-2</c:v>
                </c:pt>
                <c:pt idx="97">
                  <c:v>-4.0087829447703296E-2</c:v>
                </c:pt>
                <c:pt idx="98">
                  <c:v>-3.8995486010634794E-2</c:v>
                </c:pt>
                <c:pt idx="99">
                  <c:v>-3.790250902755618E-2</c:v>
                </c:pt>
                <c:pt idx="100">
                  <c:v>-3.6808813450766295E-2</c:v>
                </c:pt>
                <c:pt idx="101">
                  <c:v>-3.5714312145429583E-2</c:v>
                </c:pt>
                <c:pt idx="102">
                  <c:v>-3.4618915834553871E-2</c:v>
                </c:pt>
                <c:pt idx="103">
                  <c:v>-3.3522533040658872E-2</c:v>
                </c:pt>
                <c:pt idx="104">
                  <c:v>-3.2425070023965219E-2</c:v>
                </c:pt>
                <c:pt idx="105">
                  <c:v>-3.132643071691367E-2</c:v>
                </c:pt>
                <c:pt idx="106">
                  <c:v>-3.0226516654817917E-2</c:v>
                </c:pt>
                <c:pt idx="107">
                  <c:v>-2.9125226902435727E-2</c:v>
                </c:pt>
                <c:pt idx="108">
                  <c:v>-2.8022457976232026E-2</c:v>
                </c:pt>
                <c:pt idx="109">
                  <c:v>-2.6918103762087045E-2</c:v>
                </c:pt>
                <c:pt idx="110">
                  <c:v>-2.5812055428189484E-2</c:v>
                </c:pt>
                <c:pt idx="111">
                  <c:v>-2.4704201332831785E-2</c:v>
                </c:pt>
                <c:pt idx="112">
                  <c:v>-2.3594426926806009E-2</c:v>
                </c:pt>
                <c:pt idx="113">
                  <c:v>-2.2482614650075117E-2</c:v>
                </c:pt>
                <c:pt idx="114">
                  <c:v>-2.1368643822370373E-2</c:v>
                </c:pt>
                <c:pt idx="115">
                  <c:v>-2.0252390527339154E-2</c:v>
                </c:pt>
                <c:pt idx="116">
                  <c:v>-1.9133727489835842E-2</c:v>
                </c:pt>
                <c:pt idx="117">
                  <c:v>-1.8012523945921066E-2</c:v>
                </c:pt>
                <c:pt idx="118">
                  <c:v>-1.6888645505095057E-2</c:v>
                </c:pt>
                <c:pt idx="119">
                  <c:v>-1.576195400425609E-2</c:v>
                </c:pt>
                <c:pt idx="120">
                  <c:v>-1.4632307352832288E-2</c:v>
                </c:pt>
                <c:pt idx="121">
                  <c:v>-1.3499559368489386E-2</c:v>
                </c:pt>
                <c:pt idx="122">
                  <c:v>-1.2363559602766194E-2</c:v>
                </c:pt>
                <c:pt idx="123">
                  <c:v>-1.1224153155938166E-2</c:v>
                </c:pt>
                <c:pt idx="124">
                  <c:v>-1.0081180480345009E-2</c:v>
                </c:pt>
                <c:pt idx="125">
                  <c:v>-8.9344771713538995E-3</c:v>
                </c:pt>
                <c:pt idx="126">
                  <c:v>-7.7838737450577067E-3</c:v>
                </c:pt>
                <c:pt idx="127">
                  <c:v>-6.6291954017257959E-3</c:v>
                </c:pt>
                <c:pt idx="128">
                  <c:v>-5.4702617739369463E-3</c:v>
                </c:pt>
                <c:pt idx="129">
                  <c:v>-4.3068866582243737E-3</c:v>
                </c:pt>
                <c:pt idx="130">
                  <c:v>-3.138877728955547E-3</c:v>
                </c:pt>
                <c:pt idx="131">
                  <c:v>-1.9660362330483905E-3</c:v>
                </c:pt>
                <c:pt idx="132">
                  <c:v>-7.8815666399151274E-4</c:v>
                </c:pt>
                <c:pt idx="133">
                  <c:v>3.9497358651560677E-4</c:v>
                </c:pt>
                <c:pt idx="134">
                  <c:v>1.5835746011461926E-3</c:v>
                </c:pt>
                <c:pt idx="135">
                  <c:v>2.7778743357894098E-3</c:v>
                </c:pt>
                <c:pt idx="136">
                  <c:v>3.9781090468915536E-3</c:v>
                </c:pt>
                <c:pt idx="137">
                  <c:v>5.1845237497663843E-3</c:v>
                </c:pt>
                <c:pt idx="138">
                  <c:v>6.3973727106050593E-3</c:v>
                </c:pt>
                <c:pt idx="139">
                  <c:v>7.6169199752089967E-3</c:v>
                </c:pt>
                <c:pt idx="140">
                  <c:v>8.8434399377943507E-3</c:v>
                </c:pt>
                <c:pt idx="141">
                  <c:v>1.0077217953588735E-2</c:v>
                </c:pt>
                <c:pt idx="142">
                  <c:v>1.1318550999358384E-2</c:v>
                </c:pt>
                <c:pt idx="143">
                  <c:v>1.2567748386475119E-2</c:v>
                </c:pt>
                <c:pt idx="144">
                  <c:v>1.382513253166992E-2</c:v>
                </c:pt>
                <c:pt idx="145">
                  <c:v>1.5091039791229666E-2</c:v>
                </c:pt>
                <c:pt idx="146">
                  <c:v>1.6365821365086228E-2</c:v>
                </c:pt>
                <c:pt idx="147">
                  <c:v>1.7649844278041282E-2</c:v>
                </c:pt>
                <c:pt idx="148">
                  <c:v>1.89434924462768E-2</c:v>
                </c:pt>
                <c:pt idx="149">
                  <c:v>2.0247167838342947E-2</c:v>
                </c:pt>
                <c:pt idx="150">
                  <c:v>2.1561291741010957E-2</c:v>
                </c:pt>
                <c:pt idx="151">
                  <c:v>2.2886306141763207E-2</c:v>
                </c:pt>
                <c:pt idx="152">
                  <c:v>2.4222675241286989E-2</c:v>
                </c:pt>
                <c:pt idx="153">
                  <c:v>2.5570887111194859E-2</c:v>
                </c:pt>
                <c:pt idx="154">
                  <c:v>2.6931455514352137E-2</c:v>
                </c:pt>
                <c:pt idx="155">
                  <c:v>2.8304921907705283E-2</c:v>
                </c:pt>
                <c:pt idx="156">
                  <c:v>2.9691857650460396E-2</c:v>
                </c:pt>
                <c:pt idx="157">
                  <c:v>3.1092866443920453E-2</c:v>
                </c:pt>
                <c:pt idx="158">
                  <c:v>3.2508587033377584E-2</c:v>
                </c:pt>
                <c:pt idx="159">
                  <c:v>3.3939696207295672E-2</c:v>
                </c:pt>
                <c:pt idx="160">
                  <c:v>3.5386912134763124E-2</c:v>
                </c:pt>
                <c:pt idx="161">
                  <c:v>3.6850998089056855E-2</c:v>
                </c:pt>
                <c:pt idx="162">
                  <c:v>3.8332766613375702E-2</c:v>
                </c:pt>
                <c:pt idx="163">
                  <c:v>3.983308419469607E-2</c:v>
                </c:pt>
                <c:pt idx="164">
                  <c:v>4.1352876523669216E-2</c:v>
                </c:pt>
                <c:pt idx="165">
                  <c:v>4.28931344330237E-2</c:v>
                </c:pt>
                <c:pt idx="166">
                  <c:v>4.4454920624710847E-2</c:v>
                </c:pt>
                <c:pt idx="167">
                  <c:v>4.6039377317871971E-2</c:v>
                </c:pt>
                <c:pt idx="168">
                  <c:v>4.7647734976692474E-2</c:v>
                </c:pt>
                <c:pt idx="169">
                  <c:v>4.9281322310785705E-2</c:v>
                </c:pt>
                <c:pt idx="170">
                  <c:v>5.0941577782763967E-2</c:v>
                </c:pt>
                <c:pt idx="171">
                  <c:v>5.2630062910641054E-2</c:v>
                </c:pt>
                <c:pt idx="172">
                  <c:v>5.4348477719993654E-2</c:v>
                </c:pt>
                <c:pt idx="173">
                  <c:v>5.6098678786952502E-2</c:v>
                </c:pt>
                <c:pt idx="174">
                  <c:v>5.788270042432149E-2</c:v>
                </c:pt>
                <c:pt idx="175">
                  <c:v>5.97027797080419E-2</c:v>
                </c:pt>
                <c:pt idx="176">
                  <c:v>6.1561386231903617E-2</c:v>
                </c:pt>
                <c:pt idx="177">
                  <c:v>6.3461257731953991E-2</c:v>
                </c:pt>
                <c:pt idx="178">
                  <c:v>6.5405443063079438E-2</c:v>
                </c:pt>
                <c:pt idx="179">
                  <c:v>6.739735447456148E-2</c:v>
                </c:pt>
                <c:pt idx="180">
                  <c:v>6.9440831772237491E-2</c:v>
                </c:pt>
                <c:pt idx="181">
                  <c:v>7.154022185230105E-2</c:v>
                </c:pt>
                <c:pt idx="182">
                  <c:v>7.3700478368927791E-2</c:v>
                </c:pt>
                <c:pt idx="183">
                  <c:v>7.5927288147915509E-2</c:v>
                </c:pt>
                <c:pt idx="184">
                  <c:v>7.8227233691437872E-2</c:v>
                </c:pt>
                <c:pt idx="185">
                  <c:v>8.0608005245271314E-2</c:v>
                </c:pt>
                <c:pt idx="186">
                  <c:v>8.307868228423633E-2</c:v>
                </c:pt>
                <c:pt idx="187">
                  <c:v>8.5650114426512547E-2</c:v>
                </c:pt>
                <c:pt idx="188">
                  <c:v>8.8335448455951468E-2</c:v>
                </c:pt>
                <c:pt idx="189">
                  <c:v>9.1150876498602679E-2</c:v>
                </c:pt>
                <c:pt idx="190">
                  <c:v>9.4116730748506489E-2</c:v>
                </c:pt>
                <c:pt idx="191">
                  <c:v>9.7259144040006712E-2</c:v>
                </c:pt>
                <c:pt idx="192">
                  <c:v>0.10061268140114155</c:v>
                </c:pt>
                <c:pt idx="193">
                  <c:v>0.1042247431822033</c:v>
                </c:pt>
                <c:pt idx="194">
                  <c:v>0.10816346215161989</c:v>
                </c:pt>
                <c:pt idx="195">
                  <c:v>0.1125332360235613</c:v>
                </c:pt>
                <c:pt idx="196">
                  <c:v>0.1175095045063918</c:v>
                </c:pt>
                <c:pt idx="197">
                  <c:v>0.12343373286446177</c:v>
                </c:pt>
                <c:pt idx="198">
                  <c:v>0.13118576449240699</c:v>
                </c:pt>
                <c:pt idx="199">
                  <c:v>0.15000000000000002</c:v>
                </c:pt>
              </c:numCache>
            </c:numRef>
          </c:xVal>
          <c:yVal>
            <c:numRef>
              <c:f>Sheet1!$X$3:$X$202</c:f>
              <c:numCache>
                <c:formatCode>General</c:formatCode>
                <c:ptCount val="200"/>
                <c:pt idx="0">
                  <c:v>1.4999999999999996</c:v>
                </c:pt>
                <c:pt idx="1">
                  <c:v>1.4881599489075428</c:v>
                </c:pt>
                <c:pt idx="2">
                  <c:v>1.4763206253337156</c:v>
                </c:pt>
                <c:pt idx="3">
                  <c:v>1.4644827407411132</c:v>
                </c:pt>
                <c:pt idx="4">
                  <c:v>1.4526469890427232</c:v>
                </c:pt>
                <c:pt idx="5">
                  <c:v>1.4408140465695431</c:v>
                </c:pt>
                <c:pt idx="6">
                  <c:v>1.4289845720436176</c:v>
                </c:pt>
                <c:pt idx="7">
                  <c:v>1.4171592065564558</c:v>
                </c:pt>
                <c:pt idx="8">
                  <c:v>1.405338573552799</c:v>
                </c:pt>
                <c:pt idx="9">
                  <c:v>1.3935232788196852</c:v>
                </c:pt>
                <c:pt idx="10">
                  <c:v>1.3817139104807785</c:v>
                </c:pt>
                <c:pt idx="11">
                  <c:v>1.3699110389958791</c:v>
                </c:pt>
                <c:pt idx="12">
                  <c:v>1.3581152171655608</c:v>
                </c:pt>
                <c:pt idx="13">
                  <c:v>1.3463269801408591</c:v>
                </c:pt>
                <c:pt idx="14">
                  <c:v>1.3345468454379181</c:v>
                </c:pt>
                <c:pt idx="15">
                  <c:v>1.3227753129575133</c:v>
                </c:pt>
                <c:pt idx="16">
                  <c:v>1.3110128650093344</c:v>
                </c:pt>
                <c:pt idx="17">
                  <c:v>1.2992599663409492</c:v>
                </c:pt>
                <c:pt idx="18">
                  <c:v>1.2875170641713058</c:v>
                </c:pt>
                <c:pt idx="19">
                  <c:v>1.2757845882286658</c:v>
                </c:pt>
                <c:pt idx="20">
                  <c:v>1.2640629507928367</c:v>
                </c:pt>
                <c:pt idx="21">
                  <c:v>1.252352546741573</c:v>
                </c:pt>
                <c:pt idx="22">
                  <c:v>1.2406537536009978</c:v>
                </c:pt>
                <c:pt idx="23">
                  <c:v>1.2289669315999006</c:v>
                </c:pt>
                <c:pt idx="24">
                  <c:v>1.2172924237277467</c:v>
                </c:pt>
                <c:pt idx="25">
                  <c:v>1.2056305557962657</c:v>
                </c:pt>
                <c:pt idx="26">
                  <c:v>1.1939816365044158</c:v>
                </c:pt>
                <c:pt idx="27">
                  <c:v>1.1823459575065789</c:v>
                </c:pt>
                <c:pt idx="28">
                  <c:v>1.1707237934837977</c:v>
                </c:pt>
                <c:pt idx="29">
                  <c:v>1.1591154022178833</c:v>
                </c:pt>
                <c:pt idx="30">
                  <c:v>1.1475210246681913</c:v>
                </c:pt>
                <c:pt idx="31">
                  <c:v>1.135940885050881</c:v>
                </c:pt>
                <c:pt idx="32">
                  <c:v>1.1243751909204676</c:v>
                </c:pt>
                <c:pt idx="33">
                  <c:v>1.112824133253463</c:v>
                </c:pt>
                <c:pt idx="34">
                  <c:v>1.1012878865338929</c:v>
                </c:pt>
                <c:pt idx="35">
                  <c:v>1.089766608840488</c:v>
                </c:pt>
                <c:pt idx="36">
                  <c:v>1.0782604419353392</c:v>
                </c:pt>
                <c:pt idx="37">
                  <c:v>1.0667695113537956</c:v>
                </c:pt>
                <c:pt idx="38">
                  <c:v>1.0552939264953873</c:v>
                </c:pt>
                <c:pt idx="39">
                  <c:v>1.0438337807155489</c:v>
                </c:pt>
                <c:pt idx="40">
                  <c:v>1.0323891514179204</c:v>
                </c:pt>
                <c:pt idx="41">
                  <c:v>1.0209601001469928</c:v>
                </c:pt>
                <c:pt idx="42">
                  <c:v>1.0095466726808686</c:v>
                </c:pt>
                <c:pt idx="43">
                  <c:v>0.99814889912390292</c:v>
                </c:pt>
                <c:pt idx="44">
                  <c:v>0.98676679399898681</c:v>
                </c:pt>
                <c:pt idx="45">
                  <c:v>0.97540035633923128</c:v>
                </c:pt>
                <c:pt idx="46">
                  <c:v>0.96404956977880651</c:v>
                </c:pt>
                <c:pt idx="47">
                  <c:v>0.95271440264270457</c:v>
                </c:pt>
                <c:pt idx="48">
                  <c:v>0.94139480803516284</c:v>
                </c:pt>
                <c:pt idx="49">
                  <c:v>0.93009072392650105</c:v>
                </c:pt>
                <c:pt idx="50">
                  <c:v>0.9188020732381228</c:v>
                </c:pt>
                <c:pt idx="51">
                  <c:v>0.90752876392543091</c:v>
                </c:pt>
                <c:pt idx="52">
                  <c:v>0.89627068905838658</c:v>
                </c:pt>
                <c:pt idx="53">
                  <c:v>0.88502772689946174</c:v>
                </c:pt>
                <c:pt idx="54">
                  <c:v>0.87379974097871149</c:v>
                </c:pt>
                <c:pt idx="55">
                  <c:v>0.86258658016571976</c:v>
                </c:pt>
                <c:pt idx="56">
                  <c:v>0.85138807873812516</c:v>
                </c:pt>
                <c:pt idx="57">
                  <c:v>0.84020405644646756</c:v>
                </c:pt>
                <c:pt idx="58">
                  <c:v>0.82903431857508159</c:v>
                </c:pt>
                <c:pt idx="59">
                  <c:v>0.81787865599875442</c:v>
                </c:pt>
                <c:pt idx="60">
                  <c:v>0.80673684523485834</c:v>
                </c:pt>
                <c:pt idx="61">
                  <c:v>0.79560864849068147</c:v>
                </c:pt>
                <c:pt idx="62">
                  <c:v>0.78449381370565463</c:v>
                </c:pt>
                <c:pt idx="63">
                  <c:v>0.77339207458819104</c:v>
                </c:pt>
                <c:pt idx="64">
                  <c:v>0.76230315064681931</c:v>
                </c:pt>
                <c:pt idx="65">
                  <c:v>0.75122674721531046</c:v>
                </c:pt>
                <c:pt idx="66">
                  <c:v>0.74016255547148846</c:v>
                </c:pt>
                <c:pt idx="67">
                  <c:v>0.72911025244940197</c:v>
                </c:pt>
                <c:pt idx="68">
                  <c:v>0.71806950104451994</c:v>
                </c:pt>
                <c:pt idx="69">
                  <c:v>0.70703995001162301</c:v>
                </c:pt>
                <c:pt idx="70">
                  <c:v>0.696021233955053</c:v>
                </c:pt>
                <c:pt idx="71">
                  <c:v>0.68501297331094502</c:v>
                </c:pt>
                <c:pt idx="72">
                  <c:v>0.67401477432110735</c:v>
                </c:pt>
                <c:pt idx="73">
                  <c:v>0.66302622899814567</c:v>
                </c:pt>
                <c:pt idx="74">
                  <c:v>0.65204691508146939</c:v>
                </c:pt>
                <c:pt idx="75">
                  <c:v>0.64107639598376276</c:v>
                </c:pt>
                <c:pt idx="76">
                  <c:v>0.63011422072751966</c:v>
                </c:pt>
                <c:pt idx="77">
                  <c:v>0.61915992387121221</c:v>
                </c:pt>
                <c:pt idx="78">
                  <c:v>0.60821302542464661</c:v>
                </c:pt>
                <c:pt idx="79">
                  <c:v>0.59727303075304949</c:v>
                </c:pt>
                <c:pt idx="80">
                  <c:v>0.5863394304693974</c:v>
                </c:pt>
                <c:pt idx="81">
                  <c:v>0.57541170031451272</c:v>
                </c:pt>
                <c:pt idx="82">
                  <c:v>0.564489301024375</c:v>
                </c:pt>
                <c:pt idx="83">
                  <c:v>0.55357167818413111</c:v>
                </c:pt>
                <c:pt idx="84">
                  <c:v>0.54265826206821011</c:v>
                </c:pt>
                <c:pt idx="85">
                  <c:v>0.53174846746598725</c:v>
                </c:pt>
                <c:pt idx="86">
                  <c:v>0.52084169349231813</c:v>
                </c:pt>
                <c:pt idx="87">
                  <c:v>0.50993732338234632</c:v>
                </c:pt>
                <c:pt idx="88">
                  <c:v>0.49903472426984241</c:v>
                </c:pt>
                <c:pt idx="89">
                  <c:v>0.48813324694840021</c:v>
                </c:pt>
                <c:pt idx="90">
                  <c:v>0.47723222561468592</c:v>
                </c:pt>
                <c:pt idx="91">
                  <c:v>0.46633097759296083</c:v>
                </c:pt>
                <c:pt idx="92">
                  <c:v>0.45542880304001498</c:v>
                </c:pt>
                <c:pt idx="93">
                  <c:v>0.4445249846296348</c:v>
                </c:pt>
                <c:pt idx="94">
                  <c:v>0.43361878721562414</c:v>
                </c:pt>
                <c:pt idx="95">
                  <c:v>0.42270945747240152</c:v>
                </c:pt>
                <c:pt idx="96">
                  <c:v>0.41179622351209921</c:v>
                </c:pt>
                <c:pt idx="97">
                  <c:v>0.40087829447703294</c:v>
                </c:pt>
                <c:pt idx="98">
                  <c:v>0.38995486010634794</c:v>
                </c:pt>
                <c:pt idx="99">
                  <c:v>0.3790250902755618</c:v>
                </c:pt>
                <c:pt idx="100">
                  <c:v>0.36808813450766298</c:v>
                </c:pt>
                <c:pt idx="101">
                  <c:v>0.35714312145429583</c:v>
                </c:pt>
                <c:pt idx="102">
                  <c:v>0.34618915834553871</c:v>
                </c:pt>
                <c:pt idx="103">
                  <c:v>0.33522533040658875</c:v>
                </c:pt>
                <c:pt idx="104">
                  <c:v>0.32425070023965219</c:v>
                </c:pt>
                <c:pt idx="105">
                  <c:v>0.31326430716913667</c:v>
                </c:pt>
                <c:pt idx="106">
                  <c:v>0.30226516654817914</c:v>
                </c:pt>
                <c:pt idx="107">
                  <c:v>0.2912522690243573</c:v>
                </c:pt>
                <c:pt idx="108">
                  <c:v>0.28022457976232029</c:v>
                </c:pt>
                <c:pt idx="109">
                  <c:v>0.26918103762087042</c:v>
                </c:pt>
                <c:pt idx="110">
                  <c:v>0.25812055428189484</c:v>
                </c:pt>
                <c:pt idx="111">
                  <c:v>0.24704201332831785</c:v>
                </c:pt>
                <c:pt idx="112">
                  <c:v>0.23594426926806009</c:v>
                </c:pt>
                <c:pt idx="113">
                  <c:v>0.22482614650075117</c:v>
                </c:pt>
                <c:pt idx="114">
                  <c:v>0.21368643822370373</c:v>
                </c:pt>
                <c:pt idx="115">
                  <c:v>0.20252390527339154</c:v>
                </c:pt>
                <c:pt idx="116">
                  <c:v>0.19133727489835842</c:v>
                </c:pt>
                <c:pt idx="117">
                  <c:v>0.18012523945921066</c:v>
                </c:pt>
                <c:pt idx="118">
                  <c:v>0.16888645505095057</c:v>
                </c:pt>
                <c:pt idx="119">
                  <c:v>0.1576195400425609</c:v>
                </c:pt>
                <c:pt idx="120">
                  <c:v>0.14632307352832288</c:v>
                </c:pt>
                <c:pt idx="121">
                  <c:v>0.13499559368489386</c:v>
                </c:pt>
                <c:pt idx="122">
                  <c:v>0.12363559602766194</c:v>
                </c:pt>
                <c:pt idx="123">
                  <c:v>0.11224153155938166</c:v>
                </c:pt>
                <c:pt idx="124">
                  <c:v>0.10081180480345009</c:v>
                </c:pt>
                <c:pt idx="125">
                  <c:v>8.9344771713538995E-2</c:v>
                </c:pt>
                <c:pt idx="126">
                  <c:v>7.7838737450577067E-2</c:v>
                </c:pt>
                <c:pt idx="127">
                  <c:v>6.6291954017257959E-2</c:v>
                </c:pt>
                <c:pt idx="128">
                  <c:v>5.4702617739369463E-2</c:v>
                </c:pt>
                <c:pt idx="129">
                  <c:v>4.3068866582243737E-2</c:v>
                </c:pt>
                <c:pt idx="130">
                  <c:v>3.138877728955547E-2</c:v>
                </c:pt>
                <c:pt idx="131">
                  <c:v>1.9660362330483905E-2</c:v>
                </c:pt>
                <c:pt idx="132">
                  <c:v>7.8815666399151274E-3</c:v>
                </c:pt>
                <c:pt idx="133">
                  <c:v>-3.9497358651560677E-3</c:v>
                </c:pt>
                <c:pt idx="134">
                  <c:v>-1.5835746011461926E-2</c:v>
                </c:pt>
                <c:pt idx="135">
                  <c:v>-2.7778743357894098E-2</c:v>
                </c:pt>
                <c:pt idx="136">
                  <c:v>-3.9781090468915536E-2</c:v>
                </c:pt>
                <c:pt idx="137">
                  <c:v>-5.1845237497663843E-2</c:v>
                </c:pt>
                <c:pt idx="138">
                  <c:v>-6.3973727106050593E-2</c:v>
                </c:pt>
                <c:pt idx="139">
                  <c:v>-7.6169199752089967E-2</c:v>
                </c:pt>
                <c:pt idx="140">
                  <c:v>-8.8434399377943507E-2</c:v>
                </c:pt>
                <c:pt idx="141">
                  <c:v>-0.10077217953588735</c:v>
                </c:pt>
                <c:pt idx="142">
                  <c:v>-0.11318550999358384</c:v>
                </c:pt>
                <c:pt idx="143">
                  <c:v>-0.12567748386475119</c:v>
                </c:pt>
                <c:pt idx="144">
                  <c:v>-0.1382513253166992</c:v>
                </c:pt>
                <c:pt idx="145">
                  <c:v>-0.15091039791229666</c:v>
                </c:pt>
                <c:pt idx="146">
                  <c:v>-0.16365821365086228</c:v>
                </c:pt>
                <c:pt idx="147">
                  <c:v>-0.17649844278041282</c:v>
                </c:pt>
                <c:pt idx="148">
                  <c:v>-0.189434924462768</c:v>
                </c:pt>
                <c:pt idx="149">
                  <c:v>-0.20247167838342947</c:v>
                </c:pt>
                <c:pt idx="150">
                  <c:v>-0.21561291741010957</c:v>
                </c:pt>
                <c:pt idx="151">
                  <c:v>-0.22886306141763207</c:v>
                </c:pt>
                <c:pt idx="152">
                  <c:v>-0.24222675241286989</c:v>
                </c:pt>
                <c:pt idx="153">
                  <c:v>-0.25570887111194862</c:v>
                </c:pt>
                <c:pt idx="154">
                  <c:v>-0.26931455514352137</c:v>
                </c:pt>
                <c:pt idx="155">
                  <c:v>-0.28304921907705283</c:v>
                </c:pt>
                <c:pt idx="156">
                  <c:v>-0.29691857650460396</c:v>
                </c:pt>
                <c:pt idx="157">
                  <c:v>-0.31092866443920453</c:v>
                </c:pt>
                <c:pt idx="158">
                  <c:v>-0.32508587033377584</c:v>
                </c:pt>
                <c:pt idx="159">
                  <c:v>-0.33939696207295672</c:v>
                </c:pt>
                <c:pt idx="160">
                  <c:v>-0.35386912134763127</c:v>
                </c:pt>
                <c:pt idx="161">
                  <c:v>-0.36850998089056852</c:v>
                </c:pt>
                <c:pt idx="162">
                  <c:v>-0.38332766613375702</c:v>
                </c:pt>
                <c:pt idx="163">
                  <c:v>-0.39833084194696067</c:v>
                </c:pt>
                <c:pt idx="164">
                  <c:v>-0.41352876523669213</c:v>
                </c:pt>
                <c:pt idx="165">
                  <c:v>-0.428931344330237</c:v>
                </c:pt>
                <c:pt idx="166">
                  <c:v>-0.44454920624710847</c:v>
                </c:pt>
                <c:pt idx="167">
                  <c:v>-0.46039377317871971</c:v>
                </c:pt>
                <c:pt idx="168">
                  <c:v>-0.47647734976692474</c:v>
                </c:pt>
                <c:pt idx="169">
                  <c:v>-0.49281322310785702</c:v>
                </c:pt>
                <c:pt idx="170">
                  <c:v>-0.50941577782763969</c:v>
                </c:pt>
                <c:pt idx="171">
                  <c:v>-0.52630062910641051</c:v>
                </c:pt>
                <c:pt idx="172">
                  <c:v>-0.54348477719993649</c:v>
                </c:pt>
                <c:pt idx="173">
                  <c:v>-0.56098678786952505</c:v>
                </c:pt>
                <c:pt idx="174">
                  <c:v>-0.57882700424321487</c:v>
                </c:pt>
                <c:pt idx="175">
                  <c:v>-0.59702779708041898</c:v>
                </c:pt>
                <c:pt idx="176">
                  <c:v>-0.61561386231903614</c:v>
                </c:pt>
                <c:pt idx="177">
                  <c:v>-0.63461257731953991</c:v>
                </c:pt>
                <c:pt idx="178">
                  <c:v>-0.65405443063079438</c:v>
                </c:pt>
                <c:pt idx="179">
                  <c:v>-0.67397354474561477</c:v>
                </c:pt>
                <c:pt idx="180">
                  <c:v>-0.69440831772237488</c:v>
                </c:pt>
                <c:pt idx="181">
                  <c:v>-0.71540221852301045</c:v>
                </c:pt>
                <c:pt idx="182">
                  <c:v>-0.73700478368927791</c:v>
                </c:pt>
                <c:pt idx="183">
                  <c:v>-0.75927288147915506</c:v>
                </c:pt>
                <c:pt idx="184">
                  <c:v>-0.7822723369143787</c:v>
                </c:pt>
                <c:pt idx="185">
                  <c:v>-0.80608005245271319</c:v>
                </c:pt>
                <c:pt idx="186">
                  <c:v>-0.83078682284236327</c:v>
                </c:pt>
                <c:pt idx="187">
                  <c:v>-0.85650114426512547</c:v>
                </c:pt>
                <c:pt idx="188">
                  <c:v>-0.88335448455951471</c:v>
                </c:pt>
                <c:pt idx="189">
                  <c:v>-0.91150876498602673</c:v>
                </c:pt>
                <c:pt idx="190">
                  <c:v>-0.94116730748506483</c:v>
                </c:pt>
                <c:pt idx="191">
                  <c:v>-0.97259144040006706</c:v>
                </c:pt>
                <c:pt idx="192">
                  <c:v>-1.0061268140114155</c:v>
                </c:pt>
                <c:pt idx="193">
                  <c:v>-1.0422474318220329</c:v>
                </c:pt>
                <c:pt idx="194">
                  <c:v>-1.0816346215161989</c:v>
                </c:pt>
                <c:pt idx="195">
                  <c:v>-1.1253323602356131</c:v>
                </c:pt>
                <c:pt idx="196">
                  <c:v>-1.1750950450639182</c:v>
                </c:pt>
                <c:pt idx="197">
                  <c:v>-1.2343373286446178</c:v>
                </c:pt>
                <c:pt idx="198">
                  <c:v>-1.31185764492407</c:v>
                </c:pt>
                <c:pt idx="199">
                  <c:v>-1.5000000000000002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D-47AF-A1A8-41463E21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49935"/>
        <c:axId val="2005150351"/>
      </c:scatterChart>
      <c:scatterChart>
        <c:scatterStyle val="smoothMarker"/>
        <c:varyColors val="0"/>
        <c:ser>
          <c:idx val="1"/>
          <c:order val="1"/>
          <c:tx>
            <c:strRef>
              <c:f>Sheet1!$Y$2</c:f>
              <c:strCache>
                <c:ptCount val="1"/>
                <c:pt idx="0">
                  <c:v>Elbow joint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Sheet1!$P$3:$P$202</c:f>
              <c:numCache>
                <c:formatCode>General</c:formatCode>
                <c:ptCount val="200"/>
                <c:pt idx="0">
                  <c:v>-0.14999999999999997</c:v>
                </c:pt>
                <c:pt idx="1">
                  <c:v>-0.14881599489075428</c:v>
                </c:pt>
                <c:pt idx="2">
                  <c:v>-0.14763206253337155</c:v>
                </c:pt>
                <c:pt idx="3">
                  <c:v>-0.14644827407411132</c:v>
                </c:pt>
                <c:pt idx="4">
                  <c:v>-0.14526469890427232</c:v>
                </c:pt>
                <c:pt idx="5">
                  <c:v>-0.14408140465695432</c:v>
                </c:pt>
                <c:pt idx="6">
                  <c:v>-0.14289845720436176</c:v>
                </c:pt>
                <c:pt idx="7">
                  <c:v>-0.14171592065564559</c:v>
                </c:pt>
                <c:pt idx="8">
                  <c:v>-0.1405338573552799</c:v>
                </c:pt>
                <c:pt idx="9">
                  <c:v>-0.13935232788196852</c:v>
                </c:pt>
                <c:pt idx="10">
                  <c:v>-0.13817139104807785</c:v>
                </c:pt>
                <c:pt idx="11">
                  <c:v>-0.13699110389958791</c:v>
                </c:pt>
                <c:pt idx="12">
                  <c:v>-0.13581152171655608</c:v>
                </c:pt>
                <c:pt idx="13">
                  <c:v>-0.13463269801408589</c:v>
                </c:pt>
                <c:pt idx="14">
                  <c:v>-0.13345468454379181</c:v>
                </c:pt>
                <c:pt idx="15">
                  <c:v>-0.13227753129575132</c:v>
                </c:pt>
                <c:pt idx="16">
                  <c:v>-0.13110128650093344</c:v>
                </c:pt>
                <c:pt idx="17">
                  <c:v>-0.12992599663409493</c:v>
                </c:pt>
                <c:pt idx="18">
                  <c:v>-0.12875170641713057</c:v>
                </c:pt>
                <c:pt idx="19">
                  <c:v>-0.12757845882286659</c:v>
                </c:pt>
                <c:pt idx="20">
                  <c:v>-0.12640629507928366</c:v>
                </c:pt>
                <c:pt idx="21">
                  <c:v>-0.1252352546741573</c:v>
                </c:pt>
                <c:pt idx="22">
                  <c:v>-0.12406537536009977</c:v>
                </c:pt>
                <c:pt idx="23">
                  <c:v>-0.12289669315999005</c:v>
                </c:pt>
                <c:pt idx="24">
                  <c:v>-0.12172924237277466</c:v>
                </c:pt>
                <c:pt idx="25">
                  <c:v>-0.12056305557962657</c:v>
                </c:pt>
                <c:pt idx="26">
                  <c:v>-0.11939816365044158</c:v>
                </c:pt>
                <c:pt idx="27">
                  <c:v>-0.11823459575065789</c:v>
                </c:pt>
                <c:pt idx="28">
                  <c:v>-0.11707237934837977</c:v>
                </c:pt>
                <c:pt idx="29">
                  <c:v>-0.11591154022178835</c:v>
                </c:pt>
                <c:pt idx="30">
                  <c:v>-0.11475210246681913</c:v>
                </c:pt>
                <c:pt idx="31">
                  <c:v>-0.11359408850508811</c:v>
                </c:pt>
                <c:pt idx="32">
                  <c:v>-0.11243751909204674</c:v>
                </c:pt>
                <c:pt idx="33">
                  <c:v>-0.1112824133253463</c:v>
                </c:pt>
                <c:pt idx="34">
                  <c:v>-0.11012878865338929</c:v>
                </c:pt>
                <c:pt idx="35">
                  <c:v>-0.10897666088404881</c:v>
                </c:pt>
                <c:pt idx="36">
                  <c:v>-0.10782604419353392</c:v>
                </c:pt>
                <c:pt idx="37">
                  <c:v>-0.10667695113537956</c:v>
                </c:pt>
                <c:pt idx="38">
                  <c:v>-0.10552939264953873</c:v>
                </c:pt>
                <c:pt idx="39">
                  <c:v>-0.1043833780715549</c:v>
                </c:pt>
                <c:pt idx="40">
                  <c:v>-0.10323891514179204</c:v>
                </c:pt>
                <c:pt idx="41">
                  <c:v>-0.10209601001469928</c:v>
                </c:pt>
                <c:pt idx="42">
                  <c:v>-0.10095466726808687</c:v>
                </c:pt>
                <c:pt idx="43">
                  <c:v>-9.9814889912390292E-2</c:v>
                </c:pt>
                <c:pt idx="44">
                  <c:v>-9.8676679399898687E-2</c:v>
                </c:pt>
                <c:pt idx="45">
                  <c:v>-9.7540035633923133E-2</c:v>
                </c:pt>
                <c:pt idx="46">
                  <c:v>-9.6404956977880651E-2</c:v>
                </c:pt>
                <c:pt idx="47">
                  <c:v>-9.5271440264270452E-2</c:v>
                </c:pt>
                <c:pt idx="48">
                  <c:v>-9.4139480803516279E-2</c:v>
                </c:pt>
                <c:pt idx="49">
                  <c:v>-9.3009072392650105E-2</c:v>
                </c:pt>
                <c:pt idx="50">
                  <c:v>-9.1880207323812274E-2</c:v>
                </c:pt>
                <c:pt idx="51">
                  <c:v>-9.0752876392543091E-2</c:v>
                </c:pt>
                <c:pt idx="52">
                  <c:v>-8.9627068905838658E-2</c:v>
                </c:pt>
                <c:pt idx="53">
                  <c:v>-8.8502772689946177E-2</c:v>
                </c:pt>
                <c:pt idx="54">
                  <c:v>-8.7379974097871155E-2</c:v>
                </c:pt>
                <c:pt idx="55">
                  <c:v>-8.6258658016571982E-2</c:v>
                </c:pt>
                <c:pt idx="56">
                  <c:v>-8.5138807873812519E-2</c:v>
                </c:pt>
                <c:pt idx="57">
                  <c:v>-8.4020405644646759E-2</c:v>
                </c:pt>
                <c:pt idx="58">
                  <c:v>-8.2903431857508161E-2</c:v>
                </c:pt>
                <c:pt idx="59">
                  <c:v>-8.1787865599875442E-2</c:v>
                </c:pt>
                <c:pt idx="60">
                  <c:v>-8.0673684523485834E-2</c:v>
                </c:pt>
                <c:pt idx="61">
                  <c:v>-7.9560864849068144E-2</c:v>
                </c:pt>
                <c:pt idx="62">
                  <c:v>-7.8449381370565466E-2</c:v>
                </c:pt>
                <c:pt idx="63">
                  <c:v>-7.7339207458819101E-2</c:v>
                </c:pt>
                <c:pt idx="64">
                  <c:v>-7.6230315064681933E-2</c:v>
                </c:pt>
                <c:pt idx="65">
                  <c:v>-7.5122674721531044E-2</c:v>
                </c:pt>
                <c:pt idx="66">
                  <c:v>-7.4016255547148843E-2</c:v>
                </c:pt>
                <c:pt idx="67">
                  <c:v>-7.2911025244940197E-2</c:v>
                </c:pt>
                <c:pt idx="68">
                  <c:v>-7.1806950104451997E-2</c:v>
                </c:pt>
                <c:pt idx="69">
                  <c:v>-7.0703995001162298E-2</c:v>
                </c:pt>
                <c:pt idx="70">
                  <c:v>-6.9602123395505297E-2</c:v>
                </c:pt>
                <c:pt idx="71">
                  <c:v>-6.8501297331094502E-2</c:v>
                </c:pt>
                <c:pt idx="72">
                  <c:v>-6.7401477432110737E-2</c:v>
                </c:pt>
                <c:pt idx="73">
                  <c:v>-6.6302622899814562E-2</c:v>
                </c:pt>
                <c:pt idx="74">
                  <c:v>-6.5204691508146936E-2</c:v>
                </c:pt>
                <c:pt idx="75">
                  <c:v>-6.4107639598376273E-2</c:v>
                </c:pt>
                <c:pt idx="76">
                  <c:v>-6.3011422072751969E-2</c:v>
                </c:pt>
                <c:pt idx="77">
                  <c:v>-6.1915992387121227E-2</c:v>
                </c:pt>
                <c:pt idx="78">
                  <c:v>-6.0821302542464664E-2</c:v>
                </c:pt>
                <c:pt idx="79">
                  <c:v>-5.9727303075304952E-2</c:v>
                </c:pt>
                <c:pt idx="80">
                  <c:v>-5.8633943046939738E-2</c:v>
                </c:pt>
                <c:pt idx="81">
                  <c:v>-5.7541170031451275E-2</c:v>
                </c:pt>
                <c:pt idx="82">
                  <c:v>-5.6448930102437497E-2</c:v>
                </c:pt>
                <c:pt idx="83">
                  <c:v>-5.5357167818413114E-2</c:v>
                </c:pt>
                <c:pt idx="84">
                  <c:v>-5.4265826206821008E-2</c:v>
                </c:pt>
                <c:pt idx="85">
                  <c:v>-5.3174846746598725E-2</c:v>
                </c:pt>
                <c:pt idx="86">
                  <c:v>-5.208416934923181E-2</c:v>
                </c:pt>
                <c:pt idx="87">
                  <c:v>-5.0993732338234635E-2</c:v>
                </c:pt>
                <c:pt idx="88">
                  <c:v>-4.9903472426984244E-2</c:v>
                </c:pt>
                <c:pt idx="89">
                  <c:v>-4.8813324694840024E-2</c:v>
                </c:pt>
                <c:pt idx="90">
                  <c:v>-4.772322256146859E-2</c:v>
                </c:pt>
                <c:pt idx="91">
                  <c:v>-4.6633097759296083E-2</c:v>
                </c:pt>
                <c:pt idx="92">
                  <c:v>-4.5542880304001498E-2</c:v>
                </c:pt>
                <c:pt idx="93">
                  <c:v>-4.445249846296348E-2</c:v>
                </c:pt>
                <c:pt idx="94">
                  <c:v>-4.3361878721562414E-2</c:v>
                </c:pt>
                <c:pt idx="95">
                  <c:v>-4.2270945747240149E-2</c:v>
                </c:pt>
                <c:pt idx="96">
                  <c:v>-4.1179622351209921E-2</c:v>
                </c:pt>
                <c:pt idx="97">
                  <c:v>-4.0087829447703296E-2</c:v>
                </c:pt>
                <c:pt idx="98">
                  <c:v>-3.8995486010634794E-2</c:v>
                </c:pt>
                <c:pt idx="99">
                  <c:v>-3.790250902755618E-2</c:v>
                </c:pt>
                <c:pt idx="100">
                  <c:v>-3.6808813450766295E-2</c:v>
                </c:pt>
                <c:pt idx="101">
                  <c:v>-3.5714312145429583E-2</c:v>
                </c:pt>
                <c:pt idx="102">
                  <c:v>-3.4618915834553871E-2</c:v>
                </c:pt>
                <c:pt idx="103">
                  <c:v>-3.3522533040658872E-2</c:v>
                </c:pt>
                <c:pt idx="104">
                  <c:v>-3.2425070023965219E-2</c:v>
                </c:pt>
                <c:pt idx="105">
                  <c:v>-3.132643071691367E-2</c:v>
                </c:pt>
                <c:pt idx="106">
                  <c:v>-3.0226516654817917E-2</c:v>
                </c:pt>
                <c:pt idx="107">
                  <c:v>-2.9125226902435727E-2</c:v>
                </c:pt>
                <c:pt idx="108">
                  <c:v>-2.8022457976232026E-2</c:v>
                </c:pt>
                <c:pt idx="109">
                  <c:v>-2.6918103762087045E-2</c:v>
                </c:pt>
                <c:pt idx="110">
                  <c:v>-2.5812055428189484E-2</c:v>
                </c:pt>
                <c:pt idx="111">
                  <c:v>-2.4704201332831785E-2</c:v>
                </c:pt>
                <c:pt idx="112">
                  <c:v>-2.3594426926806009E-2</c:v>
                </c:pt>
                <c:pt idx="113">
                  <c:v>-2.2482614650075117E-2</c:v>
                </c:pt>
                <c:pt idx="114">
                  <c:v>-2.1368643822370373E-2</c:v>
                </c:pt>
                <c:pt idx="115">
                  <c:v>-2.0252390527339154E-2</c:v>
                </c:pt>
                <c:pt idx="116">
                  <c:v>-1.9133727489835842E-2</c:v>
                </c:pt>
                <c:pt idx="117">
                  <c:v>-1.8012523945921066E-2</c:v>
                </c:pt>
                <c:pt idx="118">
                  <c:v>-1.6888645505095057E-2</c:v>
                </c:pt>
                <c:pt idx="119">
                  <c:v>-1.576195400425609E-2</c:v>
                </c:pt>
                <c:pt idx="120">
                  <c:v>-1.4632307352832288E-2</c:v>
                </c:pt>
                <c:pt idx="121">
                  <c:v>-1.3499559368489386E-2</c:v>
                </c:pt>
                <c:pt idx="122">
                  <c:v>-1.2363559602766194E-2</c:v>
                </c:pt>
                <c:pt idx="123">
                  <c:v>-1.1224153155938166E-2</c:v>
                </c:pt>
                <c:pt idx="124">
                  <c:v>-1.0081180480345009E-2</c:v>
                </c:pt>
                <c:pt idx="125">
                  <c:v>-8.9344771713538995E-3</c:v>
                </c:pt>
                <c:pt idx="126">
                  <c:v>-7.7838737450577067E-3</c:v>
                </c:pt>
                <c:pt idx="127">
                  <c:v>-6.6291954017257959E-3</c:v>
                </c:pt>
                <c:pt idx="128">
                  <c:v>-5.4702617739369463E-3</c:v>
                </c:pt>
                <c:pt idx="129">
                  <c:v>-4.3068866582243737E-3</c:v>
                </c:pt>
                <c:pt idx="130">
                  <c:v>-3.138877728955547E-3</c:v>
                </c:pt>
                <c:pt idx="131">
                  <c:v>-1.9660362330483905E-3</c:v>
                </c:pt>
                <c:pt idx="132">
                  <c:v>-7.8815666399151274E-4</c:v>
                </c:pt>
                <c:pt idx="133">
                  <c:v>3.9497358651560677E-4</c:v>
                </c:pt>
                <c:pt idx="134">
                  <c:v>1.5835746011461926E-3</c:v>
                </c:pt>
                <c:pt idx="135">
                  <c:v>2.7778743357894098E-3</c:v>
                </c:pt>
                <c:pt idx="136">
                  <c:v>3.9781090468915536E-3</c:v>
                </c:pt>
                <c:pt idx="137">
                  <c:v>5.1845237497663843E-3</c:v>
                </c:pt>
                <c:pt idx="138">
                  <c:v>6.3973727106050593E-3</c:v>
                </c:pt>
                <c:pt idx="139">
                  <c:v>7.6169199752089967E-3</c:v>
                </c:pt>
                <c:pt idx="140">
                  <c:v>8.8434399377943507E-3</c:v>
                </c:pt>
                <c:pt idx="141">
                  <c:v>1.0077217953588735E-2</c:v>
                </c:pt>
                <c:pt idx="142">
                  <c:v>1.1318550999358384E-2</c:v>
                </c:pt>
                <c:pt idx="143">
                  <c:v>1.2567748386475119E-2</c:v>
                </c:pt>
                <c:pt idx="144">
                  <c:v>1.382513253166992E-2</c:v>
                </c:pt>
                <c:pt idx="145">
                  <c:v>1.5091039791229666E-2</c:v>
                </c:pt>
                <c:pt idx="146">
                  <c:v>1.6365821365086228E-2</c:v>
                </c:pt>
                <c:pt idx="147">
                  <c:v>1.7649844278041282E-2</c:v>
                </c:pt>
                <c:pt idx="148">
                  <c:v>1.89434924462768E-2</c:v>
                </c:pt>
                <c:pt idx="149">
                  <c:v>2.0247167838342947E-2</c:v>
                </c:pt>
                <c:pt idx="150">
                  <c:v>2.1561291741010957E-2</c:v>
                </c:pt>
                <c:pt idx="151">
                  <c:v>2.2886306141763207E-2</c:v>
                </c:pt>
                <c:pt idx="152">
                  <c:v>2.4222675241286989E-2</c:v>
                </c:pt>
                <c:pt idx="153">
                  <c:v>2.5570887111194859E-2</c:v>
                </c:pt>
                <c:pt idx="154">
                  <c:v>2.6931455514352137E-2</c:v>
                </c:pt>
                <c:pt idx="155">
                  <c:v>2.8304921907705283E-2</c:v>
                </c:pt>
                <c:pt idx="156">
                  <c:v>2.9691857650460396E-2</c:v>
                </c:pt>
                <c:pt idx="157">
                  <c:v>3.1092866443920453E-2</c:v>
                </c:pt>
                <c:pt idx="158">
                  <c:v>3.2508587033377584E-2</c:v>
                </c:pt>
                <c:pt idx="159">
                  <c:v>3.3939696207295672E-2</c:v>
                </c:pt>
                <c:pt idx="160">
                  <c:v>3.5386912134763124E-2</c:v>
                </c:pt>
                <c:pt idx="161">
                  <c:v>3.6850998089056855E-2</c:v>
                </c:pt>
                <c:pt idx="162">
                  <c:v>3.8332766613375702E-2</c:v>
                </c:pt>
                <c:pt idx="163">
                  <c:v>3.983308419469607E-2</c:v>
                </c:pt>
                <c:pt idx="164">
                  <c:v>4.1352876523669216E-2</c:v>
                </c:pt>
                <c:pt idx="165">
                  <c:v>4.28931344330237E-2</c:v>
                </c:pt>
                <c:pt idx="166">
                  <c:v>4.4454920624710847E-2</c:v>
                </c:pt>
                <c:pt idx="167">
                  <c:v>4.6039377317871971E-2</c:v>
                </c:pt>
                <c:pt idx="168">
                  <c:v>4.7647734976692474E-2</c:v>
                </c:pt>
                <c:pt idx="169">
                  <c:v>4.9281322310785705E-2</c:v>
                </c:pt>
                <c:pt idx="170">
                  <c:v>5.0941577782763967E-2</c:v>
                </c:pt>
                <c:pt idx="171">
                  <c:v>5.2630062910641054E-2</c:v>
                </c:pt>
                <c:pt idx="172">
                  <c:v>5.4348477719993654E-2</c:v>
                </c:pt>
                <c:pt idx="173">
                  <c:v>5.6098678786952502E-2</c:v>
                </c:pt>
                <c:pt idx="174">
                  <c:v>5.788270042432149E-2</c:v>
                </c:pt>
                <c:pt idx="175">
                  <c:v>5.97027797080419E-2</c:v>
                </c:pt>
                <c:pt idx="176">
                  <c:v>6.1561386231903617E-2</c:v>
                </c:pt>
                <c:pt idx="177">
                  <c:v>6.3461257731953991E-2</c:v>
                </c:pt>
                <c:pt idx="178">
                  <c:v>6.5405443063079438E-2</c:v>
                </c:pt>
                <c:pt idx="179">
                  <c:v>6.739735447456148E-2</c:v>
                </c:pt>
                <c:pt idx="180">
                  <c:v>6.9440831772237491E-2</c:v>
                </c:pt>
                <c:pt idx="181">
                  <c:v>7.154022185230105E-2</c:v>
                </c:pt>
                <c:pt idx="182">
                  <c:v>7.3700478368927791E-2</c:v>
                </c:pt>
                <c:pt idx="183">
                  <c:v>7.5927288147915509E-2</c:v>
                </c:pt>
                <c:pt idx="184">
                  <c:v>7.8227233691437872E-2</c:v>
                </c:pt>
                <c:pt idx="185">
                  <c:v>8.0608005245271314E-2</c:v>
                </c:pt>
                <c:pt idx="186">
                  <c:v>8.307868228423633E-2</c:v>
                </c:pt>
                <c:pt idx="187">
                  <c:v>8.5650114426512547E-2</c:v>
                </c:pt>
                <c:pt idx="188">
                  <c:v>8.8335448455951468E-2</c:v>
                </c:pt>
                <c:pt idx="189">
                  <c:v>9.1150876498602679E-2</c:v>
                </c:pt>
                <c:pt idx="190">
                  <c:v>9.4116730748506489E-2</c:v>
                </c:pt>
                <c:pt idx="191">
                  <c:v>9.7259144040006712E-2</c:v>
                </c:pt>
                <c:pt idx="192">
                  <c:v>0.10061268140114155</c:v>
                </c:pt>
                <c:pt idx="193">
                  <c:v>0.1042247431822033</c:v>
                </c:pt>
                <c:pt idx="194">
                  <c:v>0.10816346215161989</c:v>
                </c:pt>
                <c:pt idx="195">
                  <c:v>0.1125332360235613</c:v>
                </c:pt>
                <c:pt idx="196">
                  <c:v>0.1175095045063918</c:v>
                </c:pt>
                <c:pt idx="197">
                  <c:v>0.12343373286446177</c:v>
                </c:pt>
                <c:pt idx="198">
                  <c:v>0.13118576449240699</c:v>
                </c:pt>
                <c:pt idx="199">
                  <c:v>0.15000000000000002</c:v>
                </c:pt>
              </c:numCache>
            </c:numRef>
          </c:xVal>
          <c:yVal>
            <c:numRef>
              <c:f>Sheet1!$Y$3:$Y$202</c:f>
              <c:numCache>
                <c:formatCode>General</c:formatCode>
                <c:ptCount val="200"/>
                <c:pt idx="0">
                  <c:v>1.5</c:v>
                </c:pt>
                <c:pt idx="1">
                  <c:v>1.4999999992721127</c:v>
                </c:pt>
                <c:pt idx="2">
                  <c:v>1.4999999883541706</c:v>
                </c:pt>
                <c:pt idx="3">
                  <c:v>1.4999999410460494</c:v>
                </c:pt>
                <c:pt idx="4">
                  <c:v>1.4999998136899388</c:v>
                </c:pt>
                <c:pt idx="5">
                  <c:v>1.4999995451839221</c:v>
                </c:pt>
                <c:pt idx="6">
                  <c:v>1.499999057000954</c:v>
                </c:pt>
                <c:pt idx="7">
                  <c:v>1.4999982532132183</c:v>
                </c:pt>
                <c:pt idx="8">
                  <c:v>1.4999970205218094</c:v>
                </c:pt>
                <c:pt idx="9">
                  <c:v>1.4999952282917095</c:v>
                </c:pt>
                <c:pt idx="10">
                  <c:v>1.4999927285919941</c:v>
                </c:pt>
                <c:pt idx="11">
                  <c:v>1.4999893562412052</c:v>
                </c:pt>
                <c:pt idx="12">
                  <c:v>1.499984928857828</c:v>
                </c:pt>
                <c:pt idx="13">
                  <c:v>1.4999792469157791</c:v>
                </c:pt>
                <c:pt idx="14">
                  <c:v>1.4999720938048313</c:v>
                </c:pt>
                <c:pt idx="15">
                  <c:v>1.499963235895875</c:v>
                </c:pt>
                <c:pt idx="16">
                  <c:v>1.4999524226109104</c:v>
                </c:pt>
                <c:pt idx="17">
                  <c:v>1.4999393864976682</c:v>
                </c:pt>
                <c:pt idx="18">
                  <c:v>1.4999238433087336</c:v>
                </c:pt>
                <c:pt idx="19">
                  <c:v>1.4999054920850572</c:v>
                </c:pt>
                <c:pt idx="20">
                  <c:v>1.4998840152437123</c:v>
                </c:pt>
                <c:pt idx="21">
                  <c:v>1.4998590786697719</c:v>
                </c:pt>
                <c:pt idx="22">
                  <c:v>1.4998303318121475</c:v>
                </c:pt>
                <c:pt idx="23">
                  <c:v>1.4997974077832534</c:v>
                </c:pt>
                <c:pt idx="24">
                  <c:v>1.4997599234623236</c:v>
                </c:pt>
                <c:pt idx="25">
                  <c:v>1.4997174796022334</c:v>
                </c:pt>
                <c:pt idx="26">
                  <c:v>1.4996696609396443</c:v>
                </c:pt>
                <c:pt idx="27">
                  <c:v>1.4996160363083069</c:v>
                </c:pt>
                <c:pt idx="28">
                  <c:v>1.4995561587553348</c:v>
                </c:pt>
                <c:pt idx="29">
                  <c:v>1.4994895656602691</c:v>
                </c:pt>
                <c:pt idx="30">
                  <c:v>1.4994157788567448</c:v>
                </c:pt>
                <c:pt idx="31">
                  <c:v>1.4993343047565553</c:v>
                </c:pt>
                <c:pt idx="32">
                  <c:v>1.4992446344759296</c:v>
                </c:pt>
                <c:pt idx="33">
                  <c:v>1.4991462439638084</c:v>
                </c:pt>
                <c:pt idx="34">
                  <c:v>1.4990385941319109</c:v>
                </c:pt>
                <c:pt idx="35">
                  <c:v>1.4989211309863926</c:v>
                </c:pt>
                <c:pt idx="36">
                  <c:v>1.4987932857608603</c:v>
                </c:pt>
                <c:pt idx="37">
                  <c:v>1.4986544750505453</c:v>
                </c:pt>
                <c:pt idx="38">
                  <c:v>1.4985041009473923</c:v>
                </c:pt>
                <c:pt idx="39">
                  <c:v>1.4983415511758587</c:v>
                </c:pt>
                <c:pt idx="40">
                  <c:v>1.4981661992291739</c:v>
                </c:pt>
                <c:pt idx="41">
                  <c:v>1.4979774045058503</c:v>
                </c:pt>
                <c:pt idx="42">
                  <c:v>1.4977745124461861</c:v>
                </c:pt>
                <c:pt idx="43">
                  <c:v>1.4975568546685449</c:v>
                </c:pt>
                <c:pt idx="44">
                  <c:v>1.497323749105157</c:v>
                </c:pt>
                <c:pt idx="45">
                  <c:v>1.497074500137205</c:v>
                </c:pt>
                <c:pt idx="46">
                  <c:v>1.4968083987289487</c:v>
                </c:pt>
                <c:pt idx="47">
                  <c:v>1.4965247225606415</c:v>
                </c:pt>
                <c:pt idx="48">
                  <c:v>1.4962227361599836</c:v>
                </c:pt>
                <c:pt idx="49">
                  <c:v>1.4959016910318648</c:v>
                </c:pt>
                <c:pt idx="50">
                  <c:v>1.4955608257861386</c:v>
                </c:pt>
                <c:pt idx="51">
                  <c:v>1.4951993662631708</c:v>
                </c:pt>
                <c:pt idx="52">
                  <c:v>1.4948165256568986</c:v>
                </c:pt>
                <c:pt idx="53">
                  <c:v>1.4944115046351449</c:v>
                </c:pt>
                <c:pt idx="54">
                  <c:v>1.4939834914569128</c:v>
                </c:pt>
                <c:pt idx="55">
                  <c:v>1.4935316620863968</c:v>
                </c:pt>
                <c:pt idx="56">
                  <c:v>1.49305518030344</c:v>
                </c:pt>
                <c:pt idx="57">
                  <c:v>1.4925531978101567</c:v>
                </c:pt>
                <c:pt idx="58">
                  <c:v>1.4920248543334502</c:v>
                </c:pt>
                <c:pt idx="59">
                  <c:v>1.4914692777231351</c:v>
                </c:pt>
                <c:pt idx="60">
                  <c:v>1.4908855840453825</c:v>
                </c:pt>
                <c:pt idx="61">
                  <c:v>1.4902728776712026</c:v>
                </c:pt>
                <c:pt idx="62">
                  <c:v>1.4896302513596591</c:v>
                </c:pt>
                <c:pt idx="63">
                  <c:v>1.4889567863355258</c:v>
                </c:pt>
                <c:pt idx="64">
                  <c:v>1.4882515523610775</c:v>
                </c:pt>
                <c:pt idx="65">
                  <c:v>1.4875136078017004</c:v>
                </c:pt>
                <c:pt idx="66">
                  <c:v>1.4867419996850129</c:v>
                </c:pt>
                <c:pt idx="67">
                  <c:v>1.4859357637531683</c:v>
                </c:pt>
                <c:pt idx="68">
                  <c:v>1.4850939245080099</c:v>
                </c:pt>
                <c:pt idx="69">
                  <c:v>1.4842154952487396</c:v>
                </c:pt>
                <c:pt idx="70">
                  <c:v>1.4832994781017557</c:v>
                </c:pt>
                <c:pt idx="71">
                  <c:v>1.4823448640422974</c:v>
                </c:pt>
                <c:pt idx="72">
                  <c:v>1.4813506329075401</c:v>
                </c:pt>
                <c:pt idx="73">
                  <c:v>1.4803157534007516</c:v>
                </c:pt>
                <c:pt idx="74">
                  <c:v>1.4792391830861307</c:v>
                </c:pt>
                <c:pt idx="75">
                  <c:v>1.478119868373923</c:v>
                </c:pt>
                <c:pt idx="76">
                  <c:v>1.4769567444953966</c:v>
                </c:pt>
                <c:pt idx="77">
                  <c:v>1.4757487354672547</c:v>
                </c:pt>
                <c:pt idx="78">
                  <c:v>1.4744947540450302</c:v>
                </c:pt>
                <c:pt idx="79">
                  <c:v>1.4731937016650087</c:v>
                </c:pt>
                <c:pt idx="80">
                  <c:v>1.4718444683741903</c:v>
                </c:pt>
                <c:pt idx="81">
                  <c:v>1.4704459327477968</c:v>
                </c:pt>
                <c:pt idx="82">
                  <c:v>1.4689969617937972</c:v>
                </c:pt>
                <c:pt idx="83">
                  <c:v>1.4674964108439059</c:v>
                </c:pt>
                <c:pt idx="84">
                  <c:v>1.4659431234304789</c:v>
                </c:pt>
                <c:pt idx="85">
                  <c:v>1.4643359311487301</c:v>
                </c:pt>
                <c:pt idx="86">
                  <c:v>1.462673653503606</c:v>
                </c:pt>
                <c:pt idx="87">
                  <c:v>1.460955097740704</c:v>
                </c:pt>
                <c:pt idx="88">
                  <c:v>1.4591790586605033</c:v>
                </c:pt>
                <c:pt idx="89">
                  <c:v>1.4573443184152151</c:v>
                </c:pt>
                <c:pt idx="90">
                  <c:v>1.455449646287466</c:v>
                </c:pt>
                <c:pt idx="91">
                  <c:v>1.4534937984500167</c:v>
                </c:pt>
                <c:pt idx="92">
                  <c:v>1.4514755177056617</c:v>
                </c:pt>
                <c:pt idx="93">
                  <c:v>1.4493935332064178</c:v>
                </c:pt>
                <c:pt idx="94">
                  <c:v>1.4472465601510374</c:v>
                </c:pt>
                <c:pt idx="95">
                  <c:v>1.4450332994598523</c:v>
                </c:pt>
                <c:pt idx="96">
                  <c:v>1.4427524374258756</c:v>
                </c:pt>
                <c:pt idx="97">
                  <c:v>1.4404026453410306</c:v>
                </c:pt>
                <c:pt idx="98">
                  <c:v>1.4379825790963077</c:v>
                </c:pt>
                <c:pt idx="99">
                  <c:v>1.4354908787545704</c:v>
                </c:pt>
                <c:pt idx="100">
                  <c:v>1.4329261680946619</c:v>
                </c:pt>
                <c:pt idx="101">
                  <c:v>1.430287054125353</c:v>
                </c:pt>
                <c:pt idx="102">
                  <c:v>1.4275721265676133</c:v>
                </c:pt>
                <c:pt idx="103">
                  <c:v>1.424779957303548</c:v>
                </c:pt>
                <c:pt idx="104">
                  <c:v>1.4219090997902675</c:v>
                </c:pt>
                <c:pt idx="105">
                  <c:v>1.4189580884368054</c:v>
                </c:pt>
                <c:pt idx="106">
                  <c:v>1.4159254379421038</c:v>
                </c:pt>
                <c:pt idx="107">
                  <c:v>1.4128096425919212</c:v>
                </c:pt>
                <c:pt idx="108">
                  <c:v>1.4096091755123856</c:v>
                </c:pt>
                <c:pt idx="109">
                  <c:v>1.4063224878777385</c:v>
                </c:pt>
                <c:pt idx="110">
                  <c:v>1.4029480080696477</c:v>
                </c:pt>
                <c:pt idx="111">
                  <c:v>1.3994841407852741</c:v>
                </c:pt>
                <c:pt idx="112">
                  <c:v>1.3959292660910685</c:v>
                </c:pt>
                <c:pt idx="113">
                  <c:v>1.3922817384190458</c:v>
                </c:pt>
                <c:pt idx="114">
                  <c:v>1.3885398855020394</c:v>
                </c:pt>
                <c:pt idx="115">
                  <c:v>1.3847020072441802</c:v>
                </c:pt>
                <c:pt idx="116">
                  <c:v>1.3807663745225265</c:v>
                </c:pt>
                <c:pt idx="117">
                  <c:v>1.3767312279154897</c:v>
                </c:pt>
                <c:pt idx="118">
                  <c:v>1.3725947763533175</c:v>
                </c:pt>
                <c:pt idx="119">
                  <c:v>1.3683551956855389</c:v>
                </c:pt>
                <c:pt idx="120">
                  <c:v>1.3640106271598542</c:v>
                </c:pt>
                <c:pt idx="121">
                  <c:v>1.3595591758064927</c:v>
                </c:pt>
                <c:pt idx="122">
                  <c:v>1.3549989087215559</c:v>
                </c:pt>
                <c:pt idx="123">
                  <c:v>1.3503278532423457</c:v>
                </c:pt>
                <c:pt idx="124">
                  <c:v>1.3455439950070389</c:v>
                </c:pt>
                <c:pt idx="125">
                  <c:v>1.3406452758904153</c:v>
                </c:pt>
                <c:pt idx="126">
                  <c:v>1.335629591806643</c:v>
                </c:pt>
                <c:pt idx="127">
                  <c:v>1.3304947903692841</c:v>
                </c:pt>
                <c:pt idx="128">
                  <c:v>1.3252386683978179</c:v>
                </c:pt>
                <c:pt idx="129">
                  <c:v>1.3198589692589855</c:v>
                </c:pt>
                <c:pt idx="130">
                  <c:v>1.314353380030173</c:v>
                </c:pt>
                <c:pt idx="131">
                  <c:v>1.3087195284708519</c:v>
                </c:pt>
                <c:pt idx="132">
                  <c:v>1.3029549797867501</c:v>
                </c:pt>
                <c:pt idx="133">
                  <c:v>1.2970572331699159</c:v>
                </c:pt>
                <c:pt idx="134">
                  <c:v>1.2910237180962274</c:v>
                </c:pt>
                <c:pt idx="135">
                  <c:v>1.2848517903599965</c:v>
                </c:pt>
                <c:pt idx="136">
                  <c:v>1.2785387278232749</c:v>
                </c:pt>
                <c:pt idx="137">
                  <c:v>1.2720817258551567</c:v>
                </c:pt>
                <c:pt idx="138">
                  <c:v>1.2654778924337622</c:v>
                </c:pt>
                <c:pt idx="139">
                  <c:v>1.2587242428806802</c:v>
                </c:pt>
                <c:pt idx="140">
                  <c:v>1.2518176941943677</c:v>
                </c:pt>
                <c:pt idx="141">
                  <c:v>1.244755058945308</c:v>
                </c:pt>
                <c:pt idx="142">
                  <c:v>1.2375330386915437</c:v>
                </c:pt>
                <c:pt idx="143">
                  <c:v>1.2301482168684839</c:v>
                </c:pt>
                <c:pt idx="144">
                  <c:v>1.2225970511015229</c:v>
                </c:pt>
                <c:pt idx="145">
                  <c:v>1.2148758648838967</c:v>
                </c:pt>
                <c:pt idx="146">
                  <c:v>1.2069808385552929</c:v>
                </c:pt>
                <c:pt idx="147">
                  <c:v>1.1989079995087704</c:v>
                </c:pt>
                <c:pt idx="148">
                  <c:v>1.1906532115444937</c:v>
                </c:pt>
                <c:pt idx="149">
                  <c:v>1.1822121632783615</c:v>
                </c:pt>
                <c:pt idx="150">
                  <c:v>1.1735803555016522</c:v>
                </c:pt>
                <c:pt idx="151">
                  <c:v>1.1647530873739638</c:v>
                </c:pt>
                <c:pt idx="152">
                  <c:v>1.1557254413157825</c:v>
                </c:pt>
                <c:pt idx="153">
                  <c:v>1.1464922664484487</c:v>
                </c:pt>
                <c:pt idx="154">
                  <c:v>1.1370481604077163</c:v>
                </c:pt>
                <c:pt idx="155">
                  <c:v>1.1273874493319604</c:v>
                </c:pt>
                <c:pt idx="156">
                  <c:v>1.1175041657965514</c:v>
                </c:pt>
                <c:pt idx="157">
                  <c:v>1.107392024431296</c:v>
                </c:pt>
                <c:pt idx="158">
                  <c:v>1.0970443949169884</c:v>
                </c:pt>
                <c:pt idx="159">
                  <c:v>1.0864542720087176</c:v>
                </c:pt>
                <c:pt idx="160">
                  <c:v>1.0756142421761277</c:v>
                </c:pt>
                <c:pt idx="161">
                  <c:v>1.0645164463822236</c:v>
                </c:pt>
                <c:pt idx="162">
                  <c:v>1.0531525384401372</c:v>
                </c:pt>
                <c:pt idx="163">
                  <c:v>1.0415136382883248</c:v>
                </c:pt>
                <c:pt idx="164">
                  <c:v>1.029590279405002</c:v>
                </c:pt>
                <c:pt idx="165">
                  <c:v>1.0173723494371805</c:v>
                </c:pt>
                <c:pt idx="166">
                  <c:v>1.004849022941924</c:v>
                </c:pt>
                <c:pt idx="167">
                  <c:v>0.99200868491904126</c:v>
                </c:pt>
                <c:pt idx="168">
                  <c:v>0.97883884354455442</c:v>
                </c:pt>
                <c:pt idx="169">
                  <c:v>0.96532603017852836</c:v>
                </c:pt>
                <c:pt idx="170">
                  <c:v>0.95145568430066707</c:v>
                </c:pt>
                <c:pt idx="171">
                  <c:v>0.93721202049724994</c:v>
                </c:pt>
                <c:pt idx="172">
                  <c:v>0.92257787395012425</c:v>
                </c:pt>
                <c:pt idx="173">
                  <c:v>0.9075345200170466</c:v>
                </c:pt>
                <c:pt idx="174">
                  <c:v>0.89206146238039141</c:v>
                </c:pt>
                <c:pt idx="175">
                  <c:v>0.87613618279205152</c:v>
                </c:pt>
                <c:pt idx="176">
                  <c:v>0.85973384353551885</c:v>
                </c:pt>
                <c:pt idx="177">
                  <c:v>0.84282693119062579</c:v>
                </c:pt>
                <c:pt idx="178">
                  <c:v>0.82538482687620962</c:v>
                </c:pt>
                <c:pt idx="179">
                  <c:v>0.80737328350267079</c:v>
                </c:pt>
                <c:pt idx="180">
                  <c:v>0.78875378415812891</c:v>
                </c:pt>
                <c:pt idx="181">
                  <c:v>0.76948274677782513</c:v>
                </c:pt>
                <c:pt idx="182">
                  <c:v>0.74951052747491032</c:v>
                </c:pt>
                <c:pt idx="183">
                  <c:v>0.72878015641073146</c:v>
                </c:pt>
                <c:pt idx="184">
                  <c:v>0.70722571275362567</c:v>
                </c:pt>
                <c:pt idx="185">
                  <c:v>0.68477020401261857</c:v>
                </c:pt>
                <c:pt idx="186">
                  <c:v>0.66132275118862205</c:v>
                </c:pt>
                <c:pt idx="187">
                  <c:v>0.63677477963653328</c:v>
                </c:pt>
                <c:pt idx="188">
                  <c:v>0.61099474884699534</c:v>
                </c:pt>
                <c:pt idx="189">
                  <c:v>0.5838206706856629</c:v>
                </c:pt>
                <c:pt idx="190">
                  <c:v>0.55504916213944322</c:v>
                </c:pt>
                <c:pt idx="191">
                  <c:v>0.52441883959717295</c:v>
                </c:pt>
                <c:pt idx="192">
                  <c:v>0.4915840033191527</c:v>
                </c:pt>
                <c:pt idx="193">
                  <c:v>0.45607060615463224</c:v>
                </c:pt>
                <c:pt idx="194">
                  <c:v>0.41719728258571465</c:v>
                </c:pt>
                <c:pt idx="195">
                  <c:v>0.37392002345364767</c:v>
                </c:pt>
                <c:pt idx="196">
                  <c:v>0.32448440547629886</c:v>
                </c:pt>
                <c:pt idx="197">
                  <c:v>0.26547575563186826</c:v>
                </c:pt>
                <c:pt idx="198">
                  <c:v>0.18809562541716446</c:v>
                </c:pt>
                <c:pt idx="199">
                  <c:v>1.83772268236293E-16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DD-47AF-A1A8-41463E21C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149935"/>
        <c:axId val="2005150351"/>
      </c:scatterChart>
      <c:valAx>
        <c:axId val="2005149935"/>
        <c:scaling>
          <c:orientation val="minMax"/>
          <c:max val="0.15000000000000002"/>
          <c:min val="-0.15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end</a:t>
                </a:r>
                <a:r>
                  <a:rPr lang="en-US" altLang="ja-JP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effectors' level[m]</a:t>
                </a:r>
                <a:endParaRPr lang="ja-JP" alt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5150351"/>
        <c:crosses val="autoZero"/>
        <c:crossBetween val="midCat"/>
      </c:valAx>
      <c:valAx>
        <c:axId val="2005150351"/>
        <c:scaling>
          <c:orientation val="minMax"/>
          <c:max val="1.5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needed torque[Nm]</a:t>
                </a:r>
                <a:endParaRPr lang="ja-JP" alt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5149935"/>
        <c:crossesAt val="-0.15000000000000002"/>
        <c:crossBetween val="midCat"/>
        <c:majorUnit val="0.5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103699</xdr:colOff>
      <xdr:row>0</xdr:row>
      <xdr:rowOff>24464</xdr:rowOff>
    </xdr:from>
    <xdr:to>
      <xdr:col>33</xdr:col>
      <xdr:colOff>510491</xdr:colOff>
      <xdr:row>18</xdr:row>
      <xdr:rowOff>112058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2"/>
  <sheetViews>
    <sheetView tabSelected="1" zoomScale="51" zoomScaleNormal="84" workbookViewId="0">
      <pane xSplit="4" ySplit="2" topLeftCell="M3" activePane="bottomRight" state="frozen"/>
      <selection pane="topRight" activeCell="E1" sqref="E1"/>
      <selection pane="bottomLeft" activeCell="A3" sqref="A3"/>
      <selection pane="bottomRight" activeCell="X4" sqref="X4:X202"/>
    </sheetView>
  </sheetViews>
  <sheetFormatPr defaultRowHeight="14.5" x14ac:dyDescent="0.35"/>
  <cols>
    <col min="5" max="5" width="8.81640625" bestFit="1" customWidth="1"/>
    <col min="7" max="7" width="11.90625" bestFit="1" customWidth="1"/>
    <col min="8" max="8" width="11.81640625" customWidth="1"/>
    <col min="9" max="9" width="8.81640625" bestFit="1" customWidth="1"/>
    <col min="11" max="11" width="8.81640625" bestFit="1" customWidth="1"/>
    <col min="12" max="12" width="12.453125" bestFit="1" customWidth="1"/>
    <col min="13" max="13" width="8.81640625" bestFit="1" customWidth="1"/>
    <col min="14" max="14" width="11.90625" bestFit="1" customWidth="1"/>
    <col min="15" max="16" width="8.81640625" bestFit="1" customWidth="1"/>
    <col min="18" max="20" width="8.81640625" bestFit="1" customWidth="1"/>
    <col min="21" max="21" width="12.453125" bestFit="1" customWidth="1"/>
  </cols>
  <sheetData>
    <row r="1" spans="1:34" x14ac:dyDescent="0.35">
      <c r="A1" t="s">
        <v>1</v>
      </c>
      <c r="B1">
        <v>0.15</v>
      </c>
      <c r="C1" t="s">
        <v>23</v>
      </c>
      <c r="D1" t="s">
        <v>5</v>
      </c>
      <c r="E1">
        <f>(B4-B3)/(B5-1)</f>
        <v>-0.45226130653266333</v>
      </c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35">
      <c r="A2" t="s">
        <v>2</v>
      </c>
      <c r="B2">
        <v>0.15</v>
      </c>
      <c r="C2" t="s">
        <v>23</v>
      </c>
      <c r="E2" t="s">
        <v>0</v>
      </c>
      <c r="I2" t="s">
        <v>8</v>
      </c>
      <c r="K2" t="s">
        <v>10</v>
      </c>
      <c r="L2" t="s">
        <v>9</v>
      </c>
      <c r="M2" t="s">
        <v>11</v>
      </c>
      <c r="N2" t="s">
        <v>13</v>
      </c>
      <c r="O2" t="s">
        <v>12</v>
      </c>
      <c r="P2" t="s">
        <v>14</v>
      </c>
      <c r="R2" t="s">
        <v>17</v>
      </c>
      <c r="S2" t="s">
        <v>20</v>
      </c>
      <c r="T2" t="s">
        <v>19</v>
      </c>
      <c r="U2" t="s">
        <v>18</v>
      </c>
      <c r="W2" t="s">
        <v>24</v>
      </c>
      <c r="X2" t="s">
        <v>30</v>
      </c>
      <c r="Y2" t="s">
        <v>31</v>
      </c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35">
      <c r="A3" t="s">
        <v>3</v>
      </c>
      <c r="B3">
        <v>90</v>
      </c>
      <c r="C3" t="s">
        <v>22</v>
      </c>
      <c r="D3">
        <v>1</v>
      </c>
      <c r="E3">
        <f>B3</f>
        <v>90</v>
      </c>
      <c r="G3">
        <f t="shared" ref="G3:G66" si="0">$B$1*COS(RADIANS(90+E3))</f>
        <v>-0.15</v>
      </c>
      <c r="H3">
        <f>$B$7+G3</f>
        <v>0</v>
      </c>
      <c r="I3">
        <f>90-E3+DEGREES(ACOS(H3/$B$2))</f>
        <v>90</v>
      </c>
      <c r="K3">
        <f>G3</f>
        <v>-0.15</v>
      </c>
      <c r="L3">
        <f>$B$2*COS(RADIANS(90+E3+I3))</f>
        <v>-2.756584023544395E-17</v>
      </c>
      <c r="M3">
        <f>K3+L3</f>
        <v>-0.15000000000000002</v>
      </c>
      <c r="N3">
        <f>$B$1*SIN(RADIANS(90+E3))</f>
        <v>1.83772268236293E-17</v>
      </c>
      <c r="O3">
        <f>$B$2*SIN(RADIANS(90+E3+I3))</f>
        <v>-0.15</v>
      </c>
      <c r="P3">
        <f>N3+O3</f>
        <v>-0.14999999999999997</v>
      </c>
      <c r="R3">
        <f t="shared" ref="R3:R34" si="1">-$B$1*SIN(RADIANS(90+E3))-$B$2*SIN(RADIANS(90+E3+I3))</f>
        <v>0.14999999999999997</v>
      </c>
      <c r="S3">
        <f t="shared" ref="S3:S34" si="2">-$B$2*SIN(RADIANS(90+E3+I3))</f>
        <v>0.15</v>
      </c>
      <c r="T3">
        <f t="shared" ref="T3:T34" si="3">$B$1*COS(RADIANS(90+E3))+$B$2*COS(RADIANS(90+E3+I3))</f>
        <v>-0.15000000000000002</v>
      </c>
      <c r="U3">
        <f t="shared" ref="U3:U34" si="4">$B$2*COS(RADIANS(90+E3+I3))</f>
        <v>-2.756584023544395E-17</v>
      </c>
      <c r="X3">
        <f>ABS(R3*$B$9+T3*$B$10)</f>
        <v>1.4999999999999996</v>
      </c>
      <c r="Y3">
        <f>ABS(S3*$B$9+U3*$B$10)</f>
        <v>1.5</v>
      </c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35">
      <c r="A4" t="s">
        <v>4</v>
      </c>
      <c r="B4">
        <v>0</v>
      </c>
      <c r="C4" t="s">
        <v>22</v>
      </c>
      <c r="D4">
        <v>2</v>
      </c>
      <c r="E4">
        <f>$B$3+$E$1*D3</f>
        <v>89.547738693467338</v>
      </c>
      <c r="G4">
        <f t="shared" si="0"/>
        <v>-0.14999532703412344</v>
      </c>
      <c r="H4">
        <f t="shared" ref="H4:H67" si="5">$B$7+G4</f>
        <v>4.672965876556523E-6</v>
      </c>
      <c r="I4">
        <f t="shared" ref="I4:I67" si="6">90-E4+DEGREES(ACOS(H4/$B$2))</f>
        <v>90.4504763650488</v>
      </c>
      <c r="K4">
        <f t="shared" ref="K4:K67" si="7">G4</f>
        <v>-0.14999532703412344</v>
      </c>
      <c r="L4">
        <f t="shared" ref="L4:L67" si="8">$B$2*COS(RADIANS(90+E4+I4))</f>
        <v>-4.6729658764554999E-6</v>
      </c>
      <c r="M4">
        <f t="shared" ref="M4:M67" si="9">K4+L4</f>
        <v>-0.14999999999999988</v>
      </c>
      <c r="N4">
        <f t="shared" ref="N4:N67" si="10">$B$1*SIN(RADIANS(90+E4))</f>
        <v>1.1840050364569908E-3</v>
      </c>
      <c r="O4">
        <f t="shared" ref="O4:O67" si="11">$B$2*SIN(RADIANS(90+E4+I4))</f>
        <v>-0.14999999992721127</v>
      </c>
      <c r="P4">
        <f t="shared" ref="P4:P67" si="12">N4+O4</f>
        <v>-0.14881599489075428</v>
      </c>
      <c r="R4">
        <f t="shared" si="1"/>
        <v>0.14881599489075428</v>
      </c>
      <c r="S4">
        <f t="shared" si="2"/>
        <v>0.14999999992721127</v>
      </c>
      <c r="T4">
        <f t="shared" si="3"/>
        <v>-0.14999999999999988</v>
      </c>
      <c r="U4">
        <f t="shared" si="4"/>
        <v>-4.6729658764554999E-6</v>
      </c>
      <c r="X4">
        <f>R4*$B$9+T4*$B$10</f>
        <v>1.4881599489075428</v>
      </c>
      <c r="Y4">
        <f t="shared" ref="Y4:Y67" si="13">ABS(S4*$B$9+U4*$B$10)</f>
        <v>1.4999999992721127</v>
      </c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35">
      <c r="A5" t="s">
        <v>6</v>
      </c>
      <c r="B5">
        <v>200</v>
      </c>
      <c r="D5">
        <v>3</v>
      </c>
      <c r="E5">
        <f t="shared" ref="E5:E68" si="14">$B$3+$E$1*D4</f>
        <v>89.095477386934675</v>
      </c>
      <c r="G5">
        <f t="shared" si="0"/>
        <v>-0.14998130842764859</v>
      </c>
      <c r="H5">
        <f t="shared" si="5"/>
        <v>1.8691572351403618E-5</v>
      </c>
      <c r="I5">
        <f t="shared" si="6"/>
        <v>90.897382958325522</v>
      </c>
      <c r="K5">
        <f t="shared" si="7"/>
        <v>-0.14998130842764859</v>
      </c>
      <c r="L5">
        <f t="shared" si="8"/>
        <v>-1.8691572351519336E-5</v>
      </c>
      <c r="M5">
        <f t="shared" si="9"/>
        <v>-0.15000000000000011</v>
      </c>
      <c r="N5">
        <f t="shared" si="10"/>
        <v>2.3679363020455229E-3</v>
      </c>
      <c r="O5">
        <f t="shared" si="11"/>
        <v>-0.14999999883541706</v>
      </c>
      <c r="P5">
        <f t="shared" si="12"/>
        <v>-0.14763206253337155</v>
      </c>
      <c r="R5">
        <f t="shared" si="1"/>
        <v>0.14763206253337155</v>
      </c>
      <c r="S5">
        <f t="shared" si="2"/>
        <v>0.14999999883541706</v>
      </c>
      <c r="T5">
        <f t="shared" si="3"/>
        <v>-0.15000000000000011</v>
      </c>
      <c r="U5">
        <f t="shared" si="4"/>
        <v>-1.8691572351519336E-5</v>
      </c>
      <c r="X5">
        <f t="shared" ref="X5:X68" si="15">R5*$B$9+T5*$B$10</f>
        <v>1.4763206253337156</v>
      </c>
      <c r="Y5">
        <f t="shared" si="13"/>
        <v>1.4999999883541706</v>
      </c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35">
      <c r="D6">
        <v>4</v>
      </c>
      <c r="E6">
        <f t="shared" si="14"/>
        <v>88.643216080402013</v>
      </c>
      <c r="G6">
        <f t="shared" si="0"/>
        <v>-0.14995794505402169</v>
      </c>
      <c r="H6">
        <f t="shared" si="5"/>
        <v>4.2054945978309277E-5</v>
      </c>
      <c r="I6">
        <f t="shared" si="6"/>
        <v>91.340720113306148</v>
      </c>
      <c r="K6">
        <f t="shared" si="7"/>
        <v>-0.14995794505402169</v>
      </c>
      <c r="L6">
        <f t="shared" si="8"/>
        <v>-4.2054945978406008E-5</v>
      </c>
      <c r="M6">
        <f t="shared" si="9"/>
        <v>-0.15000000000000008</v>
      </c>
      <c r="N6">
        <f t="shared" si="10"/>
        <v>3.5517200304936241E-3</v>
      </c>
      <c r="O6">
        <f t="shared" si="11"/>
        <v>-0.14999999410460493</v>
      </c>
      <c r="P6">
        <f t="shared" si="12"/>
        <v>-0.14644827407411132</v>
      </c>
      <c r="R6">
        <f t="shared" si="1"/>
        <v>0.14644827407411132</v>
      </c>
      <c r="S6">
        <f t="shared" si="2"/>
        <v>0.14999999410460493</v>
      </c>
      <c r="T6">
        <f t="shared" si="3"/>
        <v>-0.15000000000000008</v>
      </c>
      <c r="U6">
        <f t="shared" si="4"/>
        <v>-4.2054945978406008E-5</v>
      </c>
      <c r="X6">
        <f t="shared" si="15"/>
        <v>1.4644827407411132</v>
      </c>
      <c r="Y6">
        <f t="shared" si="13"/>
        <v>1.4999999410460494</v>
      </c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35">
      <c r="A7" t="s">
        <v>7</v>
      </c>
      <c r="B7">
        <v>0.15</v>
      </c>
      <c r="C7" t="s">
        <v>23</v>
      </c>
      <c r="D7">
        <v>5</v>
      </c>
      <c r="E7">
        <f t="shared" si="14"/>
        <v>88.19095477386935</v>
      </c>
      <c r="G7">
        <f t="shared" si="0"/>
        <v>-0.14992523836892607</v>
      </c>
      <c r="H7">
        <f t="shared" si="5"/>
        <v>7.4761631073921864E-5</v>
      </c>
      <c r="I7">
        <f t="shared" si="6"/>
        <v>91.780488385414671</v>
      </c>
      <c r="K7">
        <f t="shared" si="7"/>
        <v>-0.14992523836892607</v>
      </c>
      <c r="L7">
        <f t="shared" si="8"/>
        <v>-7.476163107388023E-5</v>
      </c>
      <c r="M7">
        <f t="shared" si="9"/>
        <v>-0.14999999999999997</v>
      </c>
      <c r="N7">
        <f t="shared" si="10"/>
        <v>4.7352824647215845E-3</v>
      </c>
      <c r="O7">
        <f t="shared" si="11"/>
        <v>-0.1499999813689939</v>
      </c>
      <c r="P7">
        <f t="shared" si="12"/>
        <v>-0.14526469890427232</v>
      </c>
      <c r="R7">
        <f t="shared" si="1"/>
        <v>0.14526469890427232</v>
      </c>
      <c r="S7">
        <f t="shared" si="2"/>
        <v>0.1499999813689939</v>
      </c>
      <c r="T7">
        <f t="shared" si="3"/>
        <v>-0.14999999999999997</v>
      </c>
      <c r="U7">
        <f t="shared" si="4"/>
        <v>-7.476163107388023E-5</v>
      </c>
      <c r="X7">
        <f t="shared" si="15"/>
        <v>1.4526469890427232</v>
      </c>
      <c r="Y7">
        <f t="shared" si="13"/>
        <v>1.4999998136899388</v>
      </c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35">
      <c r="D8">
        <v>6</v>
      </c>
      <c r="E8">
        <f t="shared" si="14"/>
        <v>87.738693467336688</v>
      </c>
      <c r="G8">
        <f t="shared" si="0"/>
        <v>-0.14988319041019135</v>
      </c>
      <c r="H8">
        <f t="shared" si="5"/>
        <v>1.1680958980864187E-4</v>
      </c>
      <c r="I8">
        <f t="shared" si="6"/>
        <v>92.216688551469161</v>
      </c>
      <c r="K8">
        <f t="shared" si="7"/>
        <v>-0.14988319041019135</v>
      </c>
      <c r="L8">
        <f t="shared" si="8"/>
        <v>-1.168095898086954E-4</v>
      </c>
      <c r="M8">
        <f t="shared" si="9"/>
        <v>-0.15000000000000005</v>
      </c>
      <c r="N8">
        <f t="shared" si="10"/>
        <v>5.918549861437898E-3</v>
      </c>
      <c r="O8">
        <f t="shared" si="11"/>
        <v>-0.14999995451839221</v>
      </c>
      <c r="P8">
        <f t="shared" si="12"/>
        <v>-0.14408140465695432</v>
      </c>
      <c r="R8">
        <f t="shared" si="1"/>
        <v>0.14408140465695432</v>
      </c>
      <c r="S8">
        <f t="shared" si="2"/>
        <v>0.14999995451839221</v>
      </c>
      <c r="T8">
        <f t="shared" si="3"/>
        <v>-0.15000000000000005</v>
      </c>
      <c r="U8">
        <f t="shared" si="4"/>
        <v>-1.168095898086954E-4</v>
      </c>
      <c r="X8">
        <f t="shared" si="15"/>
        <v>1.4408140465695431</v>
      </c>
      <c r="Y8">
        <f t="shared" si="13"/>
        <v>1.4999995451839221</v>
      </c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35">
      <c r="A9" t="s">
        <v>15</v>
      </c>
      <c r="B9">
        <v>10</v>
      </c>
      <c r="C9" t="s">
        <v>21</v>
      </c>
      <c r="D9">
        <v>7</v>
      </c>
      <c r="E9">
        <f t="shared" si="14"/>
        <v>87.286432160804026</v>
      </c>
      <c r="G9">
        <f t="shared" si="0"/>
        <v>-0.14983180379766653</v>
      </c>
      <c r="H9">
        <f t="shared" si="5"/>
        <v>1.6819620233346488E-4</v>
      </c>
      <c r="I9">
        <f t="shared" si="6"/>
        <v>92.649321608907258</v>
      </c>
      <c r="K9">
        <f t="shared" si="7"/>
        <v>-0.14983180379766653</v>
      </c>
      <c r="L9">
        <f t="shared" si="8"/>
        <v>-1.681962023335597E-4</v>
      </c>
      <c r="M9">
        <f t="shared" si="9"/>
        <v>-0.15000000000000008</v>
      </c>
      <c r="N9">
        <f t="shared" si="10"/>
        <v>7.101448495733664E-3</v>
      </c>
      <c r="O9">
        <f t="shared" si="11"/>
        <v>-0.14999990570009542</v>
      </c>
      <c r="P9">
        <f t="shared" si="12"/>
        <v>-0.14289845720436176</v>
      </c>
      <c r="R9">
        <f t="shared" si="1"/>
        <v>0.14289845720436176</v>
      </c>
      <c r="S9">
        <f t="shared" si="2"/>
        <v>0.14999990570009542</v>
      </c>
      <c r="T9">
        <f t="shared" si="3"/>
        <v>-0.15000000000000008</v>
      </c>
      <c r="U9">
        <f t="shared" si="4"/>
        <v>-1.681962023335597E-4</v>
      </c>
      <c r="X9">
        <f t="shared" si="15"/>
        <v>1.4289845720436176</v>
      </c>
      <c r="Y9">
        <f t="shared" si="13"/>
        <v>1.499999057000954</v>
      </c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35">
      <c r="A10" t="s">
        <v>16</v>
      </c>
      <c r="B10">
        <v>0</v>
      </c>
      <c r="C10" t="s">
        <v>21</v>
      </c>
      <c r="D10">
        <v>8</v>
      </c>
      <c r="E10">
        <f t="shared" si="14"/>
        <v>86.834170854271363</v>
      </c>
      <c r="G10">
        <f t="shared" si="0"/>
        <v>-0.14977108173305681</v>
      </c>
      <c r="H10">
        <f t="shared" si="5"/>
        <v>2.289182669431844E-4</v>
      </c>
      <c r="I10">
        <f t="shared" si="6"/>
        <v>93.078388774791193</v>
      </c>
      <c r="K10">
        <f t="shared" si="7"/>
        <v>-0.14977108173305681</v>
      </c>
      <c r="L10">
        <f t="shared" si="8"/>
        <v>-2.2891826694310574E-4</v>
      </c>
      <c r="M10">
        <f t="shared" si="9"/>
        <v>-0.14999999999999991</v>
      </c>
      <c r="N10">
        <f t="shared" si="10"/>
        <v>8.2839046656762328E-3</v>
      </c>
      <c r="O10">
        <f t="shared" si="11"/>
        <v>-0.14999982532132183</v>
      </c>
      <c r="P10">
        <f t="shared" si="12"/>
        <v>-0.14171592065564559</v>
      </c>
      <c r="R10">
        <f t="shared" si="1"/>
        <v>0.14171592065564559</v>
      </c>
      <c r="S10">
        <f t="shared" si="2"/>
        <v>0.14999982532132183</v>
      </c>
      <c r="T10">
        <f t="shared" si="3"/>
        <v>-0.14999999999999991</v>
      </c>
      <c r="U10">
        <f t="shared" si="4"/>
        <v>-2.2891826694310574E-4</v>
      </c>
      <c r="X10">
        <f t="shared" si="15"/>
        <v>1.4171592065564558</v>
      </c>
      <c r="Y10">
        <f t="shared" si="13"/>
        <v>1.4999982532132183</v>
      </c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35">
      <c r="D11">
        <v>9</v>
      </c>
      <c r="E11">
        <f>$B$3+$E$1*D10</f>
        <v>86.381909547738687</v>
      </c>
      <c r="G11">
        <f t="shared" si="0"/>
        <v>-0.14970102799972401</v>
      </c>
      <c r="H11">
        <f t="shared" si="5"/>
        <v>2.9897200027598214E-4</v>
      </c>
      <c r="I11">
        <f t="shared" si="6"/>
        <v>93.503891484593467</v>
      </c>
      <c r="K11">
        <f t="shared" si="7"/>
        <v>-0.14970102799972401</v>
      </c>
      <c r="L11">
        <f t="shared" si="8"/>
        <v>-2.9897200027597894E-4</v>
      </c>
      <c r="M11">
        <f t="shared" si="9"/>
        <v>-0.15</v>
      </c>
      <c r="N11">
        <f t="shared" si="10"/>
        <v>9.4658446969010379E-3</v>
      </c>
      <c r="O11">
        <f t="shared" si="11"/>
        <v>-0.14999970205218094</v>
      </c>
      <c r="P11">
        <f t="shared" si="12"/>
        <v>-0.1405338573552799</v>
      </c>
      <c r="R11">
        <f t="shared" si="1"/>
        <v>0.1405338573552799</v>
      </c>
      <c r="S11">
        <f t="shared" si="2"/>
        <v>0.14999970205218094</v>
      </c>
      <c r="T11">
        <f t="shared" si="3"/>
        <v>-0.15</v>
      </c>
      <c r="U11">
        <f t="shared" si="4"/>
        <v>-2.9897200027597894E-4</v>
      </c>
      <c r="X11">
        <f t="shared" si="15"/>
        <v>1.405338573552799</v>
      </c>
      <c r="Y11">
        <f t="shared" si="13"/>
        <v>1.4999970205218094</v>
      </c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35">
      <c r="A12" t="s">
        <v>28</v>
      </c>
      <c r="B12">
        <f>MAX(P3:P202)</f>
        <v>0.15000000000000002</v>
      </c>
      <c r="D12">
        <v>10</v>
      </c>
      <c r="E12">
        <f t="shared" si="14"/>
        <v>85.929648241206024</v>
      </c>
      <c r="G12">
        <f t="shared" si="0"/>
        <v>-0.14962164696245081</v>
      </c>
      <c r="H12">
        <f t="shared" si="5"/>
        <v>3.7835303754918392E-4</v>
      </c>
      <c r="I12">
        <f t="shared" si="6"/>
        <v>93.925831390764003</v>
      </c>
      <c r="K12">
        <f t="shared" si="7"/>
        <v>-0.14962164696245081</v>
      </c>
      <c r="L12">
        <f t="shared" si="8"/>
        <v>-3.7835303754921417E-4</v>
      </c>
      <c r="M12">
        <f t="shared" si="9"/>
        <v>-0.15000000000000002</v>
      </c>
      <c r="N12">
        <f t="shared" si="10"/>
        <v>1.0647194947202426E-2</v>
      </c>
      <c r="O12">
        <f t="shared" si="11"/>
        <v>-0.14999952282917095</v>
      </c>
      <c r="P12">
        <f t="shared" si="12"/>
        <v>-0.13935232788196852</v>
      </c>
      <c r="R12">
        <f t="shared" si="1"/>
        <v>0.13935232788196852</v>
      </c>
      <c r="S12">
        <f t="shared" si="2"/>
        <v>0.14999952282917095</v>
      </c>
      <c r="T12">
        <f t="shared" si="3"/>
        <v>-0.15000000000000002</v>
      </c>
      <c r="U12">
        <f t="shared" si="4"/>
        <v>-3.7835303754921417E-4</v>
      </c>
      <c r="X12">
        <f t="shared" si="15"/>
        <v>1.3935232788196852</v>
      </c>
      <c r="Y12">
        <f t="shared" si="13"/>
        <v>1.4999952282917095</v>
      </c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35">
      <c r="A13" t="s">
        <v>29</v>
      </c>
      <c r="B13">
        <f>MIN(P3:P202)</f>
        <v>-0.14999999999999997</v>
      </c>
      <c r="D13">
        <v>11</v>
      </c>
      <c r="E13">
        <f>$B$3+$E$1*D12</f>
        <v>85.477386934673362</v>
      </c>
      <c r="G13">
        <f t="shared" si="0"/>
        <v>-0.14953294356716895</v>
      </c>
      <c r="H13">
        <f t="shared" si="5"/>
        <v>4.6705643283104226E-4</v>
      </c>
      <c r="I13">
        <f t="shared" si="6"/>
        <v>94.344210361080215</v>
      </c>
      <c r="K13">
        <f t="shared" si="7"/>
        <v>-0.14953294356716895</v>
      </c>
      <c r="L13">
        <f t="shared" si="8"/>
        <v>-4.6705643283111522E-4</v>
      </c>
      <c r="M13">
        <f t="shared" si="9"/>
        <v>-0.15000000000000008</v>
      </c>
      <c r="N13">
        <f t="shared" si="10"/>
        <v>1.1827881811121557E-2</v>
      </c>
      <c r="O13">
        <f t="shared" si="11"/>
        <v>-0.1499992728591994</v>
      </c>
      <c r="P13">
        <f t="shared" si="12"/>
        <v>-0.13817139104807785</v>
      </c>
      <c r="R13">
        <f t="shared" si="1"/>
        <v>0.13817139104807785</v>
      </c>
      <c r="S13">
        <f t="shared" si="2"/>
        <v>0.1499992728591994</v>
      </c>
      <c r="T13">
        <f t="shared" si="3"/>
        <v>-0.15000000000000008</v>
      </c>
      <c r="U13">
        <f t="shared" si="4"/>
        <v>-4.6705643283111522E-4</v>
      </c>
      <c r="X13">
        <f t="shared" si="15"/>
        <v>1.3817139104807785</v>
      </c>
      <c r="Y13">
        <f t="shared" si="13"/>
        <v>1.4999927285919941</v>
      </c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35">
      <c r="D14">
        <v>12</v>
      </c>
      <c r="E14">
        <f t="shared" si="14"/>
        <v>85.0251256281407</v>
      </c>
      <c r="G14">
        <f t="shared" si="0"/>
        <v>-0.149434923340651</v>
      </c>
      <c r="H14">
        <f t="shared" si="5"/>
        <v>5.6507665934898976E-4</v>
      </c>
      <c r="I14">
        <f t="shared" si="6"/>
        <v>94.759030476780879</v>
      </c>
      <c r="K14">
        <f t="shared" si="7"/>
        <v>-0.149434923340651</v>
      </c>
      <c r="L14">
        <f t="shared" si="8"/>
        <v>-5.6507665934902706E-4</v>
      </c>
      <c r="M14">
        <f t="shared" si="9"/>
        <v>-0.15000000000000002</v>
      </c>
      <c r="N14">
        <f t="shared" si="10"/>
        <v>1.3007831724532617E-2</v>
      </c>
      <c r="O14">
        <f t="shared" si="11"/>
        <v>-0.14999893562412053</v>
      </c>
      <c r="P14">
        <f t="shared" si="12"/>
        <v>-0.13699110389958791</v>
      </c>
      <c r="R14">
        <f t="shared" si="1"/>
        <v>0.13699110389958791</v>
      </c>
      <c r="S14">
        <f t="shared" si="2"/>
        <v>0.14999893562412053</v>
      </c>
      <c r="T14">
        <f t="shared" si="3"/>
        <v>-0.15000000000000002</v>
      </c>
      <c r="U14">
        <f t="shared" si="4"/>
        <v>-5.6507665934902706E-4</v>
      </c>
      <c r="X14">
        <f t="shared" si="15"/>
        <v>1.3699110389958791</v>
      </c>
      <c r="Y14">
        <f t="shared" si="13"/>
        <v>1.4999893562412052</v>
      </c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35">
      <c r="A15" t="s">
        <v>25</v>
      </c>
      <c r="B15">
        <f>MAX(X3:Y202)</f>
        <v>1.5</v>
      </c>
      <c r="C15" t="s">
        <v>27</v>
      </c>
      <c r="D15">
        <v>13</v>
      </c>
      <c r="E15">
        <f t="shared" si="14"/>
        <v>84.572864321608037</v>
      </c>
      <c r="G15">
        <f t="shared" si="0"/>
        <v>-0.14932759239016588</v>
      </c>
      <c r="H15">
        <f t="shared" si="5"/>
        <v>6.7240760983411363E-4</v>
      </c>
      <c r="I15">
        <f t="shared" si="6"/>
        <v>95.170294030485564</v>
      </c>
      <c r="K15">
        <f t="shared" si="7"/>
        <v>-0.14932759239016588</v>
      </c>
      <c r="L15">
        <f t="shared" si="8"/>
        <v>-6.7240760983414843E-4</v>
      </c>
      <c r="M15">
        <f t="shared" si="9"/>
        <v>-0.15000000000000002</v>
      </c>
      <c r="N15">
        <f t="shared" si="10"/>
        <v>1.4186971169226723E-2</v>
      </c>
      <c r="O15">
        <f t="shared" si="11"/>
        <v>-0.14999849288578279</v>
      </c>
      <c r="P15">
        <f t="shared" si="12"/>
        <v>-0.13581152171655608</v>
      </c>
      <c r="R15">
        <f t="shared" si="1"/>
        <v>0.13581152171655608</v>
      </c>
      <c r="S15">
        <f t="shared" si="2"/>
        <v>0.14999849288578279</v>
      </c>
      <c r="T15">
        <f t="shared" si="3"/>
        <v>-0.15000000000000002</v>
      </c>
      <c r="U15">
        <f t="shared" si="4"/>
        <v>-6.7240760983414843E-4</v>
      </c>
      <c r="X15">
        <f t="shared" si="15"/>
        <v>1.3581152171655608</v>
      </c>
      <c r="Y15">
        <f t="shared" si="13"/>
        <v>1.499984928857828</v>
      </c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35">
      <c r="A16" t="s">
        <v>26</v>
      </c>
      <c r="B16">
        <f>MIN(X3:Y202)</f>
        <v>-1.5000000000000002</v>
      </c>
      <c r="C16" t="s">
        <v>27</v>
      </c>
      <c r="D16">
        <v>14</v>
      </c>
      <c r="E16">
        <f t="shared" si="14"/>
        <v>84.120603015075375</v>
      </c>
      <c r="G16">
        <f t="shared" si="0"/>
        <v>-0.14921095740309853</v>
      </c>
      <c r="H16">
        <f t="shared" si="5"/>
        <v>7.890425969014625E-4</v>
      </c>
      <c r="I16">
        <f t="shared" si="6"/>
        <v>95.578003523901401</v>
      </c>
      <c r="K16">
        <f t="shared" si="7"/>
        <v>-0.14921095740309853</v>
      </c>
      <c r="L16">
        <f t="shared" si="8"/>
        <v>-7.8904259690141555E-4</v>
      </c>
      <c r="M16">
        <f t="shared" si="9"/>
        <v>-0.14999999999999994</v>
      </c>
      <c r="N16">
        <f t="shared" si="10"/>
        <v>1.536522667749202E-2</v>
      </c>
      <c r="O16">
        <f t="shared" si="11"/>
        <v>-0.14999792469157791</v>
      </c>
      <c r="P16">
        <f t="shared" si="12"/>
        <v>-0.13463269801408589</v>
      </c>
      <c r="R16">
        <f t="shared" si="1"/>
        <v>0.13463269801408589</v>
      </c>
      <c r="S16">
        <f t="shared" si="2"/>
        <v>0.14999792469157791</v>
      </c>
      <c r="T16">
        <f t="shared" si="3"/>
        <v>-0.14999999999999994</v>
      </c>
      <c r="U16">
        <f t="shared" si="4"/>
        <v>-7.8904259690141555E-4</v>
      </c>
      <c r="X16">
        <f t="shared" si="15"/>
        <v>1.3463269801408591</v>
      </c>
      <c r="Y16">
        <f t="shared" si="13"/>
        <v>1.4999792469157791</v>
      </c>
      <c r="Z16" s="1"/>
      <c r="AA16" s="1"/>
      <c r="AB16" s="1"/>
      <c r="AC16" s="1"/>
      <c r="AD16" s="1"/>
      <c r="AE16" s="1"/>
      <c r="AF16" s="1"/>
      <c r="AG16" s="1"/>
      <c r="AH16" s="1"/>
    </row>
    <row r="17" spans="4:34" x14ac:dyDescent="0.35">
      <c r="D17">
        <v>15</v>
      </c>
      <c r="E17">
        <f t="shared" si="14"/>
        <v>83.668341708542712</v>
      </c>
      <c r="G17">
        <f t="shared" si="0"/>
        <v>-0.14908502564653317</v>
      </c>
      <c r="H17">
        <f t="shared" si="5"/>
        <v>9.1497435346682421E-4</v>
      </c>
      <c r="I17">
        <f t="shared" si="6"/>
        <v>95.982161665318628</v>
      </c>
      <c r="K17">
        <f t="shared" si="7"/>
        <v>-0.14908502564653317</v>
      </c>
      <c r="L17">
        <f t="shared" si="8"/>
        <v>-9.1497435346688622E-4</v>
      </c>
      <c r="M17">
        <f t="shared" si="9"/>
        <v>-0.15000000000000005</v>
      </c>
      <c r="N17">
        <f t="shared" si="10"/>
        <v>1.6542524836691327E-2</v>
      </c>
      <c r="O17">
        <f t="shared" si="11"/>
        <v>-0.14999720938048314</v>
      </c>
      <c r="P17">
        <f t="shared" si="12"/>
        <v>-0.13345468454379181</v>
      </c>
      <c r="R17">
        <f t="shared" si="1"/>
        <v>0.13345468454379181</v>
      </c>
      <c r="S17">
        <f t="shared" si="2"/>
        <v>0.14999720938048314</v>
      </c>
      <c r="T17">
        <f t="shared" si="3"/>
        <v>-0.15000000000000005</v>
      </c>
      <c r="U17">
        <f t="shared" si="4"/>
        <v>-9.1497435346688622E-4</v>
      </c>
      <c r="X17">
        <f t="shared" si="15"/>
        <v>1.3345468454379181</v>
      </c>
      <c r="Y17">
        <f t="shared" si="13"/>
        <v>1.4999720938048313</v>
      </c>
      <c r="Z17" s="1"/>
      <c r="AA17" s="1"/>
      <c r="AB17" s="1"/>
      <c r="AC17" s="1"/>
      <c r="AD17" s="1"/>
      <c r="AE17" s="1"/>
      <c r="AF17" s="1"/>
      <c r="AG17" s="1"/>
      <c r="AH17" s="1"/>
    </row>
    <row r="18" spans="4:34" x14ac:dyDescent="0.35">
      <c r="D18">
        <v>16</v>
      </c>
      <c r="E18">
        <f t="shared" si="14"/>
        <v>83.21608040201005</v>
      </c>
      <c r="G18">
        <f t="shared" si="0"/>
        <v>-0.14894980496680044</v>
      </c>
      <c r="H18">
        <f t="shared" si="5"/>
        <v>1.050195033199558E-3</v>
      </c>
      <c r="I18">
        <f t="shared" si="6"/>
        <v>96.382771366897174</v>
      </c>
      <c r="K18">
        <f t="shared" si="7"/>
        <v>-0.14894980496680044</v>
      </c>
      <c r="L18">
        <f t="shared" si="8"/>
        <v>-1.0501950331994437E-3</v>
      </c>
      <c r="M18">
        <f t="shared" si="9"/>
        <v>-0.14999999999999988</v>
      </c>
      <c r="N18">
        <f t="shared" si="10"/>
        <v>1.7718792293836185E-2</v>
      </c>
      <c r="O18">
        <f t="shared" si="11"/>
        <v>-0.1499963235895875</v>
      </c>
      <c r="P18">
        <f t="shared" si="12"/>
        <v>-0.13227753129575132</v>
      </c>
      <c r="R18">
        <f t="shared" si="1"/>
        <v>0.13227753129575132</v>
      </c>
      <c r="S18">
        <f t="shared" si="2"/>
        <v>0.1499963235895875</v>
      </c>
      <c r="T18">
        <f t="shared" si="3"/>
        <v>-0.14999999999999988</v>
      </c>
      <c r="U18">
        <f t="shared" si="4"/>
        <v>-1.0501950331994437E-3</v>
      </c>
      <c r="X18">
        <f t="shared" si="15"/>
        <v>1.3227753129575133</v>
      </c>
      <c r="Y18">
        <f t="shared" si="13"/>
        <v>1.499963235895875</v>
      </c>
      <c r="Z18" s="1"/>
      <c r="AA18" s="1"/>
      <c r="AB18" s="1"/>
      <c r="AC18" s="1"/>
      <c r="AD18" s="1"/>
      <c r="AE18" s="1"/>
      <c r="AF18" s="1"/>
      <c r="AG18" s="1"/>
      <c r="AH18" s="1"/>
    </row>
    <row r="19" spans="4:34" x14ac:dyDescent="0.35">
      <c r="D19">
        <v>17</v>
      </c>
      <c r="E19">
        <f t="shared" si="14"/>
        <v>82.763819095477388</v>
      </c>
      <c r="G19">
        <f t="shared" si="0"/>
        <v>-0.14880530378898868</v>
      </c>
      <c r="H19">
        <f t="shared" si="5"/>
        <v>1.1946962110113146E-3</v>
      </c>
      <c r="I19">
        <f t="shared" si="6"/>
        <v>96.779835741746197</v>
      </c>
      <c r="K19">
        <f t="shared" si="7"/>
        <v>-0.14880530378898868</v>
      </c>
      <c r="L19">
        <f t="shared" si="8"/>
        <v>-1.1946962110113357E-3</v>
      </c>
      <c r="M19">
        <f t="shared" si="9"/>
        <v>-0.15000000000000002</v>
      </c>
      <c r="N19">
        <f t="shared" si="10"/>
        <v>1.8893955760157601E-2</v>
      </c>
      <c r="O19">
        <f t="shared" si="11"/>
        <v>-0.14999524226109104</v>
      </c>
      <c r="P19">
        <f t="shared" si="12"/>
        <v>-0.13110128650093344</v>
      </c>
      <c r="R19">
        <f t="shared" si="1"/>
        <v>0.13110128650093344</v>
      </c>
      <c r="S19">
        <f t="shared" si="2"/>
        <v>0.14999524226109104</v>
      </c>
      <c r="T19">
        <f t="shared" si="3"/>
        <v>-0.15000000000000002</v>
      </c>
      <c r="U19">
        <f t="shared" si="4"/>
        <v>-1.1946962110113357E-3</v>
      </c>
      <c r="X19">
        <f t="shared" si="15"/>
        <v>1.3110128650093344</v>
      </c>
      <c r="Y19">
        <f t="shared" si="13"/>
        <v>1.4999524226109104</v>
      </c>
      <c r="Z19" s="1"/>
      <c r="AA19" s="1"/>
      <c r="AB19" s="1"/>
      <c r="AC19" s="1"/>
      <c r="AD19" s="1"/>
      <c r="AE19" s="1"/>
      <c r="AF19" s="1"/>
      <c r="AG19" s="1"/>
      <c r="AH19" s="1"/>
    </row>
    <row r="20" spans="4:34" x14ac:dyDescent="0.35">
      <c r="D20">
        <v>18</v>
      </c>
      <c r="E20">
        <f t="shared" si="14"/>
        <v>82.311557788944725</v>
      </c>
      <c r="G20">
        <f t="shared" si="0"/>
        <v>-0.14865153111641882</v>
      </c>
      <c r="H20">
        <f t="shared" si="5"/>
        <v>1.348468883581172E-3</v>
      </c>
      <c r="I20">
        <f t="shared" si="6"/>
        <v>97.173358100798922</v>
      </c>
      <c r="K20">
        <f t="shared" si="7"/>
        <v>-0.14865153111641882</v>
      </c>
      <c r="L20">
        <f t="shared" si="8"/>
        <v>-1.3484688835810924E-3</v>
      </c>
      <c r="M20">
        <f t="shared" si="9"/>
        <v>-0.14999999999999991</v>
      </c>
      <c r="N20">
        <f t="shared" si="10"/>
        <v>2.0067942015671882E-2</v>
      </c>
      <c r="O20">
        <f t="shared" si="11"/>
        <v>-0.14999393864976682</v>
      </c>
      <c r="P20">
        <f t="shared" si="12"/>
        <v>-0.12992599663409493</v>
      </c>
      <c r="R20">
        <f t="shared" si="1"/>
        <v>0.12992599663409493</v>
      </c>
      <c r="S20">
        <f t="shared" si="2"/>
        <v>0.14999393864976682</v>
      </c>
      <c r="T20">
        <f t="shared" si="3"/>
        <v>-0.14999999999999991</v>
      </c>
      <c r="U20">
        <f t="shared" si="4"/>
        <v>-1.3484688835810924E-3</v>
      </c>
      <c r="X20">
        <f t="shared" si="15"/>
        <v>1.2992599663409492</v>
      </c>
      <c r="Y20">
        <f t="shared" si="13"/>
        <v>1.4999393864976682</v>
      </c>
    </row>
    <row r="21" spans="4:34" x14ac:dyDescent="0.35">
      <c r="D21">
        <v>19</v>
      </c>
      <c r="E21">
        <f t="shared" si="14"/>
        <v>81.859296482412063</v>
      </c>
      <c r="G21">
        <f t="shared" si="0"/>
        <v>-0.14848849653008356</v>
      </c>
      <c r="H21">
        <f t="shared" si="5"/>
        <v>1.5115034699164365E-3</v>
      </c>
      <c r="I21">
        <f t="shared" si="6"/>
        <v>97.563341949484993</v>
      </c>
      <c r="K21">
        <f t="shared" si="7"/>
        <v>-0.14848849653008356</v>
      </c>
      <c r="L21">
        <f t="shared" si="8"/>
        <v>-1.5115034699164239E-3</v>
      </c>
      <c r="M21">
        <f t="shared" si="9"/>
        <v>-0.15</v>
      </c>
      <c r="N21">
        <f t="shared" si="10"/>
        <v>2.1240677913742803E-2</v>
      </c>
      <c r="O21">
        <f t="shared" si="11"/>
        <v>-0.14999238433087336</v>
      </c>
      <c r="P21">
        <f t="shared" si="12"/>
        <v>-0.12875170641713057</v>
      </c>
      <c r="R21">
        <f t="shared" si="1"/>
        <v>0.12875170641713057</v>
      </c>
      <c r="S21">
        <f t="shared" si="2"/>
        <v>0.14999238433087336</v>
      </c>
      <c r="T21">
        <f t="shared" si="3"/>
        <v>-0.15</v>
      </c>
      <c r="U21">
        <f t="shared" si="4"/>
        <v>-1.5115034699164239E-3</v>
      </c>
      <c r="X21">
        <f t="shared" si="15"/>
        <v>1.2875170641713058</v>
      </c>
      <c r="Y21">
        <f t="shared" si="13"/>
        <v>1.4999238433087336</v>
      </c>
    </row>
    <row r="22" spans="4:34" x14ac:dyDescent="0.35">
      <c r="D22">
        <v>20</v>
      </c>
      <c r="E22">
        <f t="shared" si="14"/>
        <v>81.4070351758794</v>
      </c>
      <c r="G22">
        <f t="shared" si="0"/>
        <v>-0.14831621018805038</v>
      </c>
      <c r="H22">
        <f t="shared" si="5"/>
        <v>1.6837898119496097E-3</v>
      </c>
      <c r="I22">
        <f t="shared" si="6"/>
        <v>97.94979098420302</v>
      </c>
      <c r="K22">
        <f t="shared" si="7"/>
        <v>-0.14831621018805038</v>
      </c>
      <c r="L22">
        <f t="shared" si="8"/>
        <v>-1.6837898119496841E-3</v>
      </c>
      <c r="M22">
        <f t="shared" si="9"/>
        <v>-0.15000000000000008</v>
      </c>
      <c r="N22">
        <f t="shared" si="10"/>
        <v>2.2412090385639117E-2</v>
      </c>
      <c r="O22">
        <f t="shared" si="11"/>
        <v>-0.14999054920850571</v>
      </c>
      <c r="P22">
        <f t="shared" si="12"/>
        <v>-0.12757845882286659</v>
      </c>
      <c r="R22">
        <f t="shared" si="1"/>
        <v>0.12757845882286659</v>
      </c>
      <c r="S22">
        <f t="shared" si="2"/>
        <v>0.14999054920850571</v>
      </c>
      <c r="T22">
        <f t="shared" si="3"/>
        <v>-0.15000000000000008</v>
      </c>
      <c r="U22">
        <f t="shared" si="4"/>
        <v>-1.6837898119496841E-3</v>
      </c>
      <c r="X22">
        <f t="shared" si="15"/>
        <v>1.2757845882286658</v>
      </c>
      <c r="Y22">
        <f t="shared" si="13"/>
        <v>1.4999054920850572</v>
      </c>
    </row>
    <row r="23" spans="4:34" x14ac:dyDescent="0.35">
      <c r="D23">
        <v>21</v>
      </c>
      <c r="E23">
        <f t="shared" si="14"/>
        <v>80.954773869346738</v>
      </c>
      <c r="G23">
        <f t="shared" si="0"/>
        <v>-0.14813468282482856</v>
      </c>
      <c r="H23">
        <f t="shared" si="5"/>
        <v>1.8653171751714381E-3</v>
      </c>
      <c r="I23">
        <f t="shared" si="6"/>
        <v>98.332709088595664</v>
      </c>
      <c r="K23">
        <f t="shared" si="7"/>
        <v>-0.14813468282482856</v>
      </c>
      <c r="L23">
        <f t="shared" si="8"/>
        <v>-1.8653171751714481E-3</v>
      </c>
      <c r="M23">
        <f t="shared" si="9"/>
        <v>-0.15</v>
      </c>
      <c r="N23">
        <f t="shared" si="10"/>
        <v>2.3582106445087569E-2</v>
      </c>
      <c r="O23">
        <f t="shared" si="11"/>
        <v>-0.14998840152437123</v>
      </c>
      <c r="P23">
        <f t="shared" si="12"/>
        <v>-0.12640629507928366</v>
      </c>
      <c r="R23">
        <f t="shared" si="1"/>
        <v>0.12640629507928366</v>
      </c>
      <c r="S23">
        <f t="shared" si="2"/>
        <v>0.14998840152437123</v>
      </c>
      <c r="T23">
        <f t="shared" si="3"/>
        <v>-0.15</v>
      </c>
      <c r="U23">
        <f t="shared" si="4"/>
        <v>-1.8653171751714481E-3</v>
      </c>
      <c r="X23">
        <f t="shared" si="15"/>
        <v>1.2640629507928367</v>
      </c>
      <c r="Y23">
        <f t="shared" si="13"/>
        <v>1.4998840152437123</v>
      </c>
    </row>
    <row r="24" spans="4:34" x14ac:dyDescent="0.35">
      <c r="D24">
        <v>22</v>
      </c>
      <c r="E24">
        <f t="shared" si="14"/>
        <v>80.502512562814076</v>
      </c>
      <c r="G24">
        <f t="shared" si="0"/>
        <v>-0.14794392575070039</v>
      </c>
      <c r="H24">
        <f t="shared" si="5"/>
        <v>2.0560742492995998E-3</v>
      </c>
      <c r="I24">
        <f t="shared" si="6"/>
        <v>98.712100329630147</v>
      </c>
      <c r="K24">
        <f t="shared" si="7"/>
        <v>-0.14794392575070039</v>
      </c>
      <c r="L24">
        <f t="shared" si="8"/>
        <v>-2.0560742492996133E-3</v>
      </c>
      <c r="M24">
        <f t="shared" si="9"/>
        <v>-0.15</v>
      </c>
      <c r="N24">
        <f t="shared" si="10"/>
        <v>2.4750653192819893E-2</v>
      </c>
      <c r="O24">
        <f t="shared" si="11"/>
        <v>-0.14998590786697719</v>
      </c>
      <c r="P24">
        <f t="shared" si="12"/>
        <v>-0.1252352546741573</v>
      </c>
      <c r="R24">
        <f t="shared" si="1"/>
        <v>0.1252352546741573</v>
      </c>
      <c r="S24">
        <f t="shared" si="2"/>
        <v>0.14998590786697719</v>
      </c>
      <c r="T24">
        <f t="shared" si="3"/>
        <v>-0.15</v>
      </c>
      <c r="U24">
        <f t="shared" si="4"/>
        <v>-2.0560742492996133E-3</v>
      </c>
      <c r="X24">
        <f t="shared" si="15"/>
        <v>1.252352546741573</v>
      </c>
      <c r="Y24">
        <f t="shared" si="13"/>
        <v>1.4998590786697719</v>
      </c>
    </row>
    <row r="25" spans="4:34" x14ac:dyDescent="0.35">
      <c r="D25">
        <v>23</v>
      </c>
      <c r="E25">
        <f t="shared" si="14"/>
        <v>80.050251256281399</v>
      </c>
      <c r="G25">
        <f t="shared" si="0"/>
        <v>-0.14774395085101655</v>
      </c>
      <c r="H25">
        <f t="shared" si="5"/>
        <v>2.2560491489834467E-3</v>
      </c>
      <c r="I25">
        <f t="shared" si="6"/>
        <v>99.087968953486836</v>
      </c>
      <c r="K25">
        <f t="shared" si="7"/>
        <v>-0.14774395085101655</v>
      </c>
      <c r="L25">
        <f t="shared" si="8"/>
        <v>-2.2560491489834263E-3</v>
      </c>
      <c r="M25">
        <f t="shared" si="9"/>
        <v>-0.14999999999999997</v>
      </c>
      <c r="N25">
        <f t="shared" si="10"/>
        <v>2.5917657821114978E-2</v>
      </c>
      <c r="O25">
        <f t="shared" si="11"/>
        <v>-0.14998303318121475</v>
      </c>
      <c r="P25">
        <f t="shared" si="12"/>
        <v>-0.12406537536009977</v>
      </c>
      <c r="R25">
        <f t="shared" si="1"/>
        <v>0.12406537536009977</v>
      </c>
      <c r="S25">
        <f t="shared" si="2"/>
        <v>0.14998303318121475</v>
      </c>
      <c r="T25">
        <f t="shared" si="3"/>
        <v>-0.14999999999999997</v>
      </c>
      <c r="U25">
        <f t="shared" si="4"/>
        <v>-2.2560491489834263E-3</v>
      </c>
      <c r="X25">
        <f t="shared" si="15"/>
        <v>1.2406537536009978</v>
      </c>
      <c r="Y25">
        <f t="shared" si="13"/>
        <v>1.4998303318121475</v>
      </c>
    </row>
    <row r="26" spans="4:34" x14ac:dyDescent="0.35">
      <c r="D26">
        <v>24</v>
      </c>
      <c r="E26">
        <f t="shared" si="14"/>
        <v>79.597989949748751</v>
      </c>
      <c r="G26">
        <f t="shared" si="0"/>
        <v>-0.1475347705854555</v>
      </c>
      <c r="H26">
        <f t="shared" si="5"/>
        <v>2.4652294145444953E-3</v>
      </c>
      <c r="I26">
        <f t="shared" si="6"/>
        <v>99.460319381258998</v>
      </c>
      <c r="K26">
        <f t="shared" si="7"/>
        <v>-0.1475347705854555</v>
      </c>
      <c r="L26">
        <f t="shared" si="8"/>
        <v>-2.4652294145444515E-3</v>
      </c>
      <c r="M26">
        <f t="shared" si="9"/>
        <v>-0.14999999999999994</v>
      </c>
      <c r="N26">
        <f t="shared" si="10"/>
        <v>2.7083047618335292E-2</v>
      </c>
      <c r="O26">
        <f t="shared" si="11"/>
        <v>-0.14997974077832535</v>
      </c>
      <c r="P26">
        <f t="shared" si="12"/>
        <v>-0.12289669315999005</v>
      </c>
      <c r="R26">
        <f t="shared" si="1"/>
        <v>0.12289669315999005</v>
      </c>
      <c r="S26">
        <f t="shared" si="2"/>
        <v>0.14997974077832535</v>
      </c>
      <c r="T26">
        <f t="shared" si="3"/>
        <v>-0.14999999999999994</v>
      </c>
      <c r="U26">
        <f t="shared" si="4"/>
        <v>-2.4652294145444515E-3</v>
      </c>
      <c r="X26">
        <f t="shared" si="15"/>
        <v>1.2289669315999006</v>
      </c>
      <c r="Y26">
        <f t="shared" si="13"/>
        <v>1.4997974077832534</v>
      </c>
    </row>
    <row r="27" spans="4:34" x14ac:dyDescent="0.35">
      <c r="D27">
        <v>25</v>
      </c>
      <c r="E27">
        <f t="shared" si="14"/>
        <v>79.145728643216074</v>
      </c>
      <c r="G27">
        <f t="shared" si="0"/>
        <v>-0.14731639798724705</v>
      </c>
      <c r="H27">
        <f t="shared" si="5"/>
        <v>2.6836020127529447E-3</v>
      </c>
      <c r="I27">
        <f t="shared" si="6"/>
        <v>99.829156204466315</v>
      </c>
      <c r="K27">
        <f t="shared" si="7"/>
        <v>-0.14731639798724705</v>
      </c>
      <c r="L27">
        <f t="shared" si="8"/>
        <v>-2.6836020127529725E-3</v>
      </c>
      <c r="M27">
        <f t="shared" si="9"/>
        <v>-0.15000000000000002</v>
      </c>
      <c r="N27">
        <f t="shared" si="10"/>
        <v>2.8246749973457688E-2</v>
      </c>
      <c r="O27">
        <f t="shared" si="11"/>
        <v>-0.14997599234623235</v>
      </c>
      <c r="P27">
        <f t="shared" si="12"/>
        <v>-0.12172924237277466</v>
      </c>
      <c r="R27">
        <f t="shared" si="1"/>
        <v>0.12172924237277466</v>
      </c>
      <c r="S27">
        <f t="shared" si="2"/>
        <v>0.14997599234623235</v>
      </c>
      <c r="T27">
        <f t="shared" si="3"/>
        <v>-0.15000000000000002</v>
      </c>
      <c r="U27">
        <f t="shared" si="4"/>
        <v>-2.6836020127529725E-3</v>
      </c>
      <c r="X27">
        <f t="shared" si="15"/>
        <v>1.2172924237277467</v>
      </c>
      <c r="Y27">
        <f t="shared" si="13"/>
        <v>1.4997599234623236</v>
      </c>
    </row>
    <row r="28" spans="4:34" x14ac:dyDescent="0.35">
      <c r="D28">
        <v>26</v>
      </c>
      <c r="E28">
        <f t="shared" si="14"/>
        <v>78.693467336683412</v>
      </c>
      <c r="G28">
        <f t="shared" si="0"/>
        <v>-0.14708884666236061</v>
      </c>
      <c r="H28">
        <f t="shared" si="5"/>
        <v>2.9111533376393883E-3</v>
      </c>
      <c r="I28">
        <f t="shared" si="6"/>
        <v>100.19448418038556</v>
      </c>
      <c r="K28">
        <f t="shared" si="7"/>
        <v>-0.14708884666236061</v>
      </c>
      <c r="L28">
        <f t="shared" si="8"/>
        <v>-2.9111533376395484E-3</v>
      </c>
      <c r="M28">
        <f t="shared" si="9"/>
        <v>-0.15000000000000016</v>
      </c>
      <c r="N28">
        <f t="shared" si="10"/>
        <v>2.9408692380596759E-2</v>
      </c>
      <c r="O28">
        <f t="shared" si="11"/>
        <v>-0.14997174796022333</v>
      </c>
      <c r="P28">
        <f t="shared" si="12"/>
        <v>-0.12056305557962657</v>
      </c>
      <c r="R28">
        <f t="shared" si="1"/>
        <v>0.12056305557962657</v>
      </c>
      <c r="S28">
        <f t="shared" si="2"/>
        <v>0.14997174796022333</v>
      </c>
      <c r="T28">
        <f t="shared" si="3"/>
        <v>-0.15000000000000016</v>
      </c>
      <c r="U28">
        <f t="shared" si="4"/>
        <v>-2.9111533376395484E-3</v>
      </c>
      <c r="X28">
        <f t="shared" si="15"/>
        <v>1.2056305557962657</v>
      </c>
      <c r="Y28">
        <f t="shared" si="13"/>
        <v>1.4997174796022334</v>
      </c>
    </row>
    <row r="29" spans="4:34" x14ac:dyDescent="0.35">
      <c r="D29">
        <v>27</v>
      </c>
      <c r="E29">
        <f t="shared" si="14"/>
        <v>78.241206030150749</v>
      </c>
      <c r="G29">
        <f t="shared" si="0"/>
        <v>-0.14685213078865716</v>
      </c>
      <c r="H29">
        <f t="shared" si="5"/>
        <v>3.1478692113428297E-3</v>
      </c>
      <c r="I29">
        <f t="shared" si="6"/>
        <v>100.5563082272012</v>
      </c>
      <c r="K29">
        <f t="shared" si="7"/>
        <v>-0.14685213078865716</v>
      </c>
      <c r="L29">
        <f t="shared" si="8"/>
        <v>-3.147869211342805E-3</v>
      </c>
      <c r="M29">
        <f t="shared" si="9"/>
        <v>-0.14999999999999997</v>
      </c>
      <c r="N29">
        <f t="shared" si="10"/>
        <v>3.0568802443522849E-2</v>
      </c>
      <c r="O29">
        <f t="shared" si="11"/>
        <v>-0.14996696609396443</v>
      </c>
      <c r="P29">
        <f t="shared" si="12"/>
        <v>-0.11939816365044158</v>
      </c>
      <c r="R29">
        <f t="shared" si="1"/>
        <v>0.11939816365044158</v>
      </c>
      <c r="S29">
        <f t="shared" si="2"/>
        <v>0.14996696609396443</v>
      </c>
      <c r="T29">
        <f t="shared" si="3"/>
        <v>-0.14999999999999997</v>
      </c>
      <c r="U29">
        <f t="shared" si="4"/>
        <v>-3.147869211342805E-3</v>
      </c>
      <c r="X29">
        <f t="shared" si="15"/>
        <v>1.1939816365044158</v>
      </c>
      <c r="Y29">
        <f t="shared" si="13"/>
        <v>1.4996696609396443</v>
      </c>
    </row>
    <row r="30" spans="4:34" x14ac:dyDescent="0.35">
      <c r="D30">
        <v>28</v>
      </c>
      <c r="E30">
        <f t="shared" si="14"/>
        <v>77.788944723618087</v>
      </c>
      <c r="G30">
        <f t="shared" si="0"/>
        <v>-0.1466062651150061</v>
      </c>
      <c r="H30">
        <f t="shared" si="5"/>
        <v>3.3937348849938931E-3</v>
      </c>
      <c r="I30">
        <f t="shared" si="6"/>
        <v>100.91463341897936</v>
      </c>
      <c r="K30">
        <f t="shared" si="7"/>
        <v>-0.1466062651150061</v>
      </c>
      <c r="L30">
        <f t="shared" si="8"/>
        <v>-3.3937348849938484E-3</v>
      </c>
      <c r="M30">
        <f t="shared" si="9"/>
        <v>-0.14999999999999994</v>
      </c>
      <c r="N30">
        <f t="shared" si="10"/>
        <v>3.1727007880172804E-2</v>
      </c>
      <c r="O30">
        <f t="shared" si="11"/>
        <v>-0.14996160363083069</v>
      </c>
      <c r="P30">
        <f t="shared" si="12"/>
        <v>-0.11823459575065789</v>
      </c>
      <c r="R30">
        <f t="shared" si="1"/>
        <v>0.11823459575065789</v>
      </c>
      <c r="S30">
        <f t="shared" si="2"/>
        <v>0.14996160363083069</v>
      </c>
      <c r="T30">
        <f t="shared" si="3"/>
        <v>-0.14999999999999994</v>
      </c>
      <c r="U30">
        <f t="shared" si="4"/>
        <v>-3.3937348849938484E-3</v>
      </c>
      <c r="X30">
        <f t="shared" si="15"/>
        <v>1.1823459575065789</v>
      </c>
      <c r="Y30">
        <f t="shared" si="13"/>
        <v>1.4996160363083069</v>
      </c>
    </row>
    <row r="31" spans="4:34" x14ac:dyDescent="0.35">
      <c r="D31">
        <v>29</v>
      </c>
      <c r="E31">
        <f t="shared" si="14"/>
        <v>77.336683417085425</v>
      </c>
      <c r="G31">
        <f t="shared" si="0"/>
        <v>-0.14635126496036605</v>
      </c>
      <c r="H31">
        <f t="shared" si="5"/>
        <v>3.6487350396339491E-3</v>
      </c>
      <c r="I31">
        <f t="shared" si="6"/>
        <v>101.26946498046783</v>
      </c>
      <c r="K31">
        <f t="shared" si="7"/>
        <v>-0.14635126496036605</v>
      </c>
      <c r="L31">
        <f t="shared" si="8"/>
        <v>-3.6487350396339317E-3</v>
      </c>
      <c r="M31">
        <f t="shared" si="9"/>
        <v>-0.14999999999999997</v>
      </c>
      <c r="N31">
        <f t="shared" si="10"/>
        <v>3.2883236527153692E-2</v>
      </c>
      <c r="O31">
        <f t="shared" si="11"/>
        <v>-0.14995561587553347</v>
      </c>
      <c r="P31">
        <f t="shared" si="12"/>
        <v>-0.11707237934837977</v>
      </c>
      <c r="R31">
        <f t="shared" si="1"/>
        <v>0.11707237934837977</v>
      </c>
      <c r="S31">
        <f t="shared" si="2"/>
        <v>0.14995561587553347</v>
      </c>
      <c r="T31">
        <f t="shared" si="3"/>
        <v>-0.14999999999999997</v>
      </c>
      <c r="U31">
        <f t="shared" si="4"/>
        <v>-3.6487350396339317E-3</v>
      </c>
      <c r="X31">
        <f t="shared" si="15"/>
        <v>1.1707237934837977</v>
      </c>
      <c r="Y31">
        <f t="shared" si="13"/>
        <v>1.4995561587553348</v>
      </c>
    </row>
    <row r="32" spans="4:34" x14ac:dyDescent="0.35">
      <c r="D32">
        <v>30</v>
      </c>
      <c r="E32">
        <f t="shared" si="14"/>
        <v>76.884422110552762</v>
      </c>
      <c r="G32">
        <f t="shared" si="0"/>
        <v>-0.14608714621283064</v>
      </c>
      <c r="H32">
        <f t="shared" si="5"/>
        <v>3.9128537871693514E-3</v>
      </c>
      <c r="I32">
        <f t="shared" si="6"/>
        <v>101.62080828172597</v>
      </c>
      <c r="K32">
        <f t="shared" si="7"/>
        <v>-0.14608714621283064</v>
      </c>
      <c r="L32">
        <f t="shared" si="8"/>
        <v>-3.9128537871695214E-3</v>
      </c>
      <c r="M32">
        <f t="shared" si="9"/>
        <v>-0.15000000000000016</v>
      </c>
      <c r="N32">
        <f t="shared" si="10"/>
        <v>3.4037416344238562E-2</v>
      </c>
      <c r="O32">
        <f t="shared" si="11"/>
        <v>-0.14994895656602691</v>
      </c>
      <c r="P32">
        <f t="shared" si="12"/>
        <v>-0.11591154022178835</v>
      </c>
      <c r="R32">
        <f t="shared" si="1"/>
        <v>0.11591154022178835</v>
      </c>
      <c r="S32">
        <f t="shared" si="2"/>
        <v>0.14994895656602691</v>
      </c>
      <c r="T32">
        <f t="shared" si="3"/>
        <v>-0.15000000000000016</v>
      </c>
      <c r="U32">
        <f t="shared" si="4"/>
        <v>-3.9128537871695214E-3</v>
      </c>
      <c r="X32">
        <f t="shared" si="15"/>
        <v>1.1591154022178833</v>
      </c>
      <c r="Y32">
        <f t="shared" si="13"/>
        <v>1.4994895656602691</v>
      </c>
    </row>
    <row r="33" spans="4:25" x14ac:dyDescent="0.35">
      <c r="D33">
        <v>31</v>
      </c>
      <c r="E33">
        <f t="shared" si="14"/>
        <v>76.4321608040201</v>
      </c>
      <c r="G33">
        <f t="shared" si="0"/>
        <v>-0.14581392532863854</v>
      </c>
      <c r="H33">
        <f t="shared" si="5"/>
        <v>4.1860746713614505E-3</v>
      </c>
      <c r="I33">
        <f t="shared" si="6"/>
        <v>101.9686688325871</v>
      </c>
      <c r="K33">
        <f t="shared" si="7"/>
        <v>-0.14581392532863854</v>
      </c>
      <c r="L33">
        <f t="shared" si="8"/>
        <v>-4.1860746713613534E-3</v>
      </c>
      <c r="M33">
        <f t="shared" si="9"/>
        <v>-0.14999999999999991</v>
      </c>
      <c r="N33">
        <f t="shared" si="10"/>
        <v>3.518947541885533E-2</v>
      </c>
      <c r="O33">
        <f t="shared" si="11"/>
        <v>-0.14994157788567447</v>
      </c>
      <c r="P33">
        <f t="shared" si="12"/>
        <v>-0.11475210246681913</v>
      </c>
      <c r="R33">
        <f t="shared" si="1"/>
        <v>0.11475210246681913</v>
      </c>
      <c r="S33">
        <f t="shared" si="2"/>
        <v>0.14994157788567447</v>
      </c>
      <c r="T33">
        <f t="shared" si="3"/>
        <v>-0.14999999999999991</v>
      </c>
      <c r="U33">
        <f t="shared" si="4"/>
        <v>-4.1860746713613534E-3</v>
      </c>
      <c r="X33">
        <f t="shared" si="15"/>
        <v>1.1475210246681913</v>
      </c>
      <c r="Y33">
        <f t="shared" si="13"/>
        <v>1.4994157788567448</v>
      </c>
    </row>
    <row r="34" spans="4:25" x14ac:dyDescent="0.35">
      <c r="D34">
        <v>32</v>
      </c>
      <c r="E34">
        <f t="shared" si="14"/>
        <v>75.979899497487438</v>
      </c>
      <c r="G34">
        <f t="shared" si="0"/>
        <v>-0.14553161933114794</v>
      </c>
      <c r="H34">
        <f t="shared" si="5"/>
        <v>4.4683806688520511E-3</v>
      </c>
      <c r="I34">
        <f t="shared" si="6"/>
        <v>102.31305227695681</v>
      </c>
      <c r="K34">
        <f t="shared" si="7"/>
        <v>-0.14553161933114794</v>
      </c>
      <c r="L34">
        <f t="shared" si="8"/>
        <v>-4.4683806688520736E-3</v>
      </c>
      <c r="M34">
        <f t="shared" si="9"/>
        <v>-0.15000000000000002</v>
      </c>
      <c r="N34">
        <f t="shared" si="10"/>
        <v>3.6339341970567415E-2</v>
      </c>
      <c r="O34">
        <f t="shared" si="11"/>
        <v>-0.14993343047565552</v>
      </c>
      <c r="P34">
        <f t="shared" si="12"/>
        <v>-0.11359408850508811</v>
      </c>
      <c r="R34">
        <f t="shared" si="1"/>
        <v>0.11359408850508811</v>
      </c>
      <c r="S34">
        <f t="shared" si="2"/>
        <v>0.14993343047565552</v>
      </c>
      <c r="T34">
        <f t="shared" si="3"/>
        <v>-0.15000000000000002</v>
      </c>
      <c r="U34">
        <f t="shared" si="4"/>
        <v>-4.4683806688520736E-3</v>
      </c>
      <c r="X34">
        <f t="shared" si="15"/>
        <v>1.135940885050881</v>
      </c>
      <c r="Y34">
        <f t="shared" si="13"/>
        <v>1.4993343047565553</v>
      </c>
    </row>
    <row r="35" spans="4:25" x14ac:dyDescent="0.35">
      <c r="D35">
        <v>33</v>
      </c>
      <c r="E35">
        <f t="shared" si="14"/>
        <v>75.527638190954775</v>
      </c>
      <c r="G35">
        <f t="shared" si="0"/>
        <v>-0.1452402458097761</v>
      </c>
      <c r="H35">
        <f t="shared" si="5"/>
        <v>4.7597541902238971E-3</v>
      </c>
      <c r="I35">
        <f t="shared" si="6"/>
        <v>102.65396438695055</v>
      </c>
      <c r="K35">
        <f t="shared" si="7"/>
        <v>-0.1452402458097761</v>
      </c>
      <c r="L35">
        <f t="shared" si="8"/>
        <v>-4.7597541902238425E-3</v>
      </c>
      <c r="M35">
        <f t="shared" si="9"/>
        <v>-0.14999999999999994</v>
      </c>
      <c r="N35">
        <f t="shared" si="10"/>
        <v>3.7486944355546233E-2</v>
      </c>
      <c r="O35">
        <f t="shared" si="11"/>
        <v>-0.14992446344759297</v>
      </c>
      <c r="P35">
        <f t="shared" si="12"/>
        <v>-0.11243751909204674</v>
      </c>
      <c r="R35">
        <f t="shared" ref="R35:R66" si="16">-$B$1*SIN(RADIANS(90+E35))-$B$2*SIN(RADIANS(90+E35+I35))</f>
        <v>0.11243751909204674</v>
      </c>
      <c r="S35">
        <f t="shared" ref="S35:S66" si="17">-$B$2*SIN(RADIANS(90+E35+I35))</f>
        <v>0.14992446344759297</v>
      </c>
      <c r="T35">
        <f t="shared" ref="T35:T66" si="18">$B$1*COS(RADIANS(90+E35))+$B$2*COS(RADIANS(90+E35+I35))</f>
        <v>-0.14999999999999994</v>
      </c>
      <c r="U35">
        <f t="shared" ref="U35:U66" si="19">$B$2*COS(RADIANS(90+E35+I35))</f>
        <v>-4.7597541902238425E-3</v>
      </c>
      <c r="X35">
        <f t="shared" si="15"/>
        <v>1.1243751909204676</v>
      </c>
      <c r="Y35">
        <f t="shared" si="13"/>
        <v>1.4992446344759296</v>
      </c>
    </row>
    <row r="36" spans="4:25" x14ac:dyDescent="0.35">
      <c r="D36">
        <v>34</v>
      </c>
      <c r="E36">
        <f t="shared" si="14"/>
        <v>75.075376884422113</v>
      </c>
      <c r="G36">
        <f t="shared" si="0"/>
        <v>-0.14493982291890325</v>
      </c>
      <c r="H36">
        <f t="shared" si="5"/>
        <v>5.0601770810967395E-3</v>
      </c>
      <c r="I36">
        <f t="shared" si="6"/>
        <v>102.99141105687335</v>
      </c>
      <c r="K36">
        <f t="shared" si="7"/>
        <v>-0.14493982291890325</v>
      </c>
      <c r="L36">
        <f t="shared" si="8"/>
        <v>-5.0601770810968097E-3</v>
      </c>
      <c r="M36">
        <f t="shared" si="9"/>
        <v>-0.15000000000000008</v>
      </c>
      <c r="N36">
        <f t="shared" si="10"/>
        <v>3.8632211071034532E-2</v>
      </c>
      <c r="O36">
        <f t="shared" si="11"/>
        <v>-0.14991462439638084</v>
      </c>
      <c r="P36">
        <f t="shared" si="12"/>
        <v>-0.1112824133253463</v>
      </c>
      <c r="R36">
        <f t="shared" si="16"/>
        <v>0.1112824133253463</v>
      </c>
      <c r="S36">
        <f t="shared" si="17"/>
        <v>0.14991462439638084</v>
      </c>
      <c r="T36">
        <f t="shared" si="18"/>
        <v>-0.15000000000000008</v>
      </c>
      <c r="U36">
        <f t="shared" si="19"/>
        <v>-5.0601770810968097E-3</v>
      </c>
      <c r="X36">
        <f t="shared" si="15"/>
        <v>1.112824133253463</v>
      </c>
      <c r="Y36">
        <f t="shared" si="13"/>
        <v>1.4991462439638084</v>
      </c>
    </row>
    <row r="37" spans="4:25" x14ac:dyDescent="0.35">
      <c r="D37">
        <v>35</v>
      </c>
      <c r="E37">
        <f t="shared" si="14"/>
        <v>74.62311557788945</v>
      </c>
      <c r="G37">
        <f t="shared" si="0"/>
        <v>-0.14463036937674176</v>
      </c>
      <c r="H37">
        <f t="shared" si="5"/>
        <v>5.3696306232582369E-3</v>
      </c>
      <c r="I37">
        <f t="shared" si="6"/>
        <v>103.32539829704523</v>
      </c>
      <c r="K37">
        <f t="shared" si="7"/>
        <v>-0.14463036937674176</v>
      </c>
      <c r="L37">
        <f t="shared" si="8"/>
        <v>-5.3696306232582465E-3</v>
      </c>
      <c r="M37">
        <f t="shared" si="9"/>
        <v>-0.15</v>
      </c>
      <c r="N37">
        <f t="shared" si="10"/>
        <v>3.9775070759801807E-2</v>
      </c>
      <c r="O37">
        <f t="shared" si="11"/>
        <v>-0.14990385941319109</v>
      </c>
      <c r="P37">
        <f t="shared" si="12"/>
        <v>-0.11012878865338929</v>
      </c>
      <c r="R37">
        <f t="shared" si="16"/>
        <v>0.11012878865338929</v>
      </c>
      <c r="S37">
        <f t="shared" si="17"/>
        <v>0.14990385941319109</v>
      </c>
      <c r="T37">
        <f t="shared" si="18"/>
        <v>-0.15</v>
      </c>
      <c r="U37">
        <f t="shared" si="19"/>
        <v>-5.3696306232582465E-3</v>
      </c>
      <c r="X37">
        <f t="shared" si="15"/>
        <v>1.1012878865338929</v>
      </c>
      <c r="Y37">
        <f t="shared" si="13"/>
        <v>1.4990385941319109</v>
      </c>
    </row>
    <row r="38" spans="4:25" x14ac:dyDescent="0.35">
      <c r="D38">
        <v>36</v>
      </c>
      <c r="E38">
        <f t="shared" si="14"/>
        <v>74.170854271356788</v>
      </c>
      <c r="G38">
        <f t="shared" si="0"/>
        <v>-0.14431190446416942</v>
      </c>
      <c r="H38">
        <f t="shared" si="5"/>
        <v>5.6880955358305785E-3</v>
      </c>
      <c r="I38">
        <f t="shared" si="6"/>
        <v>103.65593222747475</v>
      </c>
      <c r="K38">
        <f t="shared" si="7"/>
        <v>-0.14431190446416942</v>
      </c>
      <c r="L38">
        <f t="shared" si="8"/>
        <v>-5.6880955358305047E-3</v>
      </c>
      <c r="M38">
        <f t="shared" si="9"/>
        <v>-0.14999999999999991</v>
      </c>
      <c r="N38">
        <f t="shared" si="10"/>
        <v>4.0915452214590455E-2</v>
      </c>
      <c r="O38">
        <f t="shared" si="11"/>
        <v>-0.14989211309863926</v>
      </c>
      <c r="P38">
        <f t="shared" si="12"/>
        <v>-0.10897666088404881</v>
      </c>
      <c r="R38">
        <f t="shared" si="16"/>
        <v>0.10897666088404881</v>
      </c>
      <c r="S38">
        <f t="shared" si="17"/>
        <v>0.14989211309863926</v>
      </c>
      <c r="T38">
        <f t="shared" si="18"/>
        <v>-0.14999999999999991</v>
      </c>
      <c r="U38">
        <f t="shared" si="19"/>
        <v>-5.6880955358305047E-3</v>
      </c>
      <c r="X38">
        <f t="shared" si="15"/>
        <v>1.089766608840488</v>
      </c>
      <c r="Y38">
        <f t="shared" si="13"/>
        <v>1.4989211309863926</v>
      </c>
    </row>
    <row r="39" spans="4:25" x14ac:dyDescent="0.35">
      <c r="D39">
        <v>37</v>
      </c>
      <c r="E39">
        <f t="shared" si="14"/>
        <v>73.718592964824126</v>
      </c>
      <c r="G39">
        <f t="shared" si="0"/>
        <v>-0.14398444802352856</v>
      </c>
      <c r="H39">
        <f t="shared" si="5"/>
        <v>6.0155519764714394E-3</v>
      </c>
      <c r="I39">
        <f t="shared" si="6"/>
        <v>103.98301907138459</v>
      </c>
      <c r="K39">
        <f t="shared" si="7"/>
        <v>-0.14398444802352856</v>
      </c>
      <c r="L39">
        <f t="shared" si="8"/>
        <v>-6.015551976471468E-3</v>
      </c>
      <c r="M39">
        <f t="shared" si="9"/>
        <v>-0.15000000000000002</v>
      </c>
      <c r="N39">
        <f t="shared" si="10"/>
        <v>4.2053284382552132E-2</v>
      </c>
      <c r="O39">
        <f t="shared" si="11"/>
        <v>-0.14987932857608605</v>
      </c>
      <c r="P39">
        <f t="shared" si="12"/>
        <v>-0.10782604419353392</v>
      </c>
      <c r="R39">
        <f t="shared" si="16"/>
        <v>0.10782604419353392</v>
      </c>
      <c r="S39">
        <f t="shared" si="17"/>
        <v>0.14987932857608605</v>
      </c>
      <c r="T39">
        <f t="shared" si="18"/>
        <v>-0.15000000000000002</v>
      </c>
      <c r="U39">
        <f t="shared" si="19"/>
        <v>-6.015551976471468E-3</v>
      </c>
      <c r="X39">
        <f t="shared" si="15"/>
        <v>1.0782604419353392</v>
      </c>
      <c r="Y39">
        <f t="shared" si="13"/>
        <v>1.4987932857608603</v>
      </c>
    </row>
    <row r="40" spans="4:25" x14ac:dyDescent="0.35">
      <c r="D40">
        <v>38</v>
      </c>
      <c r="E40">
        <f t="shared" si="14"/>
        <v>73.266331658291449</v>
      </c>
      <c r="G40">
        <f t="shared" si="0"/>
        <v>-0.14364802045738942</v>
      </c>
      <c r="H40">
        <f t="shared" si="5"/>
        <v>6.3519795426105752E-3</v>
      </c>
      <c r="I40">
        <f t="shared" si="6"/>
        <v>104.30666514859136</v>
      </c>
      <c r="K40">
        <f t="shared" si="7"/>
        <v>-0.14364802045738942</v>
      </c>
      <c r="L40">
        <f t="shared" si="8"/>
        <v>-6.3519795426105361E-3</v>
      </c>
      <c r="M40">
        <f t="shared" si="9"/>
        <v>-0.14999999999999997</v>
      </c>
      <c r="N40">
        <f t="shared" si="10"/>
        <v>4.3188496369674985E-2</v>
      </c>
      <c r="O40">
        <f t="shared" si="11"/>
        <v>-0.14986544750505454</v>
      </c>
      <c r="P40">
        <f t="shared" si="12"/>
        <v>-0.10667695113537956</v>
      </c>
      <c r="R40">
        <f t="shared" si="16"/>
        <v>0.10667695113537956</v>
      </c>
      <c r="S40">
        <f t="shared" si="17"/>
        <v>0.14986544750505454</v>
      </c>
      <c r="T40">
        <f t="shared" si="18"/>
        <v>-0.14999999999999997</v>
      </c>
      <c r="U40">
        <f t="shared" si="19"/>
        <v>-6.3519795426105361E-3</v>
      </c>
      <c r="X40">
        <f t="shared" si="15"/>
        <v>1.0667695113537956</v>
      </c>
      <c r="Y40">
        <f t="shared" si="13"/>
        <v>1.4986544750505453</v>
      </c>
    </row>
    <row r="41" spans="4:25" x14ac:dyDescent="0.35">
      <c r="D41">
        <v>39</v>
      </c>
      <c r="E41">
        <f t="shared" si="14"/>
        <v>72.814070351758801</v>
      </c>
      <c r="G41">
        <f t="shared" si="0"/>
        <v>-0.14330264272727922</v>
      </c>
      <c r="H41">
        <f t="shared" si="5"/>
        <v>6.6973572727207775E-3</v>
      </c>
      <c r="I41">
        <f t="shared" si="6"/>
        <v>104.62687686874315</v>
      </c>
      <c r="K41">
        <f t="shared" si="7"/>
        <v>-0.14330264272727922</v>
      </c>
      <c r="L41">
        <f t="shared" si="8"/>
        <v>-6.6973572727208972E-3</v>
      </c>
      <c r="M41">
        <f t="shared" si="9"/>
        <v>-0.15000000000000011</v>
      </c>
      <c r="N41">
        <f t="shared" si="10"/>
        <v>4.4321017445200506E-2</v>
      </c>
      <c r="O41">
        <f t="shared" si="11"/>
        <v>-0.14985041009473923</v>
      </c>
      <c r="P41">
        <f t="shared" si="12"/>
        <v>-0.10552939264953873</v>
      </c>
      <c r="R41">
        <f t="shared" si="16"/>
        <v>0.10552939264953873</v>
      </c>
      <c r="S41">
        <f t="shared" si="17"/>
        <v>0.14985041009473923</v>
      </c>
      <c r="T41">
        <f t="shared" si="18"/>
        <v>-0.15000000000000011</v>
      </c>
      <c r="U41">
        <f t="shared" si="19"/>
        <v>-6.6973572727208972E-3</v>
      </c>
      <c r="X41">
        <f t="shared" si="15"/>
        <v>1.0552939264953873</v>
      </c>
      <c r="Y41">
        <f t="shared" si="13"/>
        <v>1.4985041009473923</v>
      </c>
    </row>
    <row r="42" spans="4:25" x14ac:dyDescent="0.35">
      <c r="D42">
        <v>40</v>
      </c>
      <c r="E42">
        <f t="shared" si="14"/>
        <v>72.361809045226124</v>
      </c>
      <c r="G42">
        <f t="shared" si="0"/>
        <v>-0.14294833635237589</v>
      </c>
      <c r="H42">
        <f t="shared" si="5"/>
        <v>7.0516636476241068E-3</v>
      </c>
      <c r="I42">
        <f t="shared" si="6"/>
        <v>104.94366072441716</v>
      </c>
      <c r="K42">
        <f t="shared" si="7"/>
        <v>-0.14294833635237589</v>
      </c>
      <c r="L42">
        <f t="shared" si="8"/>
        <v>-7.0516636476240183E-3</v>
      </c>
      <c r="M42">
        <f t="shared" si="9"/>
        <v>-0.14999999999999991</v>
      </c>
      <c r="N42">
        <f t="shared" si="10"/>
        <v>4.5450777046030948E-2</v>
      </c>
      <c r="O42">
        <f t="shared" si="11"/>
        <v>-0.14983415511758585</v>
      </c>
      <c r="P42">
        <f t="shared" si="12"/>
        <v>-0.1043833780715549</v>
      </c>
      <c r="R42">
        <f t="shared" si="16"/>
        <v>0.1043833780715549</v>
      </c>
      <c r="S42">
        <f t="shared" si="17"/>
        <v>0.14983415511758585</v>
      </c>
      <c r="T42">
        <f t="shared" si="18"/>
        <v>-0.14999999999999991</v>
      </c>
      <c r="U42">
        <f t="shared" si="19"/>
        <v>-7.0516636476240183E-3</v>
      </c>
      <c r="X42">
        <f t="shared" si="15"/>
        <v>1.0438337807155489</v>
      </c>
      <c r="Y42">
        <f t="shared" si="13"/>
        <v>1.4983415511758587</v>
      </c>
    </row>
    <row r="43" spans="4:25" x14ac:dyDescent="0.35">
      <c r="D43">
        <v>41</v>
      </c>
      <c r="E43">
        <f t="shared" si="14"/>
        <v>71.909547738693462</v>
      </c>
      <c r="G43">
        <f t="shared" si="0"/>
        <v>-0.14258512340816742</v>
      </c>
      <c r="H43">
        <f t="shared" si="5"/>
        <v>7.4148765918325699E-3</v>
      </c>
      <c r="I43">
        <f t="shared" si="6"/>
        <v>105.25702328408039</v>
      </c>
      <c r="K43">
        <f t="shared" si="7"/>
        <v>-0.14258512340816742</v>
      </c>
      <c r="L43">
        <f t="shared" si="8"/>
        <v>-7.4148765918325733E-3</v>
      </c>
      <c r="M43">
        <f t="shared" si="9"/>
        <v>-0.15</v>
      </c>
      <c r="N43">
        <f t="shared" si="10"/>
        <v>4.6577704781125349E-2</v>
      </c>
      <c r="O43">
        <f t="shared" si="11"/>
        <v>-0.14981661992291739</v>
      </c>
      <c r="P43">
        <f t="shared" si="12"/>
        <v>-0.10323891514179204</v>
      </c>
      <c r="R43">
        <f t="shared" si="16"/>
        <v>0.10323891514179204</v>
      </c>
      <c r="S43">
        <f t="shared" si="17"/>
        <v>0.14981661992291739</v>
      </c>
      <c r="T43">
        <f t="shared" si="18"/>
        <v>-0.15</v>
      </c>
      <c r="U43">
        <f t="shared" si="19"/>
        <v>-7.4148765918325733E-3</v>
      </c>
      <c r="X43">
        <f t="shared" si="15"/>
        <v>1.0323891514179204</v>
      </c>
      <c r="Y43">
        <f t="shared" si="13"/>
        <v>1.4981661992291739</v>
      </c>
    </row>
    <row r="44" spans="4:25" x14ac:dyDescent="0.35">
      <c r="D44">
        <v>42</v>
      </c>
      <c r="E44">
        <f t="shared" si="14"/>
        <v>71.457286432160799</v>
      </c>
      <c r="G44">
        <f t="shared" si="0"/>
        <v>-0.14221302652507642</v>
      </c>
      <c r="H44">
        <f t="shared" si="5"/>
        <v>7.7869734749235753E-3</v>
      </c>
      <c r="I44">
        <f t="shared" si="6"/>
        <v>105.56697118491601</v>
      </c>
      <c r="K44">
        <f t="shared" si="7"/>
        <v>-0.14221302652507642</v>
      </c>
      <c r="L44">
        <f t="shared" si="8"/>
        <v>-7.7869734749234634E-3</v>
      </c>
      <c r="M44">
        <f t="shared" si="9"/>
        <v>-0.14999999999999988</v>
      </c>
      <c r="N44">
        <f t="shared" si="10"/>
        <v>4.7701730435885742E-2</v>
      </c>
      <c r="O44">
        <f t="shared" si="11"/>
        <v>-0.14979774045058503</v>
      </c>
      <c r="P44">
        <f t="shared" si="12"/>
        <v>-0.10209601001469928</v>
      </c>
      <c r="R44">
        <f t="shared" si="16"/>
        <v>0.10209601001469928</v>
      </c>
      <c r="S44">
        <f t="shared" si="17"/>
        <v>0.14979774045058503</v>
      </c>
      <c r="T44">
        <f t="shared" si="18"/>
        <v>-0.14999999999999988</v>
      </c>
      <c r="U44">
        <f t="shared" si="19"/>
        <v>-7.7869734749234634E-3</v>
      </c>
      <c r="X44">
        <f t="shared" si="15"/>
        <v>1.0209601001469928</v>
      </c>
      <c r="Y44">
        <f t="shared" si="13"/>
        <v>1.4979774045058503</v>
      </c>
    </row>
    <row r="45" spans="4:25" x14ac:dyDescent="0.35">
      <c r="D45">
        <v>43</v>
      </c>
      <c r="E45">
        <f t="shared" si="14"/>
        <v>71.005025125628137</v>
      </c>
      <c r="G45">
        <f t="shared" si="0"/>
        <v>-0.14183206888705005</v>
      </c>
      <c r="H45">
        <f t="shared" si="5"/>
        <v>8.1679311129499443E-3</v>
      </c>
      <c r="I45">
        <f t="shared" si="6"/>
        <v>105.87351112551762</v>
      </c>
      <c r="K45">
        <f t="shared" si="7"/>
        <v>-0.14183206888705005</v>
      </c>
      <c r="L45">
        <f t="shared" si="8"/>
        <v>-8.1679311129499565E-3</v>
      </c>
      <c r="M45">
        <f t="shared" si="9"/>
        <v>-0.15</v>
      </c>
      <c r="N45">
        <f t="shared" si="10"/>
        <v>4.8822783976531739E-2</v>
      </c>
      <c r="O45">
        <f t="shared" si="11"/>
        <v>-0.14977745124461861</v>
      </c>
      <c r="P45">
        <f t="shared" si="12"/>
        <v>-0.10095466726808687</v>
      </c>
      <c r="R45">
        <f t="shared" si="16"/>
        <v>0.10095466726808687</v>
      </c>
      <c r="S45">
        <f t="shared" si="17"/>
        <v>0.14977745124461861</v>
      </c>
      <c r="T45">
        <f t="shared" si="18"/>
        <v>-0.15</v>
      </c>
      <c r="U45">
        <f t="shared" si="19"/>
        <v>-8.1679311129499565E-3</v>
      </c>
      <c r="X45">
        <f t="shared" si="15"/>
        <v>1.0095466726808686</v>
      </c>
      <c r="Y45">
        <f t="shared" si="13"/>
        <v>1.4977745124461861</v>
      </c>
    </row>
    <row r="46" spans="4:25" x14ac:dyDescent="0.35">
      <c r="D46">
        <v>44</v>
      </c>
      <c r="E46">
        <f t="shared" si="14"/>
        <v>70.552763819095475</v>
      </c>
      <c r="G46">
        <f t="shared" si="0"/>
        <v>-0.14144227423011554</v>
      </c>
      <c r="H46">
        <f t="shared" si="5"/>
        <v>8.55772576988445E-3</v>
      </c>
      <c r="I46">
        <f t="shared" si="6"/>
        <v>106.176649858454</v>
      </c>
      <c r="K46">
        <f t="shared" si="7"/>
        <v>-0.14144227423011554</v>
      </c>
      <c r="L46">
        <f t="shared" si="8"/>
        <v>-8.5577257698844309E-3</v>
      </c>
      <c r="M46">
        <f t="shared" si="9"/>
        <v>-0.14999999999999997</v>
      </c>
      <c r="N46">
        <f t="shared" si="10"/>
        <v>4.99407955544642E-2</v>
      </c>
      <c r="O46">
        <f t="shared" si="11"/>
        <v>-0.1497556854668545</v>
      </c>
      <c r="P46">
        <f t="shared" si="12"/>
        <v>-9.9814889912390292E-2</v>
      </c>
      <c r="R46">
        <f t="shared" si="16"/>
        <v>9.9814889912390292E-2</v>
      </c>
      <c r="S46">
        <f t="shared" si="17"/>
        <v>0.1497556854668545</v>
      </c>
      <c r="T46">
        <f t="shared" si="18"/>
        <v>-0.14999999999999997</v>
      </c>
      <c r="U46">
        <f t="shared" si="19"/>
        <v>-8.5577257698844309E-3</v>
      </c>
      <c r="X46">
        <f t="shared" si="15"/>
        <v>0.99814889912390292</v>
      </c>
      <c r="Y46">
        <f t="shared" si="13"/>
        <v>1.4975568546685449</v>
      </c>
    </row>
    <row r="47" spans="4:25" x14ac:dyDescent="0.35">
      <c r="D47">
        <v>45</v>
      </c>
      <c r="E47">
        <f t="shared" si="14"/>
        <v>70.100502512562812</v>
      </c>
      <c r="G47">
        <f t="shared" si="0"/>
        <v>-0.14104366684090131</v>
      </c>
      <c r="H47">
        <f t="shared" si="5"/>
        <v>8.9563331590986894E-3</v>
      </c>
      <c r="I47">
        <f t="shared" si="6"/>
        <v>106.47639418270636</v>
      </c>
      <c r="K47">
        <f t="shared" si="7"/>
        <v>-0.14104366684090131</v>
      </c>
      <c r="L47">
        <f t="shared" si="8"/>
        <v>-8.95633315909879E-3</v>
      </c>
      <c r="M47">
        <f t="shared" si="9"/>
        <v>-0.15000000000000011</v>
      </c>
      <c r="N47">
        <f t="shared" si="10"/>
        <v>5.1055695510617005E-2</v>
      </c>
      <c r="O47">
        <f t="shared" si="11"/>
        <v>-0.14973237491051569</v>
      </c>
      <c r="P47">
        <f t="shared" si="12"/>
        <v>-9.8676679399898687E-2</v>
      </c>
      <c r="R47">
        <f t="shared" si="16"/>
        <v>9.8676679399898687E-2</v>
      </c>
      <c r="S47">
        <f t="shared" si="17"/>
        <v>0.14973237491051569</v>
      </c>
      <c r="T47">
        <f t="shared" si="18"/>
        <v>-0.15000000000000011</v>
      </c>
      <c r="U47">
        <f t="shared" si="19"/>
        <v>-8.95633315909879E-3</v>
      </c>
      <c r="X47">
        <f t="shared" si="15"/>
        <v>0.98676679399898681</v>
      </c>
      <c r="Y47">
        <f t="shared" si="13"/>
        <v>1.497323749105157</v>
      </c>
    </row>
    <row r="48" spans="4:25" x14ac:dyDescent="0.35">
      <c r="D48">
        <v>46</v>
      </c>
      <c r="E48">
        <f t="shared" si="14"/>
        <v>69.64824120603015</v>
      </c>
      <c r="G48">
        <f t="shared" si="0"/>
        <v>-0.14063627155512376</v>
      </c>
      <c r="H48">
        <f t="shared" si="5"/>
        <v>9.3637284448762348E-3</v>
      </c>
      <c r="I48">
        <f t="shared" si="6"/>
        <v>106.77275093598027</v>
      </c>
      <c r="K48">
        <f t="shared" si="7"/>
        <v>-0.14063627155512376</v>
      </c>
      <c r="L48">
        <f t="shared" si="8"/>
        <v>-9.3637284448762521E-3</v>
      </c>
      <c r="M48">
        <f t="shared" si="9"/>
        <v>-0.15000000000000002</v>
      </c>
      <c r="N48">
        <f t="shared" si="10"/>
        <v>5.2167414379797356E-2</v>
      </c>
      <c r="O48">
        <f t="shared" si="11"/>
        <v>-0.14970745001372049</v>
      </c>
      <c r="P48">
        <f t="shared" si="12"/>
        <v>-9.7540035633923133E-2</v>
      </c>
      <c r="R48">
        <f t="shared" si="16"/>
        <v>9.7540035633923133E-2</v>
      </c>
      <c r="S48">
        <f t="shared" si="17"/>
        <v>0.14970745001372049</v>
      </c>
      <c r="T48">
        <f t="shared" si="18"/>
        <v>-0.15000000000000002</v>
      </c>
      <c r="U48">
        <f t="shared" si="19"/>
        <v>-9.3637284448762521E-3</v>
      </c>
      <c r="X48">
        <f t="shared" si="15"/>
        <v>0.97540035633923128</v>
      </c>
      <c r="Y48">
        <f t="shared" si="13"/>
        <v>1.497074500137205</v>
      </c>
    </row>
    <row r="49" spans="4:25" x14ac:dyDescent="0.35">
      <c r="D49">
        <v>47</v>
      </c>
      <c r="E49">
        <f t="shared" si="14"/>
        <v>69.195979899497488</v>
      </c>
      <c r="G49">
        <f t="shared" si="0"/>
        <v>-0.14022011375603974</v>
      </c>
      <c r="H49">
        <f t="shared" si="5"/>
        <v>9.7798862439602563E-3</v>
      </c>
      <c r="I49">
        <f t="shared" si="6"/>
        <v>107.06572698689364</v>
      </c>
      <c r="K49">
        <f t="shared" si="7"/>
        <v>-0.14022011375603974</v>
      </c>
      <c r="L49">
        <f t="shared" si="8"/>
        <v>-9.7798862439601626E-3</v>
      </c>
      <c r="M49">
        <f t="shared" si="9"/>
        <v>-0.14999999999999991</v>
      </c>
      <c r="N49">
        <f t="shared" si="10"/>
        <v>5.3275882895014233E-2</v>
      </c>
      <c r="O49">
        <f t="shared" si="11"/>
        <v>-0.14968083987289488</v>
      </c>
      <c r="P49">
        <f t="shared" si="12"/>
        <v>-9.6404956977880651E-2</v>
      </c>
      <c r="R49">
        <f t="shared" si="16"/>
        <v>9.6404956977880651E-2</v>
      </c>
      <c r="S49">
        <f t="shared" si="17"/>
        <v>0.14968083987289488</v>
      </c>
      <c r="T49">
        <f t="shared" si="18"/>
        <v>-0.14999999999999991</v>
      </c>
      <c r="U49">
        <f t="shared" si="19"/>
        <v>-9.7798862439601626E-3</v>
      </c>
      <c r="X49">
        <f t="shared" si="15"/>
        <v>0.96404956977880651</v>
      </c>
      <c r="Y49">
        <f t="shared" si="13"/>
        <v>1.4968083987289487</v>
      </c>
    </row>
    <row r="50" spans="4:25" x14ac:dyDescent="0.35">
      <c r="D50">
        <v>48</v>
      </c>
      <c r="E50">
        <f t="shared" si="14"/>
        <v>68.743718592964825</v>
      </c>
      <c r="G50">
        <f t="shared" si="0"/>
        <v>-0.13979521937286521</v>
      </c>
      <c r="H50">
        <f t="shared" si="5"/>
        <v>1.0204780627134785E-2</v>
      </c>
      <c r="I50">
        <f t="shared" si="6"/>
        <v>107.35532922704331</v>
      </c>
      <c r="K50">
        <f t="shared" si="7"/>
        <v>-0.13979521937286521</v>
      </c>
      <c r="L50">
        <f t="shared" si="8"/>
        <v>-1.0204780627134837E-2</v>
      </c>
      <c r="M50">
        <f t="shared" si="9"/>
        <v>-0.15000000000000005</v>
      </c>
      <c r="N50">
        <f t="shared" si="10"/>
        <v>5.4381031991793692E-2</v>
      </c>
      <c r="O50">
        <f t="shared" si="11"/>
        <v>-0.14965247225606415</v>
      </c>
      <c r="P50">
        <f t="shared" si="12"/>
        <v>-9.5271440264270452E-2</v>
      </c>
      <c r="R50">
        <f t="shared" si="16"/>
        <v>9.5271440264270452E-2</v>
      </c>
      <c r="S50">
        <f t="shared" si="17"/>
        <v>0.14965247225606415</v>
      </c>
      <c r="T50">
        <f t="shared" si="18"/>
        <v>-0.15000000000000005</v>
      </c>
      <c r="U50">
        <f t="shared" si="19"/>
        <v>-1.0204780627134837E-2</v>
      </c>
      <c r="X50">
        <f t="shared" si="15"/>
        <v>0.95271440264270457</v>
      </c>
      <c r="Y50">
        <f t="shared" si="13"/>
        <v>1.4965247225606415</v>
      </c>
    </row>
    <row r="51" spans="4:25" x14ac:dyDescent="0.35">
      <c r="D51">
        <v>49</v>
      </c>
      <c r="E51">
        <f t="shared" si="14"/>
        <v>68.291457286432163</v>
      </c>
      <c r="G51">
        <f t="shared" si="0"/>
        <v>-0.13936161487915955</v>
      </c>
      <c r="H51">
        <f t="shared" si="5"/>
        <v>1.0638385120840449E-2</v>
      </c>
      <c r="I51">
        <f t="shared" si="6"/>
        <v>107.64156456295051</v>
      </c>
      <c r="K51">
        <f t="shared" si="7"/>
        <v>-0.13936161487915955</v>
      </c>
      <c r="L51">
        <f t="shared" si="8"/>
        <v>-1.0638385120840499E-2</v>
      </c>
      <c r="M51">
        <f t="shared" si="9"/>
        <v>-0.15000000000000005</v>
      </c>
      <c r="N51">
        <f t="shared" si="10"/>
        <v>5.5482792812482085E-2</v>
      </c>
      <c r="O51">
        <f t="shared" si="11"/>
        <v>-0.14962227361599836</v>
      </c>
      <c r="P51">
        <f t="shared" si="12"/>
        <v>-9.4139480803516279E-2</v>
      </c>
      <c r="R51">
        <f t="shared" si="16"/>
        <v>9.4139480803516279E-2</v>
      </c>
      <c r="S51">
        <f t="shared" si="17"/>
        <v>0.14962227361599836</v>
      </c>
      <c r="T51">
        <f t="shared" si="18"/>
        <v>-0.15000000000000005</v>
      </c>
      <c r="U51">
        <f t="shared" si="19"/>
        <v>-1.0638385120840499E-2</v>
      </c>
      <c r="X51">
        <f t="shared" si="15"/>
        <v>0.94139480803516284</v>
      </c>
      <c r="Y51">
        <f t="shared" si="13"/>
        <v>1.4962227361599836</v>
      </c>
    </row>
    <row r="52" spans="4:25" x14ac:dyDescent="0.35">
      <c r="D52">
        <v>50</v>
      </c>
      <c r="E52">
        <f t="shared" si="14"/>
        <v>67.8391959798995</v>
      </c>
      <c r="G52">
        <f t="shared" si="0"/>
        <v>-0.13891932729117618</v>
      </c>
      <c r="H52">
        <f t="shared" si="5"/>
        <v>1.1080672708823819E-2</v>
      </c>
      <c r="I52">
        <f t="shared" si="6"/>
        <v>107.92443990788746</v>
      </c>
      <c r="K52">
        <f t="shared" si="7"/>
        <v>-0.13891932729117618</v>
      </c>
      <c r="L52">
        <f t="shared" si="8"/>
        <v>-1.1080672708823831E-2</v>
      </c>
      <c r="M52">
        <f t="shared" si="9"/>
        <v>-0.15</v>
      </c>
      <c r="N52">
        <f t="shared" si="10"/>
        <v>5.6581096710536377E-2</v>
      </c>
      <c r="O52">
        <f t="shared" si="11"/>
        <v>-0.14959016910318648</v>
      </c>
      <c r="P52">
        <f t="shared" si="12"/>
        <v>-9.3009072392650105E-2</v>
      </c>
      <c r="R52">
        <f t="shared" si="16"/>
        <v>9.3009072392650105E-2</v>
      </c>
      <c r="S52">
        <f t="shared" si="17"/>
        <v>0.14959016910318648</v>
      </c>
      <c r="T52">
        <f t="shared" si="18"/>
        <v>-0.15</v>
      </c>
      <c r="U52">
        <f t="shared" si="19"/>
        <v>-1.1080672708823831E-2</v>
      </c>
      <c r="X52">
        <f t="shared" si="15"/>
        <v>0.93009072392650105</v>
      </c>
      <c r="Y52">
        <f t="shared" si="13"/>
        <v>1.4959016910318648</v>
      </c>
    </row>
    <row r="53" spans="4:25" x14ac:dyDescent="0.35">
      <c r="D53">
        <v>51</v>
      </c>
      <c r="E53">
        <f t="shared" si="14"/>
        <v>67.386934673366838</v>
      </c>
      <c r="G53">
        <f t="shared" si="0"/>
        <v>-0.13846838416617913</v>
      </c>
      <c r="H53">
        <f t="shared" si="5"/>
        <v>1.1531615833820869E-2</v>
      </c>
      <c r="I53">
        <f t="shared" si="6"/>
        <v>108.20396217358542</v>
      </c>
      <c r="K53">
        <f t="shared" si="7"/>
        <v>-0.13846838416617913</v>
      </c>
      <c r="L53">
        <f t="shared" si="8"/>
        <v>-1.1531615833820928E-2</v>
      </c>
      <c r="M53">
        <f t="shared" si="9"/>
        <v>-0.15000000000000005</v>
      </c>
      <c r="N53">
        <f t="shared" si="10"/>
        <v>5.7675875254801584E-2</v>
      </c>
      <c r="O53">
        <f t="shared" si="11"/>
        <v>-0.14955608257861386</v>
      </c>
      <c r="P53">
        <f t="shared" si="12"/>
        <v>-9.1880207323812274E-2</v>
      </c>
      <c r="R53">
        <f t="shared" si="16"/>
        <v>9.1880207323812274E-2</v>
      </c>
      <c r="S53">
        <f t="shared" si="17"/>
        <v>0.14955608257861386</v>
      </c>
      <c r="T53">
        <f t="shared" si="18"/>
        <v>-0.15000000000000005</v>
      </c>
      <c r="U53">
        <f t="shared" si="19"/>
        <v>-1.1531615833820928E-2</v>
      </c>
      <c r="X53">
        <f t="shared" si="15"/>
        <v>0.9188020732381228</v>
      </c>
      <c r="Y53">
        <f t="shared" si="13"/>
        <v>1.4955608257861386</v>
      </c>
    </row>
    <row r="54" spans="4:25" x14ac:dyDescent="0.35">
      <c r="D54">
        <v>52</v>
      </c>
      <c r="E54">
        <f t="shared" si="14"/>
        <v>66.934673366834176</v>
      </c>
      <c r="G54">
        <f t="shared" si="0"/>
        <v>-0.13800881360072617</v>
      </c>
      <c r="H54">
        <f t="shared" si="5"/>
        <v>1.1991186399273823E-2</v>
      </c>
      <c r="I54">
        <f t="shared" si="6"/>
        <v>108.48013826182536</v>
      </c>
      <c r="K54">
        <f t="shared" si="7"/>
        <v>-0.13800881360072617</v>
      </c>
      <c r="L54">
        <f t="shared" si="8"/>
        <v>-1.1991186399273704E-2</v>
      </c>
      <c r="M54">
        <f t="shared" si="9"/>
        <v>-0.14999999999999988</v>
      </c>
      <c r="N54">
        <f t="shared" si="10"/>
        <v>5.8767060233773975E-2</v>
      </c>
      <c r="O54">
        <f t="shared" si="11"/>
        <v>-0.14951993662631707</v>
      </c>
      <c r="P54">
        <f t="shared" si="12"/>
        <v>-9.0752876392543091E-2</v>
      </c>
      <c r="R54">
        <f t="shared" si="16"/>
        <v>9.0752876392543091E-2</v>
      </c>
      <c r="S54">
        <f t="shared" si="17"/>
        <v>0.14951993662631707</v>
      </c>
      <c r="T54">
        <f t="shared" si="18"/>
        <v>-0.14999999999999988</v>
      </c>
      <c r="U54">
        <f t="shared" si="19"/>
        <v>-1.1991186399273704E-2</v>
      </c>
      <c r="X54">
        <f t="shared" si="15"/>
        <v>0.90752876392543091</v>
      </c>
      <c r="Y54">
        <f t="shared" si="13"/>
        <v>1.4951993662631708</v>
      </c>
    </row>
    <row r="55" spans="4:25" x14ac:dyDescent="0.35">
      <c r="D55">
        <v>53</v>
      </c>
      <c r="E55">
        <f t="shared" si="14"/>
        <v>66.482412060301499</v>
      </c>
      <c r="G55">
        <f t="shared" si="0"/>
        <v>-0.13754064422891829</v>
      </c>
      <c r="H55">
        <f t="shared" si="5"/>
        <v>1.2459355771081704E-2</v>
      </c>
      <c r="I55">
        <f t="shared" si="6"/>
        <v>108.75297505591146</v>
      </c>
      <c r="K55">
        <f t="shared" si="7"/>
        <v>-0.13754064422891829</v>
      </c>
      <c r="L55">
        <f t="shared" si="8"/>
        <v>-1.2459355771081652E-2</v>
      </c>
      <c r="M55">
        <f t="shared" si="9"/>
        <v>-0.14999999999999994</v>
      </c>
      <c r="N55">
        <f t="shared" si="10"/>
        <v>5.985458365985119E-2</v>
      </c>
      <c r="O55">
        <f t="shared" si="11"/>
        <v>-0.14948165256568985</v>
      </c>
      <c r="P55">
        <f t="shared" si="12"/>
        <v>-8.9627068905838658E-2</v>
      </c>
      <c r="R55">
        <f t="shared" si="16"/>
        <v>8.9627068905838658E-2</v>
      </c>
      <c r="S55">
        <f t="shared" si="17"/>
        <v>0.14948165256568985</v>
      </c>
      <c r="T55">
        <f t="shared" si="18"/>
        <v>-0.14999999999999994</v>
      </c>
      <c r="U55">
        <f t="shared" si="19"/>
        <v>-1.2459355771081652E-2</v>
      </c>
      <c r="X55">
        <f t="shared" si="15"/>
        <v>0.89627068905838658</v>
      </c>
      <c r="Y55">
        <f t="shared" si="13"/>
        <v>1.4948165256568986</v>
      </c>
    </row>
    <row r="56" spans="4:25" x14ac:dyDescent="0.35">
      <c r="D56">
        <v>54</v>
      </c>
      <c r="E56">
        <f t="shared" si="14"/>
        <v>66.030150753768851</v>
      </c>
      <c r="G56">
        <f t="shared" si="0"/>
        <v>-0.13706390522061551</v>
      </c>
      <c r="H56">
        <f t="shared" si="5"/>
        <v>1.2936094779384483E-2</v>
      </c>
      <c r="I56">
        <f t="shared" si="6"/>
        <v>109.02247941202791</v>
      </c>
      <c r="K56">
        <f t="shared" si="7"/>
        <v>-0.13706390522061551</v>
      </c>
      <c r="L56">
        <f t="shared" si="8"/>
        <v>-1.2936094779384533E-2</v>
      </c>
      <c r="M56">
        <f t="shared" si="9"/>
        <v>-0.15000000000000005</v>
      </c>
      <c r="N56">
        <f t="shared" si="10"/>
        <v>6.0938377773568322E-2</v>
      </c>
      <c r="O56">
        <f t="shared" si="11"/>
        <v>-0.1494411504635145</v>
      </c>
      <c r="P56">
        <f t="shared" si="12"/>
        <v>-8.8502772689946177E-2</v>
      </c>
      <c r="R56">
        <f t="shared" si="16"/>
        <v>8.8502772689946177E-2</v>
      </c>
      <c r="S56">
        <f t="shared" si="17"/>
        <v>0.1494411504635145</v>
      </c>
      <c r="T56">
        <f t="shared" si="18"/>
        <v>-0.15000000000000005</v>
      </c>
      <c r="U56">
        <f t="shared" si="19"/>
        <v>-1.2936094779384533E-2</v>
      </c>
      <c r="X56">
        <f t="shared" si="15"/>
        <v>0.88502772689946174</v>
      </c>
      <c r="Y56">
        <f t="shared" si="13"/>
        <v>1.4944115046351449</v>
      </c>
    </row>
    <row r="57" spans="4:25" x14ac:dyDescent="0.35">
      <c r="D57">
        <v>55</v>
      </c>
      <c r="E57">
        <f t="shared" si="14"/>
        <v>65.577889447236174</v>
      </c>
      <c r="G57">
        <f t="shared" si="0"/>
        <v>-0.13657862627961934</v>
      </c>
      <c r="H57">
        <f t="shared" si="5"/>
        <v>1.3421373720380658E-2</v>
      </c>
      <c r="I57">
        <f t="shared" si="6"/>
        <v>109.28865815047877</v>
      </c>
      <c r="K57">
        <f t="shared" si="7"/>
        <v>-0.13657862627961934</v>
      </c>
      <c r="L57">
        <f t="shared" si="8"/>
        <v>-1.3421373720380667E-2</v>
      </c>
      <c r="M57">
        <f t="shared" si="9"/>
        <v>-0.15</v>
      </c>
      <c r="N57">
        <f t="shared" si="10"/>
        <v>6.2018375047820123E-2</v>
      </c>
      <c r="O57">
        <f t="shared" si="11"/>
        <v>-0.14939834914569128</v>
      </c>
      <c r="P57">
        <f t="shared" si="12"/>
        <v>-8.7379974097871155E-2</v>
      </c>
      <c r="R57">
        <f t="shared" si="16"/>
        <v>8.7379974097871155E-2</v>
      </c>
      <c r="S57">
        <f t="shared" si="17"/>
        <v>0.14939834914569128</v>
      </c>
      <c r="T57">
        <f t="shared" si="18"/>
        <v>-0.15</v>
      </c>
      <c r="U57">
        <f t="shared" si="19"/>
        <v>-1.3421373720380667E-2</v>
      </c>
      <c r="X57">
        <f t="shared" si="15"/>
        <v>0.87379974097871149</v>
      </c>
      <c r="Y57">
        <f t="shared" si="13"/>
        <v>1.4939834914569128</v>
      </c>
    </row>
    <row r="58" spans="4:25" x14ac:dyDescent="0.35">
      <c r="D58">
        <v>56</v>
      </c>
      <c r="E58">
        <f t="shared" si="14"/>
        <v>65.125628140703512</v>
      </c>
      <c r="G58">
        <f t="shared" si="0"/>
        <v>-0.13608483764182217</v>
      </c>
      <c r="H58">
        <f t="shared" si="5"/>
        <v>1.3915162358177829E-2</v>
      </c>
      <c r="I58">
        <f t="shared" si="6"/>
        <v>109.55151804681068</v>
      </c>
      <c r="K58">
        <f t="shared" si="7"/>
        <v>-0.13608483764182217</v>
      </c>
      <c r="L58">
        <f t="shared" si="8"/>
        <v>-1.3915162358177987E-2</v>
      </c>
      <c r="M58">
        <f t="shared" si="9"/>
        <v>-0.15000000000000016</v>
      </c>
      <c r="N58">
        <f t="shared" si="10"/>
        <v>6.3094508192067689E-2</v>
      </c>
      <c r="O58">
        <f t="shared" si="11"/>
        <v>-0.14935316620863967</v>
      </c>
      <c r="P58">
        <f t="shared" si="12"/>
        <v>-8.6258658016571982E-2</v>
      </c>
      <c r="R58">
        <f t="shared" si="16"/>
        <v>8.6258658016571982E-2</v>
      </c>
      <c r="S58">
        <f t="shared" si="17"/>
        <v>0.14935316620863967</v>
      </c>
      <c r="T58">
        <f t="shared" si="18"/>
        <v>-0.15000000000000016</v>
      </c>
      <c r="U58">
        <f t="shared" si="19"/>
        <v>-1.3915162358177987E-2</v>
      </c>
      <c r="X58">
        <f t="shared" si="15"/>
        <v>0.86258658016571976</v>
      </c>
      <c r="Y58">
        <f t="shared" si="13"/>
        <v>1.4935316620863968</v>
      </c>
    </row>
    <row r="59" spans="4:25" x14ac:dyDescent="0.35">
      <c r="D59">
        <v>57</v>
      </c>
      <c r="E59">
        <f t="shared" si="14"/>
        <v>64.673366834170849</v>
      </c>
      <c r="G59">
        <f t="shared" si="0"/>
        <v>-0.1355825700733235</v>
      </c>
      <c r="H59">
        <f t="shared" si="5"/>
        <v>1.4417429926676495E-2</v>
      </c>
      <c r="I59">
        <f t="shared" si="6"/>
        <v>109.81106582281784</v>
      </c>
      <c r="K59">
        <f t="shared" si="7"/>
        <v>-0.1355825700733235</v>
      </c>
      <c r="L59">
        <f t="shared" si="8"/>
        <v>-1.4417429926676441E-2</v>
      </c>
      <c r="M59">
        <f t="shared" si="9"/>
        <v>-0.14999999999999994</v>
      </c>
      <c r="N59">
        <f t="shared" si="10"/>
        <v>6.4166710156531484E-2</v>
      </c>
      <c r="O59">
        <f t="shared" si="11"/>
        <v>-0.149305518030344</v>
      </c>
      <c r="P59">
        <f t="shared" si="12"/>
        <v>-8.5138807873812519E-2</v>
      </c>
      <c r="R59">
        <f t="shared" si="16"/>
        <v>8.5138807873812519E-2</v>
      </c>
      <c r="S59">
        <f t="shared" si="17"/>
        <v>0.149305518030344</v>
      </c>
      <c r="T59">
        <f t="shared" si="18"/>
        <v>-0.14999999999999994</v>
      </c>
      <c r="U59">
        <f t="shared" si="19"/>
        <v>-1.4417429926676441E-2</v>
      </c>
      <c r="X59">
        <f t="shared" si="15"/>
        <v>0.85138807873812516</v>
      </c>
      <c r="Y59">
        <f t="shared" si="13"/>
        <v>1.49305518030344</v>
      </c>
    </row>
    <row r="60" spans="4:25" x14ac:dyDescent="0.35">
      <c r="D60">
        <v>58</v>
      </c>
      <c r="E60">
        <f t="shared" si="14"/>
        <v>64.221105527638187</v>
      </c>
      <c r="G60">
        <f t="shared" si="0"/>
        <v>-0.13507185486851275</v>
      </c>
      <c r="H60">
        <f t="shared" si="5"/>
        <v>1.4928145131487242E-2</v>
      </c>
      <c r="I60">
        <f t="shared" si="6"/>
        <v>110.06730813742787</v>
      </c>
      <c r="K60">
        <f t="shared" si="7"/>
        <v>-0.13507185486851275</v>
      </c>
      <c r="L60">
        <f t="shared" si="8"/>
        <v>-1.4928145131487314E-2</v>
      </c>
      <c r="M60">
        <f t="shared" si="9"/>
        <v>-0.15000000000000008</v>
      </c>
      <c r="N60">
        <f t="shared" si="10"/>
        <v>6.5234914136368907E-2</v>
      </c>
      <c r="O60">
        <f t="shared" si="11"/>
        <v>-0.14925531978101567</v>
      </c>
      <c r="P60">
        <f t="shared" si="12"/>
        <v>-8.4020405644646759E-2</v>
      </c>
      <c r="R60">
        <f t="shared" si="16"/>
        <v>8.4020405644646759E-2</v>
      </c>
      <c r="S60">
        <f t="shared" si="17"/>
        <v>0.14925531978101567</v>
      </c>
      <c r="T60">
        <f t="shared" si="18"/>
        <v>-0.15000000000000008</v>
      </c>
      <c r="U60">
        <f t="shared" si="19"/>
        <v>-1.4928145131487314E-2</v>
      </c>
      <c r="X60">
        <f t="shared" si="15"/>
        <v>0.84020405644646756</v>
      </c>
      <c r="Y60">
        <f t="shared" si="13"/>
        <v>1.4925531978101567</v>
      </c>
    </row>
    <row r="61" spans="4:25" x14ac:dyDescent="0.35">
      <c r="D61">
        <v>59</v>
      </c>
      <c r="E61">
        <f t="shared" si="14"/>
        <v>63.768844221105525</v>
      </c>
      <c r="G61">
        <f t="shared" si="0"/>
        <v>-0.13455272384811953</v>
      </c>
      <c r="H61">
        <f t="shared" si="5"/>
        <v>1.5447276151880462E-2</v>
      </c>
      <c r="I61">
        <f t="shared" si="6"/>
        <v>110.32025157746796</v>
      </c>
      <c r="K61">
        <f t="shared" si="7"/>
        <v>-0.13455272384811953</v>
      </c>
      <c r="L61">
        <f t="shared" si="8"/>
        <v>-1.5447276151880632E-2</v>
      </c>
      <c r="M61">
        <f t="shared" si="9"/>
        <v>-0.15000000000000016</v>
      </c>
      <c r="N61">
        <f t="shared" si="10"/>
        <v>6.6299053575836861E-2</v>
      </c>
      <c r="O61">
        <f t="shared" si="11"/>
        <v>-0.14920248543334502</v>
      </c>
      <c r="P61">
        <f t="shared" si="12"/>
        <v>-8.2903431857508161E-2</v>
      </c>
      <c r="R61">
        <f t="shared" si="16"/>
        <v>8.2903431857508161E-2</v>
      </c>
      <c r="S61">
        <f t="shared" si="17"/>
        <v>0.14920248543334502</v>
      </c>
      <c r="T61">
        <f t="shared" si="18"/>
        <v>-0.15000000000000016</v>
      </c>
      <c r="U61">
        <f t="shared" si="19"/>
        <v>-1.5447276151880632E-2</v>
      </c>
      <c r="X61">
        <f t="shared" si="15"/>
        <v>0.82903431857508159</v>
      </c>
      <c r="Y61">
        <f t="shared" si="13"/>
        <v>1.4920248543334502</v>
      </c>
    </row>
    <row r="62" spans="4:25" x14ac:dyDescent="0.35">
      <c r="D62">
        <v>60</v>
      </c>
      <c r="E62">
        <f t="shared" si="14"/>
        <v>63.316582914572862</v>
      </c>
      <c r="G62">
        <f t="shared" si="0"/>
        <v>-0.13402520935723108</v>
      </c>
      <c r="H62">
        <f t="shared" si="5"/>
        <v>1.597479064276891E-2</v>
      </c>
      <c r="I62">
        <f t="shared" si="6"/>
        <v>110.56990264830887</v>
      </c>
      <c r="K62">
        <f t="shared" si="7"/>
        <v>-0.13402520935723108</v>
      </c>
      <c r="L62">
        <f t="shared" si="8"/>
        <v>-1.5974790642768934E-2</v>
      </c>
      <c r="M62">
        <f t="shared" si="9"/>
        <v>-0.15000000000000002</v>
      </c>
      <c r="N62">
        <f t="shared" si="10"/>
        <v>6.7359062172438061E-2</v>
      </c>
      <c r="O62">
        <f t="shared" si="11"/>
        <v>-0.1491469277723135</v>
      </c>
      <c r="P62">
        <f t="shared" si="12"/>
        <v>-8.1787865599875442E-2</v>
      </c>
      <c r="R62">
        <f t="shared" si="16"/>
        <v>8.1787865599875442E-2</v>
      </c>
      <c r="S62">
        <f t="shared" si="17"/>
        <v>0.1491469277723135</v>
      </c>
      <c r="T62">
        <f t="shared" si="18"/>
        <v>-0.15000000000000002</v>
      </c>
      <c r="U62">
        <f t="shared" si="19"/>
        <v>-1.5974790642768934E-2</v>
      </c>
      <c r="X62">
        <f t="shared" si="15"/>
        <v>0.81787865599875442</v>
      </c>
      <c r="Y62">
        <f t="shared" si="13"/>
        <v>1.4914692777231351</v>
      </c>
    </row>
    <row r="63" spans="4:25" x14ac:dyDescent="0.35">
      <c r="D63">
        <v>61</v>
      </c>
      <c r="E63">
        <f t="shared" si="14"/>
        <v>62.8643216080402</v>
      </c>
      <c r="G63">
        <f t="shared" si="0"/>
        <v>-0.13348934426327702</v>
      </c>
      <c r="H63">
        <f t="shared" si="5"/>
        <v>1.6510655736722973E-2</v>
      </c>
      <c r="I63">
        <f t="shared" si="6"/>
        <v>110.81626776438543</v>
      </c>
      <c r="K63">
        <f t="shared" si="7"/>
        <v>-0.13348934426327702</v>
      </c>
      <c r="L63">
        <f t="shared" si="8"/>
        <v>-1.6510655736722928E-2</v>
      </c>
      <c r="M63">
        <f t="shared" si="9"/>
        <v>-0.14999999999999994</v>
      </c>
      <c r="N63">
        <f t="shared" si="10"/>
        <v>6.8414873881052413E-2</v>
      </c>
      <c r="O63">
        <f t="shared" si="11"/>
        <v>-0.14908855840453825</v>
      </c>
      <c r="P63">
        <f t="shared" si="12"/>
        <v>-8.0673684523485834E-2</v>
      </c>
      <c r="R63">
        <f t="shared" si="16"/>
        <v>8.0673684523485834E-2</v>
      </c>
      <c r="S63">
        <f t="shared" si="17"/>
        <v>0.14908855840453825</v>
      </c>
      <c r="T63">
        <f t="shared" si="18"/>
        <v>-0.14999999999999994</v>
      </c>
      <c r="U63">
        <f t="shared" si="19"/>
        <v>-1.6510655736722928E-2</v>
      </c>
      <c r="X63">
        <f t="shared" si="15"/>
        <v>0.80673684523485834</v>
      </c>
      <c r="Y63">
        <f t="shared" si="13"/>
        <v>1.4908855840453825</v>
      </c>
    </row>
    <row r="64" spans="4:25" x14ac:dyDescent="0.35">
      <c r="D64">
        <v>62</v>
      </c>
      <c r="E64">
        <f t="shared" si="14"/>
        <v>62.412060301507537</v>
      </c>
      <c r="G64">
        <f t="shared" si="0"/>
        <v>-0.13294516195398132</v>
      </c>
      <c r="H64">
        <f t="shared" si="5"/>
        <v>1.7054838046018678E-2</v>
      </c>
      <c r="I64">
        <f t="shared" si="6"/>
        <v>111.05935323959052</v>
      </c>
      <c r="K64">
        <f t="shared" si="7"/>
        <v>-0.13294516195398132</v>
      </c>
      <c r="L64">
        <f t="shared" si="8"/>
        <v>-1.7054838046018716E-2</v>
      </c>
      <c r="M64">
        <f t="shared" si="9"/>
        <v>-0.15000000000000002</v>
      </c>
      <c r="N64">
        <f t="shared" si="10"/>
        <v>6.946642291805212E-2</v>
      </c>
      <c r="O64">
        <f t="shared" si="11"/>
        <v>-0.14902728776712026</v>
      </c>
      <c r="P64">
        <f t="shared" si="12"/>
        <v>-7.9560864849068144E-2</v>
      </c>
      <c r="R64">
        <f t="shared" si="16"/>
        <v>7.9560864849068144E-2</v>
      </c>
      <c r="S64">
        <f t="shared" si="17"/>
        <v>0.14902728776712026</v>
      </c>
      <c r="T64">
        <f t="shared" si="18"/>
        <v>-0.15000000000000002</v>
      </c>
      <c r="U64">
        <f t="shared" si="19"/>
        <v>-1.7054838046018716E-2</v>
      </c>
      <c r="X64">
        <f t="shared" si="15"/>
        <v>0.79560864849068147</v>
      </c>
      <c r="Y64">
        <f t="shared" si="13"/>
        <v>1.4902728776712026</v>
      </c>
    </row>
    <row r="65" spans="4:25" x14ac:dyDescent="0.35">
      <c r="D65">
        <v>63</v>
      </c>
      <c r="E65">
        <f t="shared" si="14"/>
        <v>61.959798994974875</v>
      </c>
      <c r="G65">
        <f t="shared" si="0"/>
        <v>-0.13239269633528203</v>
      </c>
      <c r="H65">
        <f t="shared" si="5"/>
        <v>1.7607303664717966E-2</v>
      </c>
      <c r="I65">
        <f t="shared" si="6"/>
        <v>111.2991652775403</v>
      </c>
      <c r="K65">
        <f t="shared" si="7"/>
        <v>-0.13239269633528203</v>
      </c>
      <c r="L65">
        <f t="shared" si="8"/>
        <v>-1.7607303664717879E-2</v>
      </c>
      <c r="M65">
        <f t="shared" si="9"/>
        <v>-0.14999999999999991</v>
      </c>
      <c r="N65">
        <f t="shared" si="10"/>
        <v>7.0513643765400438E-2</v>
      </c>
      <c r="O65">
        <f t="shared" si="11"/>
        <v>-0.1489630251359659</v>
      </c>
      <c r="P65">
        <f t="shared" si="12"/>
        <v>-7.8449381370565466E-2</v>
      </c>
      <c r="R65">
        <f t="shared" si="16"/>
        <v>7.8449381370565466E-2</v>
      </c>
      <c r="S65">
        <f t="shared" si="17"/>
        <v>0.1489630251359659</v>
      </c>
      <c r="T65">
        <f t="shared" si="18"/>
        <v>-0.14999999999999991</v>
      </c>
      <c r="U65">
        <f t="shared" si="19"/>
        <v>-1.7607303664717879E-2</v>
      </c>
      <c r="X65">
        <f t="shared" si="15"/>
        <v>0.78449381370565463</v>
      </c>
      <c r="Y65">
        <f t="shared" si="13"/>
        <v>1.4896302513596591</v>
      </c>
    </row>
    <row r="66" spans="4:25" x14ac:dyDescent="0.35">
      <c r="D66">
        <v>64</v>
      </c>
      <c r="E66">
        <f t="shared" si="14"/>
        <v>61.507537688442213</v>
      </c>
      <c r="G66">
        <f t="shared" si="0"/>
        <v>-0.13183198182921904</v>
      </c>
      <c r="H66">
        <f t="shared" si="5"/>
        <v>1.8168018170780953E-2</v>
      </c>
      <c r="I66">
        <f t="shared" si="6"/>
        <v>111.5357099617069</v>
      </c>
      <c r="K66">
        <f t="shared" si="7"/>
        <v>-0.13183198182921904</v>
      </c>
      <c r="L66">
        <f t="shared" si="8"/>
        <v>-1.8168018170781026E-2</v>
      </c>
      <c r="M66">
        <f t="shared" si="9"/>
        <v>-0.15000000000000008</v>
      </c>
      <c r="N66">
        <f t="shared" si="10"/>
        <v>7.1556471174733474E-2</v>
      </c>
      <c r="O66">
        <f t="shared" si="11"/>
        <v>-0.14889567863355258</v>
      </c>
      <c r="P66">
        <f t="shared" si="12"/>
        <v>-7.7339207458819101E-2</v>
      </c>
      <c r="R66">
        <f t="shared" si="16"/>
        <v>7.7339207458819101E-2</v>
      </c>
      <c r="S66">
        <f t="shared" si="17"/>
        <v>0.14889567863355258</v>
      </c>
      <c r="T66">
        <f t="shared" si="18"/>
        <v>-0.15000000000000008</v>
      </c>
      <c r="U66">
        <f t="shared" si="19"/>
        <v>-1.8168018170781026E-2</v>
      </c>
      <c r="X66">
        <f t="shared" si="15"/>
        <v>0.77339207458819104</v>
      </c>
      <c r="Y66">
        <f t="shared" si="13"/>
        <v>1.4889567863355258</v>
      </c>
    </row>
    <row r="67" spans="4:25" x14ac:dyDescent="0.35">
      <c r="D67">
        <v>65</v>
      </c>
      <c r="E67">
        <f t="shared" si="14"/>
        <v>61.05527638190955</v>
      </c>
      <c r="G67">
        <f t="shared" ref="G67:G130" si="20">$B$1*COS(RADIANS(90+E67))</f>
        <v>-0.13126305337178903</v>
      </c>
      <c r="H67">
        <f t="shared" si="5"/>
        <v>1.873694662821096E-2</v>
      </c>
      <c r="I67">
        <f t="shared" si="6"/>
        <v>111.76899324541552</v>
      </c>
      <c r="K67">
        <f t="shared" si="7"/>
        <v>-0.13126305337178903</v>
      </c>
      <c r="L67">
        <f t="shared" si="8"/>
        <v>-1.8736946628210949E-2</v>
      </c>
      <c r="M67">
        <f t="shared" si="9"/>
        <v>-0.15</v>
      </c>
      <c r="N67">
        <f t="shared" si="10"/>
        <v>7.2594840171425826E-2</v>
      </c>
      <c r="O67">
        <f t="shared" si="11"/>
        <v>-0.14882515523610776</v>
      </c>
      <c r="P67">
        <f t="shared" si="12"/>
        <v>-7.6230315064681933E-2</v>
      </c>
      <c r="R67">
        <f t="shared" ref="R67:R98" si="21">-$B$1*SIN(RADIANS(90+E67))-$B$2*SIN(RADIANS(90+E67+I67))</f>
        <v>7.6230315064681933E-2</v>
      </c>
      <c r="S67">
        <f t="shared" ref="S67:S98" si="22">-$B$2*SIN(RADIANS(90+E67+I67))</f>
        <v>0.14882515523610776</v>
      </c>
      <c r="T67">
        <f t="shared" ref="T67:T98" si="23">$B$1*COS(RADIANS(90+E67))+$B$2*COS(RADIANS(90+E67+I67))</f>
        <v>-0.15</v>
      </c>
      <c r="U67">
        <f t="shared" ref="U67:U98" si="24">$B$2*COS(RADIANS(90+E67+I67))</f>
        <v>-1.8736946628210949E-2</v>
      </c>
      <c r="X67">
        <f t="shared" si="15"/>
        <v>0.76230315064681931</v>
      </c>
      <c r="Y67">
        <f t="shared" si="13"/>
        <v>1.4882515523610775</v>
      </c>
    </row>
    <row r="68" spans="4:25" x14ac:dyDescent="0.35">
      <c r="D68">
        <v>66</v>
      </c>
      <c r="E68">
        <f t="shared" si="14"/>
        <v>60.603015075376888</v>
      </c>
      <c r="G68">
        <f t="shared" si="20"/>
        <v>-0.13068594641076897</v>
      </c>
      <c r="H68">
        <f t="shared" ref="H68:H131" si="25">$B$7+G68</f>
        <v>1.9314053589231023E-2</v>
      </c>
      <c r="I68">
        <f t="shared" ref="I68:I131" si="26">90-E68+DEGREES(ACOS(H68/$B$2))</f>
        <v>111.99902094170099</v>
      </c>
      <c r="K68">
        <f t="shared" ref="K68:K131" si="27">G68</f>
        <v>-0.13068594641076897</v>
      </c>
      <c r="L68">
        <f t="shared" ref="L68:L131" si="28">$B$2*COS(RADIANS(90+E68+I68))</f>
        <v>-1.9314053589230964E-2</v>
      </c>
      <c r="M68">
        <f t="shared" ref="M68:M131" si="29">K68+L68</f>
        <v>-0.14999999999999994</v>
      </c>
      <c r="N68">
        <f t="shared" ref="N68:N131" si="30">$B$1*SIN(RADIANS(90+E68))</f>
        <v>7.3628686058638995E-2</v>
      </c>
      <c r="O68">
        <f t="shared" ref="O68:O131" si="31">$B$2*SIN(RADIANS(90+E68+I68))</f>
        <v>-0.14875136078017004</v>
      </c>
      <c r="P68">
        <f t="shared" ref="P68:P131" si="32">N68+O68</f>
        <v>-7.5122674721531044E-2</v>
      </c>
      <c r="R68">
        <f t="shared" si="21"/>
        <v>7.5122674721531044E-2</v>
      </c>
      <c r="S68">
        <f t="shared" si="22"/>
        <v>0.14875136078017004</v>
      </c>
      <c r="T68">
        <f t="shared" si="23"/>
        <v>-0.14999999999999994</v>
      </c>
      <c r="U68">
        <f t="shared" si="24"/>
        <v>-1.9314053589230964E-2</v>
      </c>
      <c r="X68">
        <f t="shared" si="15"/>
        <v>0.75122674721531046</v>
      </c>
      <c r="Y68">
        <f t="shared" ref="Y68:Y131" si="33">ABS(S68*$B$9+U68*$B$10)</f>
        <v>1.4875136078017004</v>
      </c>
    </row>
    <row r="69" spans="4:25" x14ac:dyDescent="0.35">
      <c r="D69">
        <v>67</v>
      </c>
      <c r="E69">
        <f t="shared" ref="E69:E132" si="34">$B$3+$E$1*D68</f>
        <v>60.150753768844218</v>
      </c>
      <c r="G69">
        <f t="shared" si="20"/>
        <v>-0.1301006969035072</v>
      </c>
      <c r="H69">
        <f t="shared" si="25"/>
        <v>1.9899303096492793E-2</v>
      </c>
      <c r="I69">
        <f t="shared" si="26"/>
        <v>112.22579871302017</v>
      </c>
      <c r="K69">
        <f t="shared" si="27"/>
        <v>-0.1301006969035072</v>
      </c>
      <c r="L69">
        <f t="shared" si="28"/>
        <v>-1.9899303096492824E-2</v>
      </c>
      <c r="M69">
        <f t="shared" si="29"/>
        <v>-0.15000000000000002</v>
      </c>
      <c r="N69">
        <f t="shared" si="30"/>
        <v>7.4657944421352443E-2</v>
      </c>
      <c r="O69">
        <f t="shared" si="31"/>
        <v>-0.14867419996850129</v>
      </c>
      <c r="P69">
        <f t="shared" si="32"/>
        <v>-7.4016255547148843E-2</v>
      </c>
      <c r="R69">
        <f t="shared" si="21"/>
        <v>7.4016255547148843E-2</v>
      </c>
      <c r="S69">
        <f t="shared" si="22"/>
        <v>0.14867419996850129</v>
      </c>
      <c r="T69">
        <f t="shared" si="23"/>
        <v>-0.15000000000000002</v>
      </c>
      <c r="U69">
        <f t="shared" si="24"/>
        <v>-1.9899303096492824E-2</v>
      </c>
      <c r="X69">
        <f t="shared" ref="X69:X132" si="35">R69*$B$9+T69*$B$10</f>
        <v>0.74016255547148846</v>
      </c>
      <c r="Y69">
        <f t="shared" si="33"/>
        <v>1.4867419996850129</v>
      </c>
    </row>
    <row r="70" spans="4:25" x14ac:dyDescent="0.35">
      <c r="D70">
        <v>68</v>
      </c>
      <c r="E70">
        <f t="shared" si="34"/>
        <v>59.698492462311556</v>
      </c>
      <c r="G70">
        <f t="shared" si="20"/>
        <v>-0.12950734131468347</v>
      </c>
      <c r="H70">
        <f t="shared" si="25"/>
        <v>2.0492658685316523E-2</v>
      </c>
      <c r="I70">
        <f t="shared" si="26"/>
        <v>112.44933206081433</v>
      </c>
      <c r="K70">
        <f t="shared" si="27"/>
        <v>-0.12950734131468347</v>
      </c>
      <c r="L70">
        <f t="shared" si="28"/>
        <v>-2.0492658685316485E-2</v>
      </c>
      <c r="M70">
        <f t="shared" si="29"/>
        <v>-0.14999999999999997</v>
      </c>
      <c r="N70">
        <f t="shared" si="30"/>
        <v>7.5682551130376641E-2</v>
      </c>
      <c r="O70">
        <f t="shared" si="31"/>
        <v>-0.14859357637531684</v>
      </c>
      <c r="P70">
        <f t="shared" si="32"/>
        <v>-7.2911025244940197E-2</v>
      </c>
      <c r="R70">
        <f t="shared" si="21"/>
        <v>7.2911025244940197E-2</v>
      </c>
      <c r="S70">
        <f t="shared" si="22"/>
        <v>0.14859357637531684</v>
      </c>
      <c r="T70">
        <f t="shared" si="23"/>
        <v>-0.14999999999999997</v>
      </c>
      <c r="U70">
        <f t="shared" si="24"/>
        <v>-2.0492658685316485E-2</v>
      </c>
      <c r="X70">
        <f t="shared" si="35"/>
        <v>0.72911025244940197</v>
      </c>
      <c r="Y70">
        <f t="shared" si="33"/>
        <v>1.4859357637531683</v>
      </c>
    </row>
    <row r="71" spans="4:25" x14ac:dyDescent="0.35">
      <c r="D71">
        <v>69</v>
      </c>
      <c r="E71">
        <f t="shared" si="34"/>
        <v>59.246231155778894</v>
      </c>
      <c r="G71">
        <f t="shared" si="20"/>
        <v>-0.1289059166140368</v>
      </c>
      <c r="H71">
        <f t="shared" si="25"/>
        <v>2.1094083385963192E-2</v>
      </c>
      <c r="I71">
        <f t="shared" si="26"/>
        <v>112.66962631491631</v>
      </c>
      <c r="K71">
        <f t="shared" si="27"/>
        <v>-0.1289059166140368</v>
      </c>
      <c r="L71">
        <f t="shared" si="28"/>
        <v>-2.1094083385963216E-2</v>
      </c>
      <c r="M71">
        <f t="shared" si="29"/>
        <v>-0.15000000000000002</v>
      </c>
      <c r="N71">
        <f t="shared" si="30"/>
        <v>7.6702442346349001E-2</v>
      </c>
      <c r="O71">
        <f t="shared" si="31"/>
        <v>-0.148509392450801</v>
      </c>
      <c r="P71">
        <f t="shared" si="32"/>
        <v>-7.1806950104451997E-2</v>
      </c>
      <c r="R71">
        <f t="shared" si="21"/>
        <v>7.1806950104451997E-2</v>
      </c>
      <c r="S71">
        <f t="shared" si="22"/>
        <v>0.148509392450801</v>
      </c>
      <c r="T71">
        <f t="shared" si="23"/>
        <v>-0.15000000000000002</v>
      </c>
      <c r="U71">
        <f t="shared" si="24"/>
        <v>-2.1094083385963216E-2</v>
      </c>
      <c r="X71">
        <f t="shared" si="35"/>
        <v>0.71806950104451994</v>
      </c>
      <c r="Y71">
        <f t="shared" si="33"/>
        <v>1.4850939245080099</v>
      </c>
    </row>
    <row r="72" spans="4:25" x14ac:dyDescent="0.35">
      <c r="D72">
        <v>70</v>
      </c>
      <c r="E72">
        <f t="shared" si="34"/>
        <v>58.793969849246231</v>
      </c>
      <c r="G72">
        <f t="shared" si="20"/>
        <v>-0.12829646027406175</v>
      </c>
      <c r="H72">
        <f t="shared" si="25"/>
        <v>2.1703539725938248E-2</v>
      </c>
      <c r="I72">
        <f t="shared" si="26"/>
        <v>112.88668662279599</v>
      </c>
      <c r="K72">
        <f t="shared" si="27"/>
        <v>-0.12829646027406175</v>
      </c>
      <c r="L72">
        <f t="shared" si="28"/>
        <v>-2.1703539725938362E-2</v>
      </c>
      <c r="M72">
        <f t="shared" si="29"/>
        <v>-0.15000000000000011</v>
      </c>
      <c r="N72">
        <f t="shared" si="30"/>
        <v>7.7717554523711666E-2</v>
      </c>
      <c r="O72">
        <f t="shared" si="31"/>
        <v>-0.14842154952487396</v>
      </c>
      <c r="P72">
        <f t="shared" si="32"/>
        <v>-7.0703995001162298E-2</v>
      </c>
      <c r="R72">
        <f t="shared" si="21"/>
        <v>7.0703995001162298E-2</v>
      </c>
      <c r="S72">
        <f t="shared" si="22"/>
        <v>0.14842154952487396</v>
      </c>
      <c r="T72">
        <f t="shared" si="23"/>
        <v>-0.15000000000000011</v>
      </c>
      <c r="U72">
        <f t="shared" si="24"/>
        <v>-2.1703539725938362E-2</v>
      </c>
      <c r="X72">
        <f t="shared" si="35"/>
        <v>0.70703995001162301</v>
      </c>
      <c r="Y72">
        <f t="shared" si="33"/>
        <v>1.4842154952487396</v>
      </c>
    </row>
    <row r="73" spans="4:25" x14ac:dyDescent="0.35">
      <c r="D73">
        <v>71</v>
      </c>
      <c r="E73">
        <f t="shared" si="34"/>
        <v>58.341708542713562</v>
      </c>
      <c r="G73">
        <f t="shared" si="20"/>
        <v>-0.12767901026767417</v>
      </c>
      <c r="H73">
        <f t="shared" si="25"/>
        <v>2.2320989732325824E-2</v>
      </c>
      <c r="I73">
        <f t="shared" si="26"/>
        <v>113.10051793863811</v>
      </c>
      <c r="K73">
        <f t="shared" si="27"/>
        <v>-0.12767901026767417</v>
      </c>
      <c r="L73">
        <f t="shared" si="28"/>
        <v>-2.2320989732325811E-2</v>
      </c>
      <c r="M73">
        <f t="shared" si="29"/>
        <v>-0.14999999999999997</v>
      </c>
      <c r="N73">
        <f t="shared" si="30"/>
        <v>7.8727824414670258E-2</v>
      </c>
      <c r="O73">
        <f t="shared" si="31"/>
        <v>-0.14832994781017556</v>
      </c>
      <c r="P73">
        <f t="shared" si="32"/>
        <v>-6.9602123395505297E-2</v>
      </c>
      <c r="R73">
        <f t="shared" si="21"/>
        <v>6.9602123395505297E-2</v>
      </c>
      <c r="S73">
        <f t="shared" si="22"/>
        <v>0.14832994781017556</v>
      </c>
      <c r="T73">
        <f t="shared" si="23"/>
        <v>-0.14999999999999997</v>
      </c>
      <c r="U73">
        <f t="shared" si="24"/>
        <v>-2.2320989732325811E-2</v>
      </c>
      <c r="X73">
        <f t="shared" si="35"/>
        <v>0.696021233955053</v>
      </c>
      <c r="Y73">
        <f t="shared" si="33"/>
        <v>1.4832994781017557</v>
      </c>
    </row>
    <row r="74" spans="4:25" x14ac:dyDescent="0.35">
      <c r="D74">
        <v>72</v>
      </c>
      <c r="E74">
        <f t="shared" si="34"/>
        <v>57.889447236180906</v>
      </c>
      <c r="G74">
        <f t="shared" si="20"/>
        <v>-0.12705360506584482</v>
      </c>
      <c r="H74">
        <f t="shared" si="25"/>
        <v>2.2946394934155179E-2</v>
      </c>
      <c r="I74">
        <f t="shared" si="26"/>
        <v>113.31112501224374</v>
      </c>
      <c r="K74">
        <f t="shared" si="27"/>
        <v>-0.12705360506584482</v>
      </c>
      <c r="L74">
        <f t="shared" si="28"/>
        <v>-2.2946394934155248E-2</v>
      </c>
      <c r="M74">
        <f t="shared" si="29"/>
        <v>-0.15000000000000008</v>
      </c>
      <c r="N74">
        <f t="shared" si="30"/>
        <v>7.973318907313523E-2</v>
      </c>
      <c r="O74">
        <f t="shared" si="31"/>
        <v>-0.14823448640422973</v>
      </c>
      <c r="P74">
        <f t="shared" si="32"/>
        <v>-6.8501297331094502E-2</v>
      </c>
      <c r="R74">
        <f t="shared" si="21"/>
        <v>6.8501297331094502E-2</v>
      </c>
      <c r="S74">
        <f t="shared" si="22"/>
        <v>0.14823448640422973</v>
      </c>
      <c r="T74">
        <f t="shared" si="23"/>
        <v>-0.15000000000000008</v>
      </c>
      <c r="U74">
        <f t="shared" si="24"/>
        <v>-2.2946394934155248E-2</v>
      </c>
      <c r="X74">
        <f t="shared" si="35"/>
        <v>0.68501297331094502</v>
      </c>
      <c r="Y74">
        <f t="shared" si="33"/>
        <v>1.4823448640422974</v>
      </c>
    </row>
    <row r="75" spans="4:25" x14ac:dyDescent="0.35">
      <c r="D75">
        <v>73</v>
      </c>
      <c r="E75">
        <f t="shared" si="34"/>
        <v>57.437185929648237</v>
      </c>
      <c r="G75">
        <f t="shared" si="20"/>
        <v>-0.12642028363520258</v>
      </c>
      <c r="H75">
        <f t="shared" si="25"/>
        <v>2.3579716364797415E-2</v>
      </c>
      <c r="I75">
        <f t="shared" si="26"/>
        <v>113.51851237774942</v>
      </c>
      <c r="K75">
        <f t="shared" si="27"/>
        <v>-0.12642028363520258</v>
      </c>
      <c r="L75">
        <f t="shared" si="28"/>
        <v>-2.357971636479746E-2</v>
      </c>
      <c r="M75">
        <f t="shared" si="29"/>
        <v>-0.15000000000000005</v>
      </c>
      <c r="N75">
        <f t="shared" si="30"/>
        <v>8.0733585858643278E-2</v>
      </c>
      <c r="O75">
        <f t="shared" si="31"/>
        <v>-0.14813506329075402</v>
      </c>
      <c r="P75">
        <f t="shared" si="32"/>
        <v>-6.7401477432110737E-2</v>
      </c>
      <c r="R75">
        <f t="shared" si="21"/>
        <v>6.7401477432110737E-2</v>
      </c>
      <c r="S75">
        <f t="shared" si="22"/>
        <v>0.14813506329075402</v>
      </c>
      <c r="T75">
        <f t="shared" si="23"/>
        <v>-0.15000000000000005</v>
      </c>
      <c r="U75">
        <f t="shared" si="24"/>
        <v>-2.357971636479746E-2</v>
      </c>
      <c r="X75">
        <f t="shared" si="35"/>
        <v>0.67401477432110735</v>
      </c>
      <c r="Y75">
        <f t="shared" si="33"/>
        <v>1.4813506329075401</v>
      </c>
    </row>
    <row r="76" spans="4:25" x14ac:dyDescent="0.35">
      <c r="D76">
        <v>74</v>
      </c>
      <c r="E76">
        <f t="shared" si="34"/>
        <v>56.984924623115575</v>
      </c>
      <c r="G76">
        <f t="shared" si="20"/>
        <v>-0.12577908543560659</v>
      </c>
      <c r="H76">
        <f t="shared" si="25"/>
        <v>2.4220914564393403E-2</v>
      </c>
      <c r="I76">
        <f t="shared" si="26"/>
        <v>113.72268434215349</v>
      </c>
      <c r="K76">
        <f t="shared" si="27"/>
        <v>-0.12577908543560659</v>
      </c>
      <c r="L76">
        <f t="shared" si="28"/>
        <v>-2.4220914564393448E-2</v>
      </c>
      <c r="M76">
        <f t="shared" si="29"/>
        <v>-0.15000000000000005</v>
      </c>
      <c r="N76">
        <f t="shared" si="30"/>
        <v>8.1728952440260599E-2</v>
      </c>
      <c r="O76">
        <f t="shared" si="31"/>
        <v>-0.14803157534007516</v>
      </c>
      <c r="P76">
        <f t="shared" si="32"/>
        <v>-6.6302622899814562E-2</v>
      </c>
      <c r="R76">
        <f t="shared" si="21"/>
        <v>6.6302622899814562E-2</v>
      </c>
      <c r="S76">
        <f t="shared" si="22"/>
        <v>0.14803157534007516</v>
      </c>
      <c r="T76">
        <f t="shared" si="23"/>
        <v>-0.15000000000000005</v>
      </c>
      <c r="U76">
        <f t="shared" si="24"/>
        <v>-2.4220914564393448E-2</v>
      </c>
      <c r="X76">
        <f t="shared" si="35"/>
        <v>0.66302622899814567</v>
      </c>
      <c r="Y76">
        <f t="shared" si="33"/>
        <v>1.4803157534007516</v>
      </c>
    </row>
    <row r="77" spans="4:25" x14ac:dyDescent="0.35">
      <c r="D77">
        <v>75</v>
      </c>
      <c r="E77">
        <f t="shared" si="34"/>
        <v>56.532663316582912</v>
      </c>
      <c r="G77">
        <f t="shared" si="20"/>
        <v>-0.1251300504176876</v>
      </c>
      <c r="H77">
        <f t="shared" si="25"/>
        <v>2.4869949582312395E-2</v>
      </c>
      <c r="I77">
        <f t="shared" si="26"/>
        <v>113.9236449736419</v>
      </c>
      <c r="K77">
        <f t="shared" si="27"/>
        <v>-0.1251300504176876</v>
      </c>
      <c r="L77">
        <f t="shared" si="28"/>
        <v>-2.4869949582312499E-2</v>
      </c>
      <c r="M77">
        <f t="shared" si="29"/>
        <v>-0.15000000000000011</v>
      </c>
      <c r="N77">
        <f t="shared" si="30"/>
        <v>8.2719226800466131E-2</v>
      </c>
      <c r="O77">
        <f t="shared" si="31"/>
        <v>-0.14792391830861307</v>
      </c>
      <c r="P77">
        <f t="shared" si="32"/>
        <v>-6.5204691508146936E-2</v>
      </c>
      <c r="R77">
        <f t="shared" si="21"/>
        <v>6.5204691508146936E-2</v>
      </c>
      <c r="S77">
        <f t="shared" si="22"/>
        <v>0.14792391830861307</v>
      </c>
      <c r="T77">
        <f t="shared" si="23"/>
        <v>-0.15000000000000011</v>
      </c>
      <c r="U77">
        <f t="shared" si="24"/>
        <v>-2.4869949582312499E-2</v>
      </c>
      <c r="X77">
        <f t="shared" si="35"/>
        <v>0.65204691508146939</v>
      </c>
      <c r="Y77">
        <f t="shared" si="33"/>
        <v>1.4792391830861307</v>
      </c>
    </row>
    <row r="78" spans="4:25" x14ac:dyDescent="0.35">
      <c r="D78">
        <v>76</v>
      </c>
      <c r="E78">
        <f t="shared" si="34"/>
        <v>56.08040201005025</v>
      </c>
      <c r="G78">
        <f t="shared" si="20"/>
        <v>-0.12447321902035886</v>
      </c>
      <c r="H78">
        <f t="shared" si="25"/>
        <v>2.5526780979641131E-2</v>
      </c>
      <c r="I78">
        <f t="shared" si="26"/>
        <v>114.12139808970269</v>
      </c>
      <c r="K78">
        <f t="shared" si="27"/>
        <v>-0.12447321902035886</v>
      </c>
      <c r="L78">
        <f t="shared" si="28"/>
        <v>-2.5526780979641117E-2</v>
      </c>
      <c r="M78">
        <f t="shared" si="29"/>
        <v>-0.14999999999999997</v>
      </c>
      <c r="N78">
        <f t="shared" si="30"/>
        <v>8.3704347239016028E-2</v>
      </c>
      <c r="O78">
        <f t="shared" si="31"/>
        <v>-0.1478119868373923</v>
      </c>
      <c r="P78">
        <f t="shared" si="32"/>
        <v>-6.4107639598376273E-2</v>
      </c>
      <c r="R78">
        <f t="shared" si="21"/>
        <v>6.4107639598376273E-2</v>
      </c>
      <c r="S78">
        <f t="shared" si="22"/>
        <v>0.1478119868373923</v>
      </c>
      <c r="T78">
        <f t="shared" si="23"/>
        <v>-0.14999999999999997</v>
      </c>
      <c r="U78">
        <f t="shared" si="24"/>
        <v>-2.5526780979641117E-2</v>
      </c>
      <c r="X78">
        <f t="shared" si="35"/>
        <v>0.64107639598376276</v>
      </c>
      <c r="Y78">
        <f t="shared" si="33"/>
        <v>1.478119868373923</v>
      </c>
    </row>
    <row r="79" spans="4:25" x14ac:dyDescent="0.35">
      <c r="D79">
        <v>77</v>
      </c>
      <c r="E79">
        <f t="shared" si="34"/>
        <v>55.628140703517587</v>
      </c>
      <c r="G79">
        <f t="shared" si="20"/>
        <v>-0.12380863216829643</v>
      </c>
      <c r="H79">
        <f t="shared" si="25"/>
        <v>2.619136783170356E-2</v>
      </c>
      <c r="I79">
        <f t="shared" si="26"/>
        <v>114.31594724501886</v>
      </c>
      <c r="K79">
        <f t="shared" si="27"/>
        <v>-0.12380863216829643</v>
      </c>
      <c r="L79">
        <f t="shared" si="28"/>
        <v>-2.6191367831703612E-2</v>
      </c>
      <c r="M79">
        <f t="shared" si="29"/>
        <v>-0.15000000000000005</v>
      </c>
      <c r="N79">
        <f t="shared" si="30"/>
        <v>8.4684252376787686E-2</v>
      </c>
      <c r="O79">
        <f t="shared" si="31"/>
        <v>-0.14769567444953965</v>
      </c>
      <c r="P79">
        <f t="shared" si="32"/>
        <v>-6.3011422072751969E-2</v>
      </c>
      <c r="R79">
        <f t="shared" si="21"/>
        <v>6.3011422072751969E-2</v>
      </c>
      <c r="S79">
        <f t="shared" si="22"/>
        <v>0.14769567444953965</v>
      </c>
      <c r="T79">
        <f t="shared" si="23"/>
        <v>-0.15000000000000005</v>
      </c>
      <c r="U79">
        <f t="shared" si="24"/>
        <v>-2.6191367831703612E-2</v>
      </c>
      <c r="X79">
        <f t="shared" si="35"/>
        <v>0.63011422072751966</v>
      </c>
      <c r="Y79">
        <f t="shared" si="33"/>
        <v>1.4769567444953966</v>
      </c>
    </row>
    <row r="80" spans="4:25" x14ac:dyDescent="0.35">
      <c r="D80">
        <v>78</v>
      </c>
      <c r="E80">
        <f t="shared" si="34"/>
        <v>55.175879396984925</v>
      </c>
      <c r="G80">
        <f t="shared" si="20"/>
        <v>-0.12313633126938936</v>
      </c>
      <c r="H80">
        <f t="shared" si="25"/>
        <v>2.6863668730610635E-2</v>
      </c>
      <c r="I80">
        <f t="shared" si="26"/>
        <v>114.507295719128</v>
      </c>
      <c r="K80">
        <f t="shared" si="27"/>
        <v>-0.12313633126938936</v>
      </c>
      <c r="L80">
        <f t="shared" si="28"/>
        <v>-2.6863668730610645E-2</v>
      </c>
      <c r="M80">
        <f t="shared" si="29"/>
        <v>-0.15</v>
      </c>
      <c r="N80">
        <f t="shared" si="30"/>
        <v>8.5658881159604239E-2</v>
      </c>
      <c r="O80">
        <f t="shared" si="31"/>
        <v>-0.14757487354672547</v>
      </c>
      <c r="P80">
        <f t="shared" si="32"/>
        <v>-6.1915992387121227E-2</v>
      </c>
      <c r="R80">
        <f t="shared" si="21"/>
        <v>6.1915992387121227E-2</v>
      </c>
      <c r="S80">
        <f t="shared" si="22"/>
        <v>0.14757487354672547</v>
      </c>
      <c r="T80">
        <f t="shared" si="23"/>
        <v>-0.15</v>
      </c>
      <c r="U80">
        <f t="shared" si="24"/>
        <v>-2.6863668730610645E-2</v>
      </c>
      <c r="X80">
        <f t="shared" si="35"/>
        <v>0.61915992387121221</v>
      </c>
      <c r="Y80">
        <f t="shared" si="33"/>
        <v>1.4757487354672547</v>
      </c>
    </row>
    <row r="81" spans="4:25" x14ac:dyDescent="0.35">
      <c r="D81">
        <v>79</v>
      </c>
      <c r="E81">
        <f t="shared" si="34"/>
        <v>54.723618090452263</v>
      </c>
      <c r="G81">
        <f t="shared" si="20"/>
        <v>-0.12245635821215982</v>
      </c>
      <c r="H81">
        <f t="shared" si="25"/>
        <v>2.7543641787840176E-2</v>
      </c>
      <c r="I81">
        <f t="shared" si="26"/>
        <v>114.69544650383691</v>
      </c>
      <c r="K81">
        <f t="shared" si="27"/>
        <v>-0.12245635821215982</v>
      </c>
      <c r="L81">
        <f t="shared" si="28"/>
        <v>-2.7543641787840273E-2</v>
      </c>
      <c r="M81">
        <f t="shared" si="29"/>
        <v>-0.15000000000000008</v>
      </c>
      <c r="N81">
        <f t="shared" si="30"/>
        <v>8.6628172862038347E-2</v>
      </c>
      <c r="O81">
        <f t="shared" si="31"/>
        <v>-0.14744947540450301</v>
      </c>
      <c r="P81">
        <f t="shared" si="32"/>
        <v>-6.0821302542464664E-2</v>
      </c>
      <c r="R81">
        <f t="shared" si="21"/>
        <v>6.0821302542464664E-2</v>
      </c>
      <c r="S81">
        <f t="shared" si="22"/>
        <v>0.14744947540450301</v>
      </c>
      <c r="T81">
        <f t="shared" si="23"/>
        <v>-0.15000000000000008</v>
      </c>
      <c r="U81">
        <f t="shared" si="24"/>
        <v>-2.7543641787840273E-2</v>
      </c>
      <c r="X81">
        <f t="shared" si="35"/>
        <v>0.60821302542464661</v>
      </c>
      <c r="Y81">
        <f t="shared" si="33"/>
        <v>1.4744947540450302</v>
      </c>
    </row>
    <row r="82" spans="4:25" x14ac:dyDescent="0.35">
      <c r="D82">
        <v>80</v>
      </c>
      <c r="E82">
        <f t="shared" si="34"/>
        <v>54.2713567839196</v>
      </c>
      <c r="G82">
        <f t="shared" si="20"/>
        <v>-0.12176875536315312</v>
      </c>
      <c r="H82">
        <f t="shared" si="25"/>
        <v>2.8231244636846869E-2</v>
      </c>
      <c r="I82">
        <f t="shared" si="26"/>
        <v>114.88040229037738</v>
      </c>
      <c r="K82">
        <f t="shared" si="27"/>
        <v>-0.12176875536315312</v>
      </c>
      <c r="L82">
        <f t="shared" si="28"/>
        <v>-2.8231244636846793E-2</v>
      </c>
      <c r="M82">
        <f t="shared" si="29"/>
        <v>-0.14999999999999991</v>
      </c>
      <c r="N82">
        <f t="shared" si="30"/>
        <v>8.7592067091195921E-2</v>
      </c>
      <c r="O82">
        <f t="shared" si="31"/>
        <v>-0.14731937016650087</v>
      </c>
      <c r="P82">
        <f t="shared" si="32"/>
        <v>-5.9727303075304952E-2</v>
      </c>
      <c r="R82">
        <f t="shared" si="21"/>
        <v>5.9727303075304952E-2</v>
      </c>
      <c r="S82">
        <f t="shared" si="22"/>
        <v>0.14731937016650087</v>
      </c>
      <c r="T82">
        <f t="shared" si="23"/>
        <v>-0.14999999999999991</v>
      </c>
      <c r="U82">
        <f t="shared" si="24"/>
        <v>-2.8231244636846793E-2</v>
      </c>
      <c r="X82">
        <f t="shared" si="35"/>
        <v>0.59727303075304949</v>
      </c>
      <c r="Y82">
        <f t="shared" si="33"/>
        <v>1.4731937016650087</v>
      </c>
    </row>
    <row r="83" spans="4:25" x14ac:dyDescent="0.35">
      <c r="D83">
        <v>81</v>
      </c>
      <c r="E83">
        <f t="shared" si="34"/>
        <v>53.819095477386931</v>
      </c>
      <c r="G83">
        <f t="shared" si="20"/>
        <v>-0.12107356556429778</v>
      </c>
      <c r="H83">
        <f t="shared" si="25"/>
        <v>2.8926434435702211E-2</v>
      </c>
      <c r="I83">
        <f t="shared" si="26"/>
        <v>115.06216545628962</v>
      </c>
      <c r="K83">
        <f t="shared" si="27"/>
        <v>-0.12107356556429778</v>
      </c>
      <c r="L83">
        <f t="shared" si="28"/>
        <v>-2.8926434435702149E-2</v>
      </c>
      <c r="M83">
        <f t="shared" si="29"/>
        <v>-0.14999999999999994</v>
      </c>
      <c r="N83">
        <f t="shared" si="30"/>
        <v>8.8550503790479282E-2</v>
      </c>
      <c r="O83">
        <f t="shared" si="31"/>
        <v>-0.14718444683741902</v>
      </c>
      <c r="P83">
        <f t="shared" si="32"/>
        <v>-5.8633943046939738E-2</v>
      </c>
      <c r="R83">
        <f t="shared" si="21"/>
        <v>5.8633943046939738E-2</v>
      </c>
      <c r="S83">
        <f t="shared" si="22"/>
        <v>0.14718444683741902</v>
      </c>
      <c r="T83">
        <f t="shared" si="23"/>
        <v>-0.14999999999999994</v>
      </c>
      <c r="U83">
        <f t="shared" si="24"/>
        <v>-2.8926434435702149E-2</v>
      </c>
      <c r="X83">
        <f t="shared" si="35"/>
        <v>0.5863394304693974</v>
      </c>
      <c r="Y83">
        <f t="shared" si="33"/>
        <v>1.4718444683741903</v>
      </c>
    </row>
    <row r="84" spans="4:25" x14ac:dyDescent="0.35">
      <c r="D84">
        <v>82</v>
      </c>
      <c r="E84">
        <f t="shared" si="34"/>
        <v>53.366834170854268</v>
      </c>
      <c r="G84">
        <f t="shared" si="20"/>
        <v>-0.12037083213023668</v>
      </c>
      <c r="H84">
        <f t="shared" si="25"/>
        <v>2.9629167869763315E-2</v>
      </c>
      <c r="I84">
        <f t="shared" si="26"/>
        <v>115.24073805201857</v>
      </c>
      <c r="K84">
        <f t="shared" si="27"/>
        <v>-0.12037083213023668</v>
      </c>
      <c r="L84">
        <f t="shared" si="28"/>
        <v>-2.9629167869763426E-2</v>
      </c>
      <c r="M84">
        <f t="shared" si="29"/>
        <v>-0.15000000000000011</v>
      </c>
      <c r="N84">
        <f t="shared" si="30"/>
        <v>8.9503423243328398E-2</v>
      </c>
      <c r="O84">
        <f t="shared" si="31"/>
        <v>-0.14704459327477967</v>
      </c>
      <c r="P84">
        <f t="shared" si="32"/>
        <v>-5.7541170031451275E-2</v>
      </c>
      <c r="R84">
        <f t="shared" si="21"/>
        <v>5.7541170031451275E-2</v>
      </c>
      <c r="S84">
        <f t="shared" si="22"/>
        <v>0.14704459327477967</v>
      </c>
      <c r="T84">
        <f t="shared" si="23"/>
        <v>-0.15000000000000011</v>
      </c>
      <c r="U84">
        <f t="shared" si="24"/>
        <v>-2.9629167869763426E-2</v>
      </c>
      <c r="X84">
        <f t="shared" si="35"/>
        <v>0.57541170031451272</v>
      </c>
      <c r="Y84">
        <f t="shared" si="33"/>
        <v>1.4704459327477968</v>
      </c>
    </row>
    <row r="85" spans="4:25" x14ac:dyDescent="0.35">
      <c r="D85">
        <v>83</v>
      </c>
      <c r="E85">
        <f t="shared" si="34"/>
        <v>52.914572864321606</v>
      </c>
      <c r="G85">
        <f t="shared" si="20"/>
        <v>-0.11966059884562785</v>
      </c>
      <c r="H85">
        <f t="shared" si="25"/>
        <v>3.0339401154372142E-2</v>
      </c>
      <c r="I85">
        <f t="shared" si="26"/>
        <v>115.41612178720666</v>
      </c>
      <c r="K85">
        <f t="shared" si="27"/>
        <v>-0.11966059884562785</v>
      </c>
      <c r="L85">
        <f t="shared" si="28"/>
        <v>-3.0339401154372246E-2</v>
      </c>
      <c r="M85">
        <f t="shared" si="29"/>
        <v>-0.15000000000000011</v>
      </c>
      <c r="N85">
        <f t="shared" si="30"/>
        <v>9.0450766076942232E-2</v>
      </c>
      <c r="O85">
        <f t="shared" si="31"/>
        <v>-0.14689969617937973</v>
      </c>
      <c r="P85">
        <f t="shared" si="32"/>
        <v>-5.6448930102437497E-2</v>
      </c>
      <c r="R85">
        <f t="shared" si="21"/>
        <v>5.6448930102437497E-2</v>
      </c>
      <c r="S85">
        <f t="shared" si="22"/>
        <v>0.14689969617937973</v>
      </c>
      <c r="T85">
        <f t="shared" si="23"/>
        <v>-0.15000000000000011</v>
      </c>
      <c r="U85">
        <f t="shared" si="24"/>
        <v>-3.0339401154372246E-2</v>
      </c>
      <c r="X85">
        <f t="shared" si="35"/>
        <v>0.564489301024375</v>
      </c>
      <c r="Y85">
        <f t="shared" si="33"/>
        <v>1.4689969617937972</v>
      </c>
    </row>
    <row r="86" spans="4:25" x14ac:dyDescent="0.35">
      <c r="D86">
        <v>84</v>
      </c>
      <c r="E86">
        <f t="shared" si="34"/>
        <v>52.462311557788944</v>
      </c>
      <c r="G86">
        <f t="shared" si="20"/>
        <v>-0.1189429099624168</v>
      </c>
      <c r="H86">
        <f t="shared" si="25"/>
        <v>3.1057090037583196E-2</v>
      </c>
      <c r="I86">
        <f t="shared" si="26"/>
        <v>115.58831801666625</v>
      </c>
      <c r="K86">
        <f t="shared" si="27"/>
        <v>-0.1189429099624168</v>
      </c>
      <c r="L86">
        <f t="shared" si="28"/>
        <v>-3.1057090037583092E-2</v>
      </c>
      <c r="M86">
        <f t="shared" si="29"/>
        <v>-0.14999999999999988</v>
      </c>
      <c r="N86">
        <f t="shared" si="30"/>
        <v>9.1392473265977478E-2</v>
      </c>
      <c r="O86">
        <f t="shared" si="31"/>
        <v>-0.14674964108439059</v>
      </c>
      <c r="P86">
        <f t="shared" si="32"/>
        <v>-5.5357167818413114E-2</v>
      </c>
      <c r="R86">
        <f t="shared" si="21"/>
        <v>5.5357167818413114E-2</v>
      </c>
      <c r="S86">
        <f t="shared" si="22"/>
        <v>0.14674964108439059</v>
      </c>
      <c r="T86">
        <f t="shared" si="23"/>
        <v>-0.14999999999999988</v>
      </c>
      <c r="U86">
        <f t="shared" si="24"/>
        <v>-3.1057090037583092E-2</v>
      </c>
      <c r="X86">
        <f t="shared" si="35"/>
        <v>0.55357167818413111</v>
      </c>
      <c r="Y86">
        <f t="shared" si="33"/>
        <v>1.4674964108439059</v>
      </c>
    </row>
    <row r="87" spans="4:25" x14ac:dyDescent="0.35">
      <c r="D87">
        <v>85</v>
      </c>
      <c r="E87">
        <f t="shared" si="34"/>
        <v>52.010050251256281</v>
      </c>
      <c r="G87">
        <f t="shared" si="20"/>
        <v>-0.11821781019707883</v>
      </c>
      <c r="H87">
        <f t="shared" si="25"/>
        <v>3.1782189802921162E-2</v>
      </c>
      <c r="I87">
        <f t="shared" si="26"/>
        <v>115.75732772601378</v>
      </c>
      <c r="K87">
        <f t="shared" si="27"/>
        <v>-0.11821781019707883</v>
      </c>
      <c r="L87">
        <f t="shared" si="28"/>
        <v>-3.1782189802921287E-2</v>
      </c>
      <c r="M87">
        <f t="shared" si="29"/>
        <v>-0.15000000000000013</v>
      </c>
      <c r="N87">
        <f t="shared" si="30"/>
        <v>9.2328486136226892E-2</v>
      </c>
      <c r="O87">
        <f t="shared" si="31"/>
        <v>-0.1465943123430479</v>
      </c>
      <c r="P87">
        <f t="shared" si="32"/>
        <v>-5.4265826206821008E-2</v>
      </c>
      <c r="R87">
        <f t="shared" si="21"/>
        <v>5.4265826206821008E-2</v>
      </c>
      <c r="S87">
        <f t="shared" si="22"/>
        <v>0.1465943123430479</v>
      </c>
      <c r="T87">
        <f t="shared" si="23"/>
        <v>-0.15000000000000013</v>
      </c>
      <c r="U87">
        <f t="shared" si="24"/>
        <v>-3.1782189802921287E-2</v>
      </c>
      <c r="X87">
        <f t="shared" si="35"/>
        <v>0.54265826206821011</v>
      </c>
      <c r="Y87">
        <f t="shared" si="33"/>
        <v>1.4659431234304789</v>
      </c>
    </row>
    <row r="88" spans="4:25" x14ac:dyDescent="0.35">
      <c r="D88">
        <v>86</v>
      </c>
      <c r="E88">
        <f t="shared" si="34"/>
        <v>51.557788944723619</v>
      </c>
      <c r="G88">
        <f t="shared" si="20"/>
        <v>-0.11748534472783356</v>
      </c>
      <c r="H88">
        <f t="shared" si="25"/>
        <v>3.2514655272166432E-2</v>
      </c>
      <c r="I88">
        <f t="shared" si="26"/>
        <v>115.92315151694646</v>
      </c>
      <c r="K88">
        <f t="shared" si="27"/>
        <v>-0.11748534472783356</v>
      </c>
      <c r="L88">
        <f t="shared" si="28"/>
        <v>-3.2514655272166397E-2</v>
      </c>
      <c r="M88">
        <f t="shared" si="29"/>
        <v>-0.14999999999999997</v>
      </c>
      <c r="N88">
        <f t="shared" si="30"/>
        <v>9.3258746368274276E-2</v>
      </c>
      <c r="O88">
        <f t="shared" si="31"/>
        <v>-0.146433593114873</v>
      </c>
      <c r="P88">
        <f t="shared" si="32"/>
        <v>-5.3174846746598725E-2</v>
      </c>
      <c r="R88">
        <f t="shared" si="21"/>
        <v>5.3174846746598725E-2</v>
      </c>
      <c r="S88">
        <f t="shared" si="22"/>
        <v>0.146433593114873</v>
      </c>
      <c r="T88">
        <f t="shared" si="23"/>
        <v>-0.14999999999999997</v>
      </c>
      <c r="U88">
        <f t="shared" si="24"/>
        <v>-3.2514655272166397E-2</v>
      </c>
      <c r="X88">
        <f t="shared" si="35"/>
        <v>0.53174846746598725</v>
      </c>
      <c r="Y88">
        <f t="shared" si="33"/>
        <v>1.4643359311487301</v>
      </c>
    </row>
    <row r="89" spans="4:25" x14ac:dyDescent="0.35">
      <c r="D89">
        <v>87</v>
      </c>
      <c r="E89">
        <f t="shared" si="34"/>
        <v>51.105527638190956</v>
      </c>
      <c r="G89">
        <f t="shared" si="20"/>
        <v>-0.11674555919182945</v>
      </c>
      <c r="H89">
        <f t="shared" si="25"/>
        <v>3.3254440808170541E-2</v>
      </c>
      <c r="I89">
        <f t="shared" si="26"/>
        <v>116.08578959214023</v>
      </c>
      <c r="K89">
        <f t="shared" si="27"/>
        <v>-0.11674555919182945</v>
      </c>
      <c r="L89">
        <f t="shared" si="28"/>
        <v>-3.3254440808170631E-2</v>
      </c>
      <c r="M89">
        <f t="shared" si="29"/>
        <v>-0.15000000000000008</v>
      </c>
      <c r="N89">
        <f t="shared" si="30"/>
        <v>9.4183196001128802E-2</v>
      </c>
      <c r="O89">
        <f t="shared" si="31"/>
        <v>-0.14626736535036061</v>
      </c>
      <c r="P89">
        <f t="shared" si="32"/>
        <v>-5.208416934923181E-2</v>
      </c>
      <c r="R89">
        <f t="shared" si="21"/>
        <v>5.208416934923181E-2</v>
      </c>
      <c r="S89">
        <f t="shared" si="22"/>
        <v>0.14626736535036061</v>
      </c>
      <c r="T89">
        <f t="shared" si="23"/>
        <v>-0.15000000000000008</v>
      </c>
      <c r="U89">
        <f t="shared" si="24"/>
        <v>-3.3254440808170631E-2</v>
      </c>
      <c r="X89">
        <f t="shared" si="35"/>
        <v>0.52084169349231813</v>
      </c>
      <c r="Y89">
        <f t="shared" si="33"/>
        <v>1.462673653503606</v>
      </c>
    </row>
    <row r="90" spans="4:25" x14ac:dyDescent="0.35">
      <c r="D90">
        <v>88</v>
      </c>
      <c r="E90">
        <f t="shared" si="34"/>
        <v>50.653266331658287</v>
      </c>
      <c r="G90">
        <f t="shared" si="20"/>
        <v>-0.11599849968230089</v>
      </c>
      <c r="H90">
        <f t="shared" si="25"/>
        <v>3.4001500317699107E-2</v>
      </c>
      <c r="I90">
        <f t="shared" si="26"/>
        <v>116.24524173974847</v>
      </c>
      <c r="K90">
        <f t="shared" si="27"/>
        <v>-0.11599849968230089</v>
      </c>
      <c r="L90">
        <f t="shared" si="28"/>
        <v>-3.4001500317699114E-2</v>
      </c>
      <c r="M90">
        <f t="shared" si="29"/>
        <v>-0.15</v>
      </c>
      <c r="N90">
        <f t="shared" si="30"/>
        <v>9.5101777435835769E-2</v>
      </c>
      <c r="O90">
        <f t="shared" si="31"/>
        <v>-0.1460955097740704</v>
      </c>
      <c r="P90">
        <f t="shared" si="32"/>
        <v>-5.0993732338234635E-2</v>
      </c>
      <c r="R90">
        <f t="shared" si="21"/>
        <v>5.0993732338234635E-2</v>
      </c>
      <c r="S90">
        <f t="shared" si="22"/>
        <v>0.1460955097740704</v>
      </c>
      <c r="T90">
        <f t="shared" si="23"/>
        <v>-0.15</v>
      </c>
      <c r="U90">
        <f t="shared" si="24"/>
        <v>-3.4001500317699114E-2</v>
      </c>
      <c r="X90">
        <f t="shared" si="35"/>
        <v>0.50993732338234632</v>
      </c>
      <c r="Y90">
        <f t="shared" si="33"/>
        <v>1.460955097740704</v>
      </c>
    </row>
    <row r="91" spans="4:25" x14ac:dyDescent="0.35">
      <c r="D91">
        <v>89</v>
      </c>
      <c r="E91">
        <f t="shared" si="34"/>
        <v>50.201005025125625</v>
      </c>
      <c r="G91">
        <f t="shared" si="20"/>
        <v>-0.1152442127456956</v>
      </c>
      <c r="H91">
        <f t="shared" si="25"/>
        <v>3.4755787254304393E-2</v>
      </c>
      <c r="I91">
        <f t="shared" si="26"/>
        <v>116.40150731747666</v>
      </c>
      <c r="K91">
        <f t="shared" si="27"/>
        <v>-0.1152442127456956</v>
      </c>
      <c r="L91">
        <f t="shared" si="28"/>
        <v>-3.475578725430447E-2</v>
      </c>
      <c r="M91">
        <f t="shared" si="29"/>
        <v>-0.15000000000000008</v>
      </c>
      <c r="N91">
        <f t="shared" si="30"/>
        <v>9.6014433439066085E-2</v>
      </c>
      <c r="O91">
        <f t="shared" si="31"/>
        <v>-0.14591790586605033</v>
      </c>
      <c r="P91">
        <f t="shared" si="32"/>
        <v>-4.9903472426984244E-2</v>
      </c>
      <c r="R91">
        <f t="shared" si="21"/>
        <v>4.9903472426984244E-2</v>
      </c>
      <c r="S91">
        <f t="shared" si="22"/>
        <v>0.14591790586605033</v>
      </c>
      <c r="T91">
        <f t="shared" si="23"/>
        <v>-0.15000000000000008</v>
      </c>
      <c r="U91">
        <f t="shared" si="24"/>
        <v>-3.475578725430447E-2</v>
      </c>
      <c r="X91">
        <f t="shared" si="35"/>
        <v>0.49903472426984241</v>
      </c>
      <c r="Y91">
        <f t="shared" si="33"/>
        <v>1.4591790586605033</v>
      </c>
    </row>
    <row r="92" spans="4:25" x14ac:dyDescent="0.35">
      <c r="D92">
        <v>90</v>
      </c>
      <c r="E92">
        <f t="shared" si="34"/>
        <v>49.748743718592962</v>
      </c>
      <c r="G92">
        <f t="shared" si="20"/>
        <v>-0.11448274537877524</v>
      </c>
      <c r="H92">
        <f t="shared" si="25"/>
        <v>3.551725462122475E-2</v>
      </c>
      <c r="I92">
        <f t="shared" si="26"/>
        <v>116.55458523620986</v>
      </c>
      <c r="K92">
        <f t="shared" si="27"/>
        <v>-0.11448274537877524</v>
      </c>
      <c r="L92">
        <f t="shared" si="28"/>
        <v>-3.5517254621224861E-2</v>
      </c>
      <c r="M92">
        <f t="shared" si="29"/>
        <v>-0.15000000000000011</v>
      </c>
      <c r="N92">
        <f t="shared" si="30"/>
        <v>9.6921107146681493E-2</v>
      </c>
      <c r="O92">
        <f t="shared" si="31"/>
        <v>-0.14573443184152152</v>
      </c>
      <c r="P92">
        <f t="shared" si="32"/>
        <v>-4.8813324694840024E-2</v>
      </c>
      <c r="R92">
        <f t="shared" si="21"/>
        <v>4.8813324694840024E-2</v>
      </c>
      <c r="S92">
        <f t="shared" si="22"/>
        <v>0.14573443184152152</v>
      </c>
      <c r="T92">
        <f t="shared" si="23"/>
        <v>-0.15000000000000011</v>
      </c>
      <c r="U92">
        <f t="shared" si="24"/>
        <v>-3.5517254621224861E-2</v>
      </c>
      <c r="X92">
        <f t="shared" si="35"/>
        <v>0.48813324694840021</v>
      </c>
      <c r="Y92">
        <f t="shared" si="33"/>
        <v>1.4573443184152151</v>
      </c>
    </row>
    <row r="93" spans="4:25" x14ac:dyDescent="0.35">
      <c r="D93">
        <v>91</v>
      </c>
      <c r="E93">
        <f t="shared" si="34"/>
        <v>49.2964824120603</v>
      </c>
      <c r="G93">
        <f t="shared" si="20"/>
        <v>-0.1137141450256868</v>
      </c>
      <c r="H93">
        <f t="shared" si="25"/>
        <v>3.6285854974313192E-2</v>
      </c>
      <c r="I93">
        <f t="shared" si="26"/>
        <v>116.70447394316551</v>
      </c>
      <c r="K93">
        <f t="shared" si="27"/>
        <v>-0.1137141450256868</v>
      </c>
      <c r="L93">
        <f t="shared" si="28"/>
        <v>-3.6285854974313303E-2</v>
      </c>
      <c r="M93">
        <f t="shared" si="29"/>
        <v>-0.15000000000000011</v>
      </c>
      <c r="N93">
        <f t="shared" si="30"/>
        <v>9.782174206727802E-2</v>
      </c>
      <c r="O93">
        <f t="shared" si="31"/>
        <v>-0.14554496462874661</v>
      </c>
      <c r="P93">
        <f t="shared" si="32"/>
        <v>-4.772322256146859E-2</v>
      </c>
      <c r="R93">
        <f t="shared" si="21"/>
        <v>4.772322256146859E-2</v>
      </c>
      <c r="S93">
        <f t="shared" si="22"/>
        <v>0.14554496462874661</v>
      </c>
      <c r="T93">
        <f t="shared" si="23"/>
        <v>-0.15000000000000011</v>
      </c>
      <c r="U93">
        <f t="shared" si="24"/>
        <v>-3.6285854974313303E-2</v>
      </c>
      <c r="X93">
        <f t="shared" si="35"/>
        <v>0.47723222561468592</v>
      </c>
      <c r="Y93">
        <f t="shared" si="33"/>
        <v>1.455449646287466</v>
      </c>
    </row>
    <row r="94" spans="4:25" x14ac:dyDescent="0.35">
      <c r="D94">
        <v>92</v>
      </c>
      <c r="E94">
        <f t="shared" si="34"/>
        <v>48.844221105527637</v>
      </c>
      <c r="G94">
        <f t="shared" si="20"/>
        <v>-0.11293845957500659</v>
      </c>
      <c r="H94">
        <f t="shared" si="25"/>
        <v>3.7061540424993406E-2</v>
      </c>
      <c r="I94">
        <f t="shared" si="26"/>
        <v>116.85117140454417</v>
      </c>
      <c r="K94">
        <f t="shared" si="27"/>
        <v>-0.11293845957500659</v>
      </c>
      <c r="L94">
        <f t="shared" si="28"/>
        <v>-3.7061540424993385E-2</v>
      </c>
      <c r="M94">
        <f t="shared" si="29"/>
        <v>-0.14999999999999997</v>
      </c>
      <c r="N94">
        <f t="shared" si="30"/>
        <v>9.8716282085705598E-2</v>
      </c>
      <c r="O94">
        <f t="shared" si="31"/>
        <v>-0.14534937984500168</v>
      </c>
      <c r="P94">
        <f t="shared" si="32"/>
        <v>-4.6633097759296083E-2</v>
      </c>
      <c r="R94">
        <f t="shared" si="21"/>
        <v>4.6633097759296083E-2</v>
      </c>
      <c r="S94">
        <f t="shared" si="22"/>
        <v>0.14534937984500168</v>
      </c>
      <c r="T94">
        <f t="shared" si="23"/>
        <v>-0.14999999999999997</v>
      </c>
      <c r="U94">
        <f t="shared" si="24"/>
        <v>-3.7061540424993385E-2</v>
      </c>
      <c r="X94">
        <f t="shared" si="35"/>
        <v>0.46633097759296083</v>
      </c>
      <c r="Y94">
        <f t="shared" si="33"/>
        <v>1.4534937984500167</v>
      </c>
    </row>
    <row r="95" spans="4:25" x14ac:dyDescent="0.35">
      <c r="D95">
        <v>93</v>
      </c>
      <c r="E95">
        <f t="shared" si="34"/>
        <v>48.391959798994975</v>
      </c>
      <c r="G95">
        <f t="shared" si="20"/>
        <v>-0.11215573735675635</v>
      </c>
      <c r="H95">
        <f t="shared" si="25"/>
        <v>3.7844262643243642E-2</v>
      </c>
      <c r="I95">
        <f t="shared" si="26"/>
        <v>116.99467508764823</v>
      </c>
      <c r="K95">
        <f t="shared" si="27"/>
        <v>-0.11215573735675635</v>
      </c>
      <c r="L95">
        <f t="shared" si="28"/>
        <v>-3.7844262643243705E-2</v>
      </c>
      <c r="M95">
        <f t="shared" si="29"/>
        <v>-0.15000000000000005</v>
      </c>
      <c r="N95">
        <f t="shared" si="30"/>
        <v>9.9604671466564682E-2</v>
      </c>
      <c r="O95">
        <f t="shared" si="31"/>
        <v>-0.14514755177056618</v>
      </c>
      <c r="P95">
        <f t="shared" si="32"/>
        <v>-4.5542880304001498E-2</v>
      </c>
      <c r="R95">
        <f t="shared" si="21"/>
        <v>4.5542880304001498E-2</v>
      </c>
      <c r="S95">
        <f t="shared" si="22"/>
        <v>0.14514755177056618</v>
      </c>
      <c r="T95">
        <f t="shared" si="23"/>
        <v>-0.15000000000000005</v>
      </c>
      <c r="U95">
        <f t="shared" si="24"/>
        <v>-3.7844262643243705E-2</v>
      </c>
      <c r="X95">
        <f t="shared" si="35"/>
        <v>0.45542880304001498</v>
      </c>
      <c r="Y95">
        <f t="shared" si="33"/>
        <v>1.4514755177056617</v>
      </c>
    </row>
    <row r="96" spans="4:25" x14ac:dyDescent="0.35">
      <c r="D96">
        <v>94</v>
      </c>
      <c r="E96">
        <f t="shared" si="34"/>
        <v>47.939698492462313</v>
      </c>
      <c r="G96">
        <f t="shared" si="20"/>
        <v>-0.11136602713939243</v>
      </c>
      <c r="H96">
        <f t="shared" si="25"/>
        <v>3.863397286060756E-2</v>
      </c>
      <c r="I96">
        <f t="shared" si="26"/>
        <v>117.13498194243738</v>
      </c>
      <c r="K96">
        <f t="shared" si="27"/>
        <v>-0.11136602713939243</v>
      </c>
      <c r="L96">
        <f t="shared" si="28"/>
        <v>-3.8633972860607622E-2</v>
      </c>
      <c r="M96">
        <f t="shared" si="29"/>
        <v>-0.15000000000000005</v>
      </c>
      <c r="N96">
        <f t="shared" si="30"/>
        <v>0.1004868548576783</v>
      </c>
      <c r="O96">
        <f t="shared" si="31"/>
        <v>-0.14493935332064178</v>
      </c>
      <c r="P96">
        <f t="shared" si="32"/>
        <v>-4.445249846296348E-2</v>
      </c>
      <c r="R96">
        <f t="shared" si="21"/>
        <v>4.445249846296348E-2</v>
      </c>
      <c r="S96">
        <f t="shared" si="22"/>
        <v>0.14493935332064178</v>
      </c>
      <c r="T96">
        <f t="shared" si="23"/>
        <v>-0.15000000000000005</v>
      </c>
      <c r="U96">
        <f t="shared" si="24"/>
        <v>-3.8633972860607622E-2</v>
      </c>
      <c r="X96">
        <f t="shared" si="35"/>
        <v>0.4445249846296348</v>
      </c>
      <c r="Y96">
        <f t="shared" si="33"/>
        <v>1.4493935332064178</v>
      </c>
    </row>
    <row r="97" spans="4:25" x14ac:dyDescent="0.35">
      <c r="D97">
        <v>95</v>
      </c>
      <c r="E97">
        <f t="shared" si="34"/>
        <v>47.48743718592965</v>
      </c>
      <c r="G97">
        <f t="shared" si="20"/>
        <v>-0.11056937812676682</v>
      </c>
      <c r="H97">
        <f t="shared" si="25"/>
        <v>3.9430621873233179E-2</v>
      </c>
      <c r="I97">
        <f t="shared" si="26"/>
        <v>117.27208838248646</v>
      </c>
      <c r="K97">
        <f t="shared" si="27"/>
        <v>-0.11056937812676682</v>
      </c>
      <c r="L97">
        <f t="shared" si="28"/>
        <v>-3.9430621873233172E-2</v>
      </c>
      <c r="M97">
        <f t="shared" si="29"/>
        <v>-0.15</v>
      </c>
      <c r="N97">
        <f t="shared" si="30"/>
        <v>0.10136277729354132</v>
      </c>
      <c r="O97">
        <f t="shared" si="31"/>
        <v>-0.14472465601510373</v>
      </c>
      <c r="P97">
        <f t="shared" si="32"/>
        <v>-4.3361878721562414E-2</v>
      </c>
      <c r="R97">
        <f t="shared" si="21"/>
        <v>4.3361878721562414E-2</v>
      </c>
      <c r="S97">
        <f t="shared" si="22"/>
        <v>0.14472465601510373</v>
      </c>
      <c r="T97">
        <f t="shared" si="23"/>
        <v>-0.15</v>
      </c>
      <c r="U97">
        <f t="shared" si="24"/>
        <v>-3.9430621873233172E-2</v>
      </c>
      <c r="X97">
        <f t="shared" si="35"/>
        <v>0.43361878721562414</v>
      </c>
      <c r="Y97">
        <f t="shared" si="33"/>
        <v>1.4472465601510374</v>
      </c>
    </row>
    <row r="98" spans="4:25" x14ac:dyDescent="0.35">
      <c r="D98">
        <v>96</v>
      </c>
      <c r="E98">
        <f t="shared" si="34"/>
        <v>47.035175879396981</v>
      </c>
      <c r="G98">
        <f t="shared" si="20"/>
        <v>-0.10976583995506151</v>
      </c>
      <c r="H98">
        <f t="shared" si="25"/>
        <v>4.0234160044938488E-2</v>
      </c>
      <c r="I98">
        <f t="shared" si="26"/>
        <v>117.40599026531046</v>
      </c>
      <c r="K98">
        <f t="shared" si="27"/>
        <v>-0.10976583995506151</v>
      </c>
      <c r="L98">
        <f t="shared" si="28"/>
        <v>-4.0234160044938516E-2</v>
      </c>
      <c r="M98">
        <f t="shared" si="29"/>
        <v>-0.15000000000000002</v>
      </c>
      <c r="N98">
        <f t="shared" si="30"/>
        <v>0.10223238419874507</v>
      </c>
      <c r="O98">
        <f t="shared" si="31"/>
        <v>-0.14450332994598522</v>
      </c>
      <c r="P98">
        <f t="shared" si="32"/>
        <v>-4.2270945747240149E-2</v>
      </c>
      <c r="R98">
        <f t="shared" si="21"/>
        <v>4.2270945747240149E-2</v>
      </c>
      <c r="S98">
        <f t="shared" si="22"/>
        <v>0.14450332994598522</v>
      </c>
      <c r="T98">
        <f t="shared" si="23"/>
        <v>-0.15000000000000002</v>
      </c>
      <c r="U98">
        <f t="shared" si="24"/>
        <v>-4.0234160044938516E-2</v>
      </c>
      <c r="X98">
        <f t="shared" si="35"/>
        <v>0.42270945747240152</v>
      </c>
      <c r="Y98">
        <f t="shared" si="33"/>
        <v>1.4450332994598523</v>
      </c>
    </row>
    <row r="99" spans="4:25" x14ac:dyDescent="0.35">
      <c r="D99">
        <v>97</v>
      </c>
      <c r="E99">
        <f t="shared" si="34"/>
        <v>46.582914572864318</v>
      </c>
      <c r="G99">
        <f t="shared" si="20"/>
        <v>-0.10895546268969591</v>
      </c>
      <c r="H99">
        <f t="shared" si="25"/>
        <v>4.104453731030408E-2</v>
      </c>
      <c r="I99">
        <f t="shared" si="26"/>
        <v>117.53668287201816</v>
      </c>
      <c r="K99">
        <f t="shared" si="27"/>
        <v>-0.10895546268969591</v>
      </c>
      <c r="L99">
        <f t="shared" si="28"/>
        <v>-4.1044537310304115E-2</v>
      </c>
      <c r="M99">
        <f t="shared" si="29"/>
        <v>-0.15000000000000002</v>
      </c>
      <c r="N99">
        <f t="shared" si="30"/>
        <v>0.10309562139137762</v>
      </c>
      <c r="O99">
        <f t="shared" si="31"/>
        <v>-0.14427524374258754</v>
      </c>
      <c r="P99">
        <f t="shared" si="32"/>
        <v>-4.1179622351209921E-2</v>
      </c>
      <c r="R99">
        <f t="shared" ref="R99:R130" si="36">-$B$1*SIN(RADIANS(90+E99))-$B$2*SIN(RADIANS(90+E99+I99))</f>
        <v>4.1179622351209921E-2</v>
      </c>
      <c r="S99">
        <f t="shared" ref="S99:S130" si="37">-$B$2*SIN(RADIANS(90+E99+I99))</f>
        <v>0.14427524374258754</v>
      </c>
      <c r="T99">
        <f t="shared" ref="T99:T130" si="38">$B$1*COS(RADIANS(90+E99))+$B$2*COS(RADIANS(90+E99+I99))</f>
        <v>-0.15000000000000002</v>
      </c>
      <c r="U99">
        <f t="shared" ref="U99:U130" si="39">$B$2*COS(RADIANS(90+E99+I99))</f>
        <v>-4.1044537310304115E-2</v>
      </c>
      <c r="X99">
        <f t="shared" si="35"/>
        <v>0.41179622351209921</v>
      </c>
      <c r="Y99">
        <f t="shared" si="33"/>
        <v>1.4427524374258756</v>
      </c>
    </row>
    <row r="100" spans="4:25" x14ac:dyDescent="0.35">
      <c r="D100">
        <v>98</v>
      </c>
      <c r="E100">
        <f t="shared" si="34"/>
        <v>46.130653266331656</v>
      </c>
      <c r="G100">
        <f t="shared" si="20"/>
        <v>-0.10813829682220742</v>
      </c>
      <c r="H100">
        <f t="shared" si="25"/>
        <v>4.1861703177792572E-2</v>
      </c>
      <c r="I100">
        <f t="shared" si="26"/>
        <v>117.66416088625414</v>
      </c>
      <c r="K100">
        <f t="shared" si="27"/>
        <v>-0.10813829682220742</v>
      </c>
      <c r="L100">
        <f t="shared" si="28"/>
        <v>-4.1861703177792566E-2</v>
      </c>
      <c r="M100">
        <f t="shared" si="29"/>
        <v>-0.15</v>
      </c>
      <c r="N100">
        <f t="shared" si="30"/>
        <v>0.10395243508639977</v>
      </c>
      <c r="O100">
        <f t="shared" si="31"/>
        <v>-0.14404026453410307</v>
      </c>
      <c r="P100">
        <f t="shared" si="32"/>
        <v>-4.0087829447703296E-2</v>
      </c>
      <c r="R100">
        <f t="shared" si="36"/>
        <v>4.0087829447703296E-2</v>
      </c>
      <c r="S100">
        <f t="shared" si="37"/>
        <v>0.14404026453410307</v>
      </c>
      <c r="T100">
        <f t="shared" si="38"/>
        <v>-0.15</v>
      </c>
      <c r="U100">
        <f t="shared" si="39"/>
        <v>-4.1861703177792566E-2</v>
      </c>
      <c r="X100">
        <f t="shared" si="35"/>
        <v>0.40087829447703294</v>
      </c>
      <c r="Y100">
        <f t="shared" si="33"/>
        <v>1.4404026453410306</v>
      </c>
    </row>
    <row r="101" spans="4:25" x14ac:dyDescent="0.35">
      <c r="D101">
        <v>99</v>
      </c>
      <c r="E101">
        <f t="shared" si="34"/>
        <v>45.678391959798994</v>
      </c>
      <c r="G101">
        <f t="shared" si="20"/>
        <v>-0.10731439326710568</v>
      </c>
      <c r="H101">
        <f t="shared" si="25"/>
        <v>4.2685606732894316E-2</v>
      </c>
      <c r="I101">
        <f t="shared" si="26"/>
        <v>117.78841837238545</v>
      </c>
      <c r="K101">
        <f t="shared" si="27"/>
        <v>-0.10731439326710568</v>
      </c>
      <c r="L101">
        <f t="shared" si="28"/>
        <v>-4.2685606732894246E-2</v>
      </c>
      <c r="M101">
        <f t="shared" si="29"/>
        <v>-0.14999999999999991</v>
      </c>
      <c r="N101">
        <f t="shared" si="30"/>
        <v>0.10480277189899598</v>
      </c>
      <c r="O101">
        <f t="shared" si="31"/>
        <v>-0.14379825790963077</v>
      </c>
      <c r="P101">
        <f t="shared" si="32"/>
        <v>-3.8995486010634794E-2</v>
      </c>
      <c r="R101">
        <f t="shared" si="36"/>
        <v>3.8995486010634794E-2</v>
      </c>
      <c r="S101">
        <f t="shared" si="37"/>
        <v>0.14379825790963077</v>
      </c>
      <c r="T101">
        <f t="shared" si="38"/>
        <v>-0.14999999999999991</v>
      </c>
      <c r="U101">
        <f t="shared" si="39"/>
        <v>-4.2685606732894246E-2</v>
      </c>
      <c r="X101">
        <f t="shared" si="35"/>
        <v>0.38995486010634794</v>
      </c>
      <c r="Y101">
        <f t="shared" si="33"/>
        <v>1.4379825790963077</v>
      </c>
    </row>
    <row r="102" spans="4:25" x14ac:dyDescent="0.35">
      <c r="D102">
        <v>100</v>
      </c>
      <c r="E102">
        <f t="shared" si="34"/>
        <v>45.226130653266331</v>
      </c>
      <c r="G102">
        <f t="shared" si="20"/>
        <v>-0.10648380335869989</v>
      </c>
      <c r="H102">
        <f t="shared" si="25"/>
        <v>4.3516196641300103E-2</v>
      </c>
      <c r="I102">
        <f t="shared" si="26"/>
        <v>117.90944875288704</v>
      </c>
      <c r="K102">
        <f t="shared" si="27"/>
        <v>-0.10648380335869989</v>
      </c>
      <c r="L102">
        <f t="shared" si="28"/>
        <v>-4.3516196641300221E-2</v>
      </c>
      <c r="M102">
        <f t="shared" si="29"/>
        <v>-0.15000000000000011</v>
      </c>
      <c r="N102">
        <f t="shared" si="30"/>
        <v>0.10564657884790085</v>
      </c>
      <c r="O102">
        <f t="shared" si="31"/>
        <v>-0.14354908787545703</v>
      </c>
      <c r="P102">
        <f t="shared" si="32"/>
        <v>-3.790250902755618E-2</v>
      </c>
      <c r="R102">
        <f t="shared" si="36"/>
        <v>3.790250902755618E-2</v>
      </c>
      <c r="S102">
        <f t="shared" si="37"/>
        <v>0.14354908787545703</v>
      </c>
      <c r="T102">
        <f t="shared" si="38"/>
        <v>-0.15000000000000011</v>
      </c>
      <c r="U102">
        <f t="shared" si="39"/>
        <v>-4.3516196641300221E-2</v>
      </c>
      <c r="X102">
        <f t="shared" si="35"/>
        <v>0.3790250902755618</v>
      </c>
      <c r="Y102">
        <f t="shared" si="33"/>
        <v>1.4354908787545704</v>
      </c>
    </row>
    <row r="103" spans="4:25" x14ac:dyDescent="0.35">
      <c r="D103">
        <v>101</v>
      </c>
      <c r="E103">
        <f t="shared" si="34"/>
        <v>44.773869346733669</v>
      </c>
      <c r="G103">
        <f t="shared" si="20"/>
        <v>-0.10564657884790084</v>
      </c>
      <c r="H103">
        <f t="shared" si="25"/>
        <v>4.4353421152099157E-2</v>
      </c>
      <c r="I103">
        <f t="shared" si="26"/>
        <v>118.02724478487715</v>
      </c>
      <c r="K103">
        <f t="shared" si="27"/>
        <v>-0.10564657884790084</v>
      </c>
      <c r="L103">
        <f t="shared" si="28"/>
        <v>-4.4353421152099205E-2</v>
      </c>
      <c r="M103">
        <f t="shared" si="29"/>
        <v>-0.15000000000000005</v>
      </c>
      <c r="N103">
        <f t="shared" si="30"/>
        <v>0.1064838033586999</v>
      </c>
      <c r="O103">
        <f t="shared" si="31"/>
        <v>-0.1432926168094662</v>
      </c>
      <c r="P103">
        <f t="shared" si="32"/>
        <v>-3.6808813450766295E-2</v>
      </c>
      <c r="R103">
        <f t="shared" si="36"/>
        <v>3.6808813450766295E-2</v>
      </c>
      <c r="S103">
        <f t="shared" si="37"/>
        <v>0.1432926168094662</v>
      </c>
      <c r="T103">
        <f t="shared" si="38"/>
        <v>-0.15000000000000005</v>
      </c>
      <c r="U103">
        <f t="shared" si="39"/>
        <v>-4.4353421152099205E-2</v>
      </c>
      <c r="X103">
        <f t="shared" si="35"/>
        <v>0.36808813450766298</v>
      </c>
      <c r="Y103">
        <f t="shared" si="33"/>
        <v>1.4329261680946619</v>
      </c>
    </row>
    <row r="104" spans="4:25" x14ac:dyDescent="0.35">
      <c r="D104">
        <v>102</v>
      </c>
      <c r="E104">
        <f t="shared" si="34"/>
        <v>44.321608040201006</v>
      </c>
      <c r="G104">
        <f t="shared" si="20"/>
        <v>-0.10480277189899596</v>
      </c>
      <c r="H104">
        <f t="shared" si="25"/>
        <v>4.5197228101004031E-2</v>
      </c>
      <c r="I104">
        <f t="shared" si="26"/>
        <v>118.14179853574922</v>
      </c>
      <c r="K104">
        <f t="shared" si="27"/>
        <v>-0.10480277189899596</v>
      </c>
      <c r="L104">
        <f t="shared" si="28"/>
        <v>-4.5197228101004093E-2</v>
      </c>
      <c r="M104">
        <f t="shared" si="29"/>
        <v>-0.15000000000000005</v>
      </c>
      <c r="N104">
        <f t="shared" si="30"/>
        <v>0.10731439326710571</v>
      </c>
      <c r="O104">
        <f t="shared" si="31"/>
        <v>-0.14302870541253529</v>
      </c>
      <c r="P104">
        <f t="shared" si="32"/>
        <v>-3.5714312145429583E-2</v>
      </c>
      <c r="R104">
        <f t="shared" si="36"/>
        <v>3.5714312145429583E-2</v>
      </c>
      <c r="S104">
        <f t="shared" si="37"/>
        <v>0.14302870541253529</v>
      </c>
      <c r="T104">
        <f t="shared" si="38"/>
        <v>-0.15000000000000005</v>
      </c>
      <c r="U104">
        <f t="shared" si="39"/>
        <v>-4.5197228101004093E-2</v>
      </c>
      <c r="X104">
        <f t="shared" si="35"/>
        <v>0.35714312145429583</v>
      </c>
      <c r="Y104">
        <f t="shared" si="33"/>
        <v>1.430287054125353</v>
      </c>
    </row>
    <row r="105" spans="4:25" x14ac:dyDescent="0.35">
      <c r="D105">
        <v>103</v>
      </c>
      <c r="E105">
        <f t="shared" si="34"/>
        <v>43.869346733668337</v>
      </c>
      <c r="G105">
        <f t="shared" si="20"/>
        <v>-0.10395243508639976</v>
      </c>
      <c r="H105">
        <f t="shared" si="25"/>
        <v>4.6047564913600236E-2</v>
      </c>
      <c r="I105">
        <f t="shared" si="26"/>
        <v>118.25310135784571</v>
      </c>
      <c r="K105">
        <f t="shared" si="27"/>
        <v>-0.10395243508639976</v>
      </c>
      <c r="L105">
        <f t="shared" si="28"/>
        <v>-4.604756491360016E-2</v>
      </c>
      <c r="M105">
        <f t="shared" si="29"/>
        <v>-0.14999999999999991</v>
      </c>
      <c r="N105">
        <f t="shared" si="30"/>
        <v>0.10813829682220746</v>
      </c>
      <c r="O105">
        <f t="shared" si="31"/>
        <v>-0.14275721265676133</v>
      </c>
      <c r="P105">
        <f t="shared" si="32"/>
        <v>-3.4618915834553871E-2</v>
      </c>
      <c r="R105">
        <f t="shared" si="36"/>
        <v>3.4618915834553871E-2</v>
      </c>
      <c r="S105">
        <f t="shared" si="37"/>
        <v>0.14275721265676133</v>
      </c>
      <c r="T105">
        <f t="shared" si="38"/>
        <v>-0.14999999999999991</v>
      </c>
      <c r="U105">
        <f t="shared" si="39"/>
        <v>-4.604756491360016E-2</v>
      </c>
      <c r="X105">
        <f t="shared" si="35"/>
        <v>0.34618915834553871</v>
      </c>
      <c r="Y105">
        <f t="shared" si="33"/>
        <v>1.4275721265676133</v>
      </c>
    </row>
    <row r="106" spans="4:25" x14ac:dyDescent="0.35">
      <c r="D106">
        <v>104</v>
      </c>
      <c r="E106">
        <f t="shared" si="34"/>
        <v>43.417085427135675</v>
      </c>
      <c r="G106">
        <f t="shared" si="20"/>
        <v>-0.10309562139137761</v>
      </c>
      <c r="H106">
        <f t="shared" si="25"/>
        <v>4.6904378608622385E-2</v>
      </c>
      <c r="I106">
        <f t="shared" si="26"/>
        <v>118.36114386211283</v>
      </c>
      <c r="K106">
        <f t="shared" si="27"/>
        <v>-0.10309562139137761</v>
      </c>
      <c r="L106">
        <f t="shared" si="28"/>
        <v>-4.690437860862242E-2</v>
      </c>
      <c r="M106">
        <f t="shared" si="29"/>
        <v>-0.15000000000000002</v>
      </c>
      <c r="N106">
        <f t="shared" si="30"/>
        <v>0.10895546268969593</v>
      </c>
      <c r="O106">
        <f t="shared" si="31"/>
        <v>-0.1424779957303548</v>
      </c>
      <c r="P106">
        <f t="shared" si="32"/>
        <v>-3.3522533040658872E-2</v>
      </c>
      <c r="R106">
        <f t="shared" si="36"/>
        <v>3.3522533040658872E-2</v>
      </c>
      <c r="S106">
        <f t="shared" si="37"/>
        <v>0.1424779957303548</v>
      </c>
      <c r="T106">
        <f t="shared" si="38"/>
        <v>-0.15000000000000002</v>
      </c>
      <c r="U106">
        <f t="shared" si="39"/>
        <v>-4.690437860862242E-2</v>
      </c>
      <c r="X106">
        <f t="shared" si="35"/>
        <v>0.33522533040658875</v>
      </c>
      <c r="Y106">
        <f t="shared" si="33"/>
        <v>1.424779957303548</v>
      </c>
    </row>
    <row r="107" spans="4:25" x14ac:dyDescent="0.35">
      <c r="D107">
        <v>105</v>
      </c>
      <c r="E107">
        <f t="shared" si="34"/>
        <v>42.964824120603012</v>
      </c>
      <c r="G107">
        <f t="shared" si="20"/>
        <v>-0.10223238419874504</v>
      </c>
      <c r="H107">
        <f t="shared" si="25"/>
        <v>4.7767615801254951E-2</v>
      </c>
      <c r="I107">
        <f t="shared" si="26"/>
        <v>118.46591589067344</v>
      </c>
      <c r="K107">
        <f t="shared" si="27"/>
        <v>-0.10223238419874504</v>
      </c>
      <c r="L107">
        <f t="shared" si="28"/>
        <v>-4.776761580125502E-2</v>
      </c>
      <c r="M107">
        <f t="shared" si="29"/>
        <v>-0.15000000000000008</v>
      </c>
      <c r="N107">
        <f t="shared" si="30"/>
        <v>0.10976583995506153</v>
      </c>
      <c r="O107">
        <f t="shared" si="31"/>
        <v>-0.14219090997902675</v>
      </c>
      <c r="P107">
        <f t="shared" si="32"/>
        <v>-3.2425070023965219E-2</v>
      </c>
      <c r="R107">
        <f t="shared" si="36"/>
        <v>3.2425070023965219E-2</v>
      </c>
      <c r="S107">
        <f t="shared" si="37"/>
        <v>0.14219090997902675</v>
      </c>
      <c r="T107">
        <f t="shared" si="38"/>
        <v>-0.15000000000000008</v>
      </c>
      <c r="U107">
        <f t="shared" si="39"/>
        <v>-4.776761580125502E-2</v>
      </c>
      <c r="X107">
        <f t="shared" si="35"/>
        <v>0.32425070023965219</v>
      </c>
      <c r="Y107">
        <f t="shared" si="33"/>
        <v>1.4219090997902675</v>
      </c>
    </row>
    <row r="108" spans="4:25" x14ac:dyDescent="0.35">
      <c r="D108">
        <v>106</v>
      </c>
      <c r="E108">
        <f t="shared" si="34"/>
        <v>42.51256281407035</v>
      </c>
      <c r="G108">
        <f t="shared" si="20"/>
        <v>-0.1013627772935413</v>
      </c>
      <c r="H108">
        <f t="shared" si="25"/>
        <v>4.8637222706458691E-2</v>
      </c>
      <c r="I108">
        <f t="shared" si="26"/>
        <v>118.56740648824884</v>
      </c>
      <c r="K108">
        <f t="shared" si="27"/>
        <v>-0.1013627772935413</v>
      </c>
      <c r="L108">
        <f t="shared" si="28"/>
        <v>-4.8637222706458767E-2</v>
      </c>
      <c r="M108">
        <f t="shared" si="29"/>
        <v>-0.15000000000000008</v>
      </c>
      <c r="N108">
        <f t="shared" si="30"/>
        <v>0.11056937812676686</v>
      </c>
      <c r="O108">
        <f t="shared" si="31"/>
        <v>-0.14189580884368053</v>
      </c>
      <c r="P108">
        <f t="shared" si="32"/>
        <v>-3.132643071691367E-2</v>
      </c>
      <c r="R108">
        <f t="shared" si="36"/>
        <v>3.132643071691367E-2</v>
      </c>
      <c r="S108">
        <f t="shared" si="37"/>
        <v>0.14189580884368053</v>
      </c>
      <c r="T108">
        <f t="shared" si="38"/>
        <v>-0.15000000000000008</v>
      </c>
      <c r="U108">
        <f t="shared" si="39"/>
        <v>-4.8637222706458767E-2</v>
      </c>
      <c r="X108">
        <f t="shared" si="35"/>
        <v>0.31326430716913667</v>
      </c>
      <c r="Y108">
        <f t="shared" si="33"/>
        <v>1.4189580884368054</v>
      </c>
    </row>
    <row r="109" spans="4:25" x14ac:dyDescent="0.35">
      <c r="D109">
        <v>107</v>
      </c>
      <c r="E109">
        <f t="shared" si="34"/>
        <v>42.060301507537687</v>
      </c>
      <c r="G109">
        <f t="shared" si="20"/>
        <v>-0.10048685485767829</v>
      </c>
      <c r="H109">
        <f t="shared" si="25"/>
        <v>4.9513145142321704E-2</v>
      </c>
      <c r="I109">
        <f t="shared" si="26"/>
        <v>118.66560387235755</v>
      </c>
      <c r="K109">
        <f t="shared" si="27"/>
        <v>-0.10048685485767829</v>
      </c>
      <c r="L109">
        <f t="shared" si="28"/>
        <v>-4.951314514232167E-2</v>
      </c>
      <c r="M109">
        <f t="shared" si="29"/>
        <v>-0.14999999999999997</v>
      </c>
      <c r="N109">
        <f t="shared" si="30"/>
        <v>0.11136602713939246</v>
      </c>
      <c r="O109">
        <f t="shared" si="31"/>
        <v>-0.14159254379421038</v>
      </c>
      <c r="P109">
        <f t="shared" si="32"/>
        <v>-3.0226516654817917E-2</v>
      </c>
      <c r="R109">
        <f t="shared" si="36"/>
        <v>3.0226516654817917E-2</v>
      </c>
      <c r="S109">
        <f t="shared" si="37"/>
        <v>0.14159254379421038</v>
      </c>
      <c r="T109">
        <f t="shared" si="38"/>
        <v>-0.14999999999999997</v>
      </c>
      <c r="U109">
        <f t="shared" si="39"/>
        <v>-4.951314514232167E-2</v>
      </c>
      <c r="X109">
        <f t="shared" si="35"/>
        <v>0.30226516654817914</v>
      </c>
      <c r="Y109">
        <f t="shared" si="33"/>
        <v>1.4159254379421038</v>
      </c>
    </row>
    <row r="110" spans="4:25" x14ac:dyDescent="0.35">
      <c r="D110">
        <v>108</v>
      </c>
      <c r="E110">
        <f t="shared" si="34"/>
        <v>41.608040201005025</v>
      </c>
      <c r="G110">
        <f t="shared" si="20"/>
        <v>-9.9604671466564668E-2</v>
      </c>
      <c r="H110">
        <f t="shared" si="25"/>
        <v>5.0395328533435327E-2</v>
      </c>
      <c r="I110">
        <f t="shared" si="26"/>
        <v>118.76049540221231</v>
      </c>
      <c r="K110">
        <f t="shared" si="27"/>
        <v>-9.9604671466564668E-2</v>
      </c>
      <c r="L110">
        <f t="shared" si="28"/>
        <v>-5.0395328533435299E-2</v>
      </c>
      <c r="M110">
        <f t="shared" si="29"/>
        <v>-0.14999999999999997</v>
      </c>
      <c r="N110">
        <f t="shared" si="30"/>
        <v>0.11215573735675639</v>
      </c>
      <c r="O110">
        <f t="shared" si="31"/>
        <v>-0.14128096425919212</v>
      </c>
      <c r="P110">
        <f t="shared" si="32"/>
        <v>-2.9125226902435727E-2</v>
      </c>
      <c r="R110">
        <f t="shared" si="36"/>
        <v>2.9125226902435727E-2</v>
      </c>
      <c r="S110">
        <f t="shared" si="37"/>
        <v>0.14128096425919212</v>
      </c>
      <c r="T110">
        <f t="shared" si="38"/>
        <v>-0.14999999999999997</v>
      </c>
      <c r="U110">
        <f t="shared" si="39"/>
        <v>-5.0395328533435299E-2</v>
      </c>
      <c r="X110">
        <f t="shared" si="35"/>
        <v>0.2912522690243573</v>
      </c>
      <c r="Y110">
        <f t="shared" si="33"/>
        <v>1.4128096425919212</v>
      </c>
    </row>
    <row r="111" spans="4:25" x14ac:dyDescent="0.35">
      <c r="D111">
        <v>109</v>
      </c>
      <c r="E111">
        <f t="shared" si="34"/>
        <v>41.155778894472363</v>
      </c>
      <c r="G111">
        <f t="shared" si="20"/>
        <v>-9.8716282085705639E-2</v>
      </c>
      <c r="H111">
        <f t="shared" si="25"/>
        <v>5.1283717914294355E-2</v>
      </c>
      <c r="I111">
        <f t="shared" si="26"/>
        <v>118.85206754623202</v>
      </c>
      <c r="K111">
        <f t="shared" si="27"/>
        <v>-9.8716282085705639E-2</v>
      </c>
      <c r="L111">
        <f t="shared" si="28"/>
        <v>-5.1283717914294397E-2</v>
      </c>
      <c r="M111">
        <f t="shared" si="29"/>
        <v>-0.15000000000000002</v>
      </c>
      <c r="N111">
        <f t="shared" si="30"/>
        <v>0.11293845957500655</v>
      </c>
      <c r="O111">
        <f t="shared" si="31"/>
        <v>-0.14096091755123857</v>
      </c>
      <c r="P111">
        <f t="shared" si="32"/>
        <v>-2.8022457976232026E-2</v>
      </c>
      <c r="R111">
        <f t="shared" si="36"/>
        <v>2.8022457976232026E-2</v>
      </c>
      <c r="S111">
        <f t="shared" si="37"/>
        <v>0.14096091755123857</v>
      </c>
      <c r="T111">
        <f t="shared" si="38"/>
        <v>-0.15000000000000002</v>
      </c>
      <c r="U111">
        <f t="shared" si="39"/>
        <v>-5.1283717914294397E-2</v>
      </c>
      <c r="X111">
        <f t="shared" si="35"/>
        <v>0.28022457976232029</v>
      </c>
      <c r="Y111">
        <f t="shared" si="33"/>
        <v>1.4096091755123856</v>
      </c>
    </row>
    <row r="112" spans="4:25" x14ac:dyDescent="0.35">
      <c r="D112">
        <v>110</v>
      </c>
      <c r="E112">
        <f t="shared" si="34"/>
        <v>40.7035175879397</v>
      </c>
      <c r="G112">
        <f t="shared" si="20"/>
        <v>-9.7821742067277992E-2</v>
      </c>
      <c r="H112">
        <f t="shared" si="25"/>
        <v>5.2178257932722003E-2</v>
      </c>
      <c r="I112">
        <f t="shared" si="26"/>
        <v>118.94030584807876</v>
      </c>
      <c r="K112">
        <f t="shared" si="27"/>
        <v>-9.7821742067277992E-2</v>
      </c>
      <c r="L112">
        <f t="shared" si="28"/>
        <v>-5.2178257932722072E-2</v>
      </c>
      <c r="M112">
        <f t="shared" si="29"/>
        <v>-0.15000000000000008</v>
      </c>
      <c r="N112">
        <f t="shared" si="30"/>
        <v>0.11371414502568682</v>
      </c>
      <c r="O112">
        <f t="shared" si="31"/>
        <v>-0.14063224878777386</v>
      </c>
      <c r="P112">
        <f t="shared" si="32"/>
        <v>-2.6918103762087045E-2</v>
      </c>
      <c r="R112">
        <f t="shared" si="36"/>
        <v>2.6918103762087045E-2</v>
      </c>
      <c r="S112">
        <f t="shared" si="37"/>
        <v>0.14063224878777386</v>
      </c>
      <c r="T112">
        <f t="shared" si="38"/>
        <v>-0.15000000000000008</v>
      </c>
      <c r="U112">
        <f t="shared" si="39"/>
        <v>-5.2178257932722072E-2</v>
      </c>
      <c r="X112">
        <f t="shared" si="35"/>
        <v>0.26918103762087042</v>
      </c>
      <c r="Y112">
        <f t="shared" si="33"/>
        <v>1.4063224878777385</v>
      </c>
    </row>
    <row r="113" spans="4:25" x14ac:dyDescent="0.35">
      <c r="D113">
        <v>111</v>
      </c>
      <c r="E113">
        <f t="shared" si="34"/>
        <v>40.251256281407031</v>
      </c>
      <c r="G113">
        <f t="shared" si="20"/>
        <v>-9.6921107146681437E-2</v>
      </c>
      <c r="H113">
        <f t="shared" si="25"/>
        <v>5.3078892853318557E-2</v>
      </c>
      <c r="I113">
        <f t="shared" si="26"/>
        <v>119.02519489112433</v>
      </c>
      <c r="K113">
        <f t="shared" si="27"/>
        <v>-9.6921107146681437E-2</v>
      </c>
      <c r="L113">
        <f t="shared" si="28"/>
        <v>-5.3078892853318571E-2</v>
      </c>
      <c r="M113">
        <f t="shared" si="29"/>
        <v>-0.15000000000000002</v>
      </c>
      <c r="N113">
        <f t="shared" si="30"/>
        <v>0.11448274537877529</v>
      </c>
      <c r="O113">
        <f t="shared" si="31"/>
        <v>-0.14029480080696477</v>
      </c>
      <c r="P113">
        <f t="shared" si="32"/>
        <v>-2.5812055428189484E-2</v>
      </c>
      <c r="R113">
        <f t="shared" si="36"/>
        <v>2.5812055428189484E-2</v>
      </c>
      <c r="S113">
        <f t="shared" si="37"/>
        <v>0.14029480080696477</v>
      </c>
      <c r="T113">
        <f t="shared" si="38"/>
        <v>-0.15000000000000002</v>
      </c>
      <c r="U113">
        <f t="shared" si="39"/>
        <v>-5.3078892853318571E-2</v>
      </c>
      <c r="X113">
        <f t="shared" si="35"/>
        <v>0.25812055428189484</v>
      </c>
      <c r="Y113">
        <f t="shared" si="33"/>
        <v>1.4029480080696477</v>
      </c>
    </row>
    <row r="114" spans="4:25" x14ac:dyDescent="0.35">
      <c r="D114">
        <v>112</v>
      </c>
      <c r="E114">
        <f t="shared" si="34"/>
        <v>39.798994974874368</v>
      </c>
      <c r="G114">
        <f t="shared" si="20"/>
        <v>-9.6014433439066058E-2</v>
      </c>
      <c r="H114">
        <f t="shared" si="25"/>
        <v>5.3985566560933937E-2</v>
      </c>
      <c r="I114">
        <f t="shared" si="26"/>
        <v>119.10671826124263</v>
      </c>
      <c r="K114">
        <f t="shared" si="27"/>
        <v>-9.6014433439066058E-2</v>
      </c>
      <c r="L114">
        <f t="shared" si="28"/>
        <v>-5.3985566560933965E-2</v>
      </c>
      <c r="M114">
        <f t="shared" si="29"/>
        <v>-0.15000000000000002</v>
      </c>
      <c r="N114">
        <f t="shared" si="30"/>
        <v>0.11524421274569562</v>
      </c>
      <c r="O114">
        <f t="shared" si="31"/>
        <v>-0.1399484140785274</v>
      </c>
      <c r="P114">
        <f t="shared" si="32"/>
        <v>-2.4704201332831785E-2</v>
      </c>
      <c r="R114">
        <f t="shared" si="36"/>
        <v>2.4704201332831785E-2</v>
      </c>
      <c r="S114">
        <f t="shared" si="37"/>
        <v>0.1399484140785274</v>
      </c>
      <c r="T114">
        <f t="shared" si="38"/>
        <v>-0.15000000000000002</v>
      </c>
      <c r="U114">
        <f t="shared" si="39"/>
        <v>-5.3985566560933965E-2</v>
      </c>
      <c r="X114">
        <f t="shared" si="35"/>
        <v>0.24704201332831785</v>
      </c>
      <c r="Y114">
        <f t="shared" si="33"/>
        <v>1.3994841407852741</v>
      </c>
    </row>
    <row r="115" spans="4:25" x14ac:dyDescent="0.35">
      <c r="D115">
        <v>113</v>
      </c>
      <c r="E115">
        <f t="shared" si="34"/>
        <v>39.346733668341706</v>
      </c>
      <c r="G115">
        <f t="shared" si="20"/>
        <v>-9.5101777435835796E-2</v>
      </c>
      <c r="H115">
        <f t="shared" si="25"/>
        <v>5.4898222564164198E-2</v>
      </c>
      <c r="I115">
        <f t="shared" si="26"/>
        <v>119.18485850781775</v>
      </c>
      <c r="K115">
        <f t="shared" si="27"/>
        <v>-9.5101777435835796E-2</v>
      </c>
      <c r="L115">
        <f t="shared" si="28"/>
        <v>-5.4898222564164142E-2</v>
      </c>
      <c r="M115">
        <f t="shared" si="29"/>
        <v>-0.14999999999999994</v>
      </c>
      <c r="N115">
        <f t="shared" si="30"/>
        <v>0.11599849968230085</v>
      </c>
      <c r="O115">
        <f t="shared" si="31"/>
        <v>-0.13959292660910685</v>
      </c>
      <c r="P115">
        <f t="shared" si="32"/>
        <v>-2.3594426926806009E-2</v>
      </c>
      <c r="R115">
        <f t="shared" si="36"/>
        <v>2.3594426926806009E-2</v>
      </c>
      <c r="S115">
        <f t="shared" si="37"/>
        <v>0.13959292660910685</v>
      </c>
      <c r="T115">
        <f t="shared" si="38"/>
        <v>-0.14999999999999994</v>
      </c>
      <c r="U115">
        <f t="shared" si="39"/>
        <v>-5.4898222564164142E-2</v>
      </c>
      <c r="X115">
        <f t="shared" si="35"/>
        <v>0.23594426926806009</v>
      </c>
      <c r="Y115">
        <f t="shared" si="33"/>
        <v>1.3959292660910685</v>
      </c>
    </row>
    <row r="116" spans="4:25" x14ac:dyDescent="0.35">
      <c r="D116">
        <v>114</v>
      </c>
      <c r="E116">
        <f t="shared" si="34"/>
        <v>38.894472361809044</v>
      </c>
      <c r="G116">
        <f t="shared" si="20"/>
        <v>-9.4183196001128761E-2</v>
      </c>
      <c r="H116">
        <f t="shared" si="25"/>
        <v>5.5816803998871234E-2</v>
      </c>
      <c r="I116">
        <f t="shared" si="26"/>
        <v>119.25959710284801</v>
      </c>
      <c r="K116">
        <f t="shared" si="27"/>
        <v>-9.4183196001128761E-2</v>
      </c>
      <c r="L116">
        <f t="shared" si="28"/>
        <v>-5.5816803998871151E-2</v>
      </c>
      <c r="M116">
        <f t="shared" si="29"/>
        <v>-0.14999999999999991</v>
      </c>
      <c r="N116">
        <f t="shared" si="30"/>
        <v>0.11674555919182947</v>
      </c>
      <c r="O116">
        <f t="shared" si="31"/>
        <v>-0.13922817384190458</v>
      </c>
      <c r="P116">
        <f t="shared" si="32"/>
        <v>-2.2482614650075117E-2</v>
      </c>
      <c r="R116">
        <f t="shared" si="36"/>
        <v>2.2482614650075117E-2</v>
      </c>
      <c r="S116">
        <f t="shared" si="37"/>
        <v>0.13922817384190458</v>
      </c>
      <c r="T116">
        <f t="shared" si="38"/>
        <v>-0.14999999999999991</v>
      </c>
      <c r="U116">
        <f t="shared" si="39"/>
        <v>-5.5816803998871151E-2</v>
      </c>
      <c r="X116">
        <f t="shared" si="35"/>
        <v>0.22482614650075117</v>
      </c>
      <c r="Y116">
        <f t="shared" si="33"/>
        <v>1.3922817384190458</v>
      </c>
    </row>
    <row r="117" spans="4:25" x14ac:dyDescent="0.35">
      <c r="D117">
        <v>115</v>
      </c>
      <c r="E117">
        <f t="shared" si="34"/>
        <v>38.442211055276381</v>
      </c>
      <c r="G117">
        <f t="shared" si="20"/>
        <v>-9.3258746368274262E-2</v>
      </c>
      <c r="H117">
        <f t="shared" si="25"/>
        <v>5.6741253631725733E-2</v>
      </c>
      <c r="I117">
        <f t="shared" si="26"/>
        <v>119.33091439801899</v>
      </c>
      <c r="K117">
        <f t="shared" si="27"/>
        <v>-9.3258746368274262E-2</v>
      </c>
      <c r="L117">
        <f t="shared" si="28"/>
        <v>-5.6741253631725747E-2</v>
      </c>
      <c r="M117">
        <f t="shared" si="29"/>
        <v>-0.15000000000000002</v>
      </c>
      <c r="N117">
        <f t="shared" si="30"/>
        <v>0.11748534472783358</v>
      </c>
      <c r="O117">
        <f t="shared" si="31"/>
        <v>-0.13885398855020395</v>
      </c>
      <c r="P117">
        <f t="shared" si="32"/>
        <v>-2.1368643822370373E-2</v>
      </c>
      <c r="R117">
        <f t="shared" si="36"/>
        <v>2.1368643822370373E-2</v>
      </c>
      <c r="S117">
        <f t="shared" si="37"/>
        <v>0.13885398855020395</v>
      </c>
      <c r="T117">
        <f t="shared" si="38"/>
        <v>-0.15000000000000002</v>
      </c>
      <c r="U117">
        <f t="shared" si="39"/>
        <v>-5.6741253631725747E-2</v>
      </c>
      <c r="X117">
        <f t="shared" si="35"/>
        <v>0.21368643822370373</v>
      </c>
      <c r="Y117">
        <f t="shared" si="33"/>
        <v>1.3885398855020394</v>
      </c>
    </row>
    <row r="118" spans="4:25" x14ac:dyDescent="0.35">
      <c r="D118">
        <v>116</v>
      </c>
      <c r="E118">
        <f t="shared" si="34"/>
        <v>37.989949748743719</v>
      </c>
      <c r="G118">
        <f t="shared" si="20"/>
        <v>-9.2328486136226864E-2</v>
      </c>
      <c r="H118">
        <f t="shared" si="25"/>
        <v>5.767151386377313E-2</v>
      </c>
      <c r="I118">
        <f t="shared" si="26"/>
        <v>119.39878957960693</v>
      </c>
      <c r="K118">
        <f t="shared" si="27"/>
        <v>-9.2328486136226864E-2</v>
      </c>
      <c r="L118">
        <f t="shared" si="28"/>
        <v>-5.7671513863773172E-2</v>
      </c>
      <c r="M118">
        <f t="shared" si="29"/>
        <v>-0.15000000000000002</v>
      </c>
      <c r="N118">
        <f t="shared" si="30"/>
        <v>0.11821781019707886</v>
      </c>
      <c r="O118">
        <f t="shared" si="31"/>
        <v>-0.13847020072441801</v>
      </c>
      <c r="P118">
        <f t="shared" si="32"/>
        <v>-2.0252390527339154E-2</v>
      </c>
      <c r="R118">
        <f t="shared" si="36"/>
        <v>2.0252390527339154E-2</v>
      </c>
      <c r="S118">
        <f t="shared" si="37"/>
        <v>0.13847020072441801</v>
      </c>
      <c r="T118">
        <f t="shared" si="38"/>
        <v>-0.15000000000000002</v>
      </c>
      <c r="U118">
        <f t="shared" si="39"/>
        <v>-5.7671513863773172E-2</v>
      </c>
      <c r="X118">
        <f t="shared" si="35"/>
        <v>0.20252390527339154</v>
      </c>
      <c r="Y118">
        <f t="shared" si="33"/>
        <v>1.3847020072441802</v>
      </c>
    </row>
    <row r="119" spans="4:25" x14ac:dyDescent="0.35">
      <c r="D119">
        <v>117</v>
      </c>
      <c r="E119">
        <f t="shared" si="34"/>
        <v>37.537688442211056</v>
      </c>
      <c r="G119">
        <f t="shared" si="20"/>
        <v>-9.1392473265977464E-2</v>
      </c>
      <c r="H119">
        <f t="shared" si="25"/>
        <v>5.860752673402253E-2</v>
      </c>
      <c r="I119">
        <f t="shared" si="26"/>
        <v>119.46320062106417</v>
      </c>
      <c r="K119">
        <f t="shared" si="27"/>
        <v>-9.1392473265977464E-2</v>
      </c>
      <c r="L119">
        <f t="shared" si="28"/>
        <v>-5.8607526734022627E-2</v>
      </c>
      <c r="M119">
        <f t="shared" si="29"/>
        <v>-0.15000000000000008</v>
      </c>
      <c r="N119">
        <f t="shared" si="30"/>
        <v>0.11894290996241681</v>
      </c>
      <c r="O119">
        <f t="shared" si="31"/>
        <v>-0.13807663745225265</v>
      </c>
      <c r="P119">
        <f t="shared" si="32"/>
        <v>-1.9133727489835842E-2</v>
      </c>
      <c r="R119">
        <f t="shared" si="36"/>
        <v>1.9133727489835842E-2</v>
      </c>
      <c r="S119">
        <f t="shared" si="37"/>
        <v>0.13807663745225265</v>
      </c>
      <c r="T119">
        <f t="shared" si="38"/>
        <v>-0.15000000000000008</v>
      </c>
      <c r="U119">
        <f t="shared" si="39"/>
        <v>-5.8607526734022627E-2</v>
      </c>
      <c r="X119">
        <f t="shared" si="35"/>
        <v>0.19133727489835842</v>
      </c>
      <c r="Y119">
        <f t="shared" si="33"/>
        <v>1.3807663745225265</v>
      </c>
    </row>
    <row r="120" spans="4:25" x14ac:dyDescent="0.35">
      <c r="D120">
        <v>118</v>
      </c>
      <c r="E120">
        <f t="shared" si="34"/>
        <v>37.085427135678387</v>
      </c>
      <c r="G120">
        <f t="shared" si="20"/>
        <v>-9.0450766076942163E-2</v>
      </c>
      <c r="H120">
        <f t="shared" si="25"/>
        <v>5.9549233923057832E-2</v>
      </c>
      <c r="I120">
        <f t="shared" si="26"/>
        <v>119.52412423312697</v>
      </c>
      <c r="K120">
        <f t="shared" si="27"/>
        <v>-9.0450766076942163E-2</v>
      </c>
      <c r="L120">
        <f t="shared" si="28"/>
        <v>-5.9549233923057943E-2</v>
      </c>
      <c r="M120">
        <f t="shared" si="29"/>
        <v>-0.15000000000000011</v>
      </c>
      <c r="N120">
        <f t="shared" si="30"/>
        <v>0.11966059884562791</v>
      </c>
      <c r="O120">
        <f t="shared" si="31"/>
        <v>-0.13767312279154897</v>
      </c>
      <c r="P120">
        <f t="shared" si="32"/>
        <v>-1.8012523945921066E-2</v>
      </c>
      <c r="R120">
        <f t="shared" si="36"/>
        <v>1.8012523945921066E-2</v>
      </c>
      <c r="S120">
        <f t="shared" si="37"/>
        <v>0.13767312279154897</v>
      </c>
      <c r="T120">
        <f t="shared" si="38"/>
        <v>-0.15000000000000011</v>
      </c>
      <c r="U120">
        <f t="shared" si="39"/>
        <v>-5.9549233923057943E-2</v>
      </c>
      <c r="X120">
        <f t="shared" si="35"/>
        <v>0.18012523945921066</v>
      </c>
      <c r="Y120">
        <f t="shared" si="33"/>
        <v>1.3767312279154897</v>
      </c>
    </row>
    <row r="121" spans="4:25" x14ac:dyDescent="0.35">
      <c r="D121">
        <v>119</v>
      </c>
      <c r="E121">
        <f t="shared" si="34"/>
        <v>36.633165829145725</v>
      </c>
      <c r="G121">
        <f t="shared" si="20"/>
        <v>-8.9503423243328384E-2</v>
      </c>
      <c r="H121">
        <f t="shared" si="25"/>
        <v>6.0496576756671611E-2</v>
      </c>
      <c r="I121">
        <f t="shared" si="26"/>
        <v>119.58153581127232</v>
      </c>
      <c r="K121">
        <f t="shared" si="27"/>
        <v>-8.9503423243328384E-2</v>
      </c>
      <c r="L121">
        <f t="shared" si="28"/>
        <v>-6.049657675667159E-2</v>
      </c>
      <c r="M121">
        <f t="shared" si="29"/>
        <v>-0.14999999999999997</v>
      </c>
      <c r="N121">
        <f t="shared" si="30"/>
        <v>0.12037083213023669</v>
      </c>
      <c r="O121">
        <f t="shared" si="31"/>
        <v>-0.13725947763533175</v>
      </c>
      <c r="P121">
        <f t="shared" si="32"/>
        <v>-1.6888645505095057E-2</v>
      </c>
      <c r="R121">
        <f t="shared" si="36"/>
        <v>1.6888645505095057E-2</v>
      </c>
      <c r="S121">
        <f t="shared" si="37"/>
        <v>0.13725947763533175</v>
      </c>
      <c r="T121">
        <f t="shared" si="38"/>
        <v>-0.14999999999999997</v>
      </c>
      <c r="U121">
        <f t="shared" si="39"/>
        <v>-6.049657675667159E-2</v>
      </c>
      <c r="X121">
        <f t="shared" si="35"/>
        <v>0.16888645505095057</v>
      </c>
      <c r="Y121">
        <f t="shared" si="33"/>
        <v>1.3725947763533175</v>
      </c>
    </row>
    <row r="122" spans="4:25" x14ac:dyDescent="0.35">
      <c r="D122">
        <v>120</v>
      </c>
      <c r="E122">
        <f t="shared" si="34"/>
        <v>36.180904522613062</v>
      </c>
      <c r="G122">
        <f t="shared" si="20"/>
        <v>-8.8550503790479254E-2</v>
      </c>
      <c r="H122">
        <f t="shared" si="25"/>
        <v>6.144949620952074E-2</v>
      </c>
      <c r="I122">
        <f t="shared" si="26"/>
        <v>119.63540938033756</v>
      </c>
      <c r="K122">
        <f t="shared" si="27"/>
        <v>-8.8550503790479254E-2</v>
      </c>
      <c r="L122">
        <f t="shared" si="28"/>
        <v>-6.1449496209520713E-2</v>
      </c>
      <c r="M122">
        <f t="shared" si="29"/>
        <v>-0.14999999999999997</v>
      </c>
      <c r="N122">
        <f t="shared" si="30"/>
        <v>0.1210735655642978</v>
      </c>
      <c r="O122">
        <f t="shared" si="31"/>
        <v>-0.13683551956855389</v>
      </c>
      <c r="P122">
        <f t="shared" si="32"/>
        <v>-1.576195400425609E-2</v>
      </c>
      <c r="R122">
        <f t="shared" si="36"/>
        <v>1.576195400425609E-2</v>
      </c>
      <c r="S122">
        <f t="shared" si="37"/>
        <v>0.13683551956855389</v>
      </c>
      <c r="T122">
        <f t="shared" si="38"/>
        <v>-0.14999999999999997</v>
      </c>
      <c r="U122">
        <f t="shared" si="39"/>
        <v>-6.1449496209520713E-2</v>
      </c>
      <c r="X122">
        <f t="shared" si="35"/>
        <v>0.1576195400425609</v>
      </c>
      <c r="Y122">
        <f t="shared" si="33"/>
        <v>1.3683551956855389</v>
      </c>
    </row>
    <row r="123" spans="4:25" x14ac:dyDescent="0.35">
      <c r="D123">
        <v>121</v>
      </c>
      <c r="E123">
        <f t="shared" si="34"/>
        <v>35.7286432160804</v>
      </c>
      <c r="G123">
        <f t="shared" si="20"/>
        <v>-8.7592067091195908E-2</v>
      </c>
      <c r="H123">
        <f t="shared" si="25"/>
        <v>6.2407932908804087E-2</v>
      </c>
      <c r="I123">
        <f t="shared" si="26"/>
        <v>119.6857175361006</v>
      </c>
      <c r="K123">
        <f t="shared" si="27"/>
        <v>-8.7592067091195908E-2</v>
      </c>
      <c r="L123">
        <f t="shared" si="28"/>
        <v>-6.2407932908804191E-2</v>
      </c>
      <c r="M123">
        <f t="shared" si="29"/>
        <v>-0.15000000000000011</v>
      </c>
      <c r="N123">
        <f t="shared" si="30"/>
        <v>0.12176875536315314</v>
      </c>
      <c r="O123">
        <f t="shared" si="31"/>
        <v>-0.13640106271598543</v>
      </c>
      <c r="P123">
        <f t="shared" si="32"/>
        <v>-1.4632307352832288E-2</v>
      </c>
      <c r="R123">
        <f t="shared" si="36"/>
        <v>1.4632307352832288E-2</v>
      </c>
      <c r="S123">
        <f t="shared" si="37"/>
        <v>0.13640106271598543</v>
      </c>
      <c r="T123">
        <f t="shared" si="38"/>
        <v>-0.15000000000000011</v>
      </c>
      <c r="U123">
        <f t="shared" si="39"/>
        <v>-6.2407932908804191E-2</v>
      </c>
      <c r="X123">
        <f t="shared" si="35"/>
        <v>0.14632307352832288</v>
      </c>
      <c r="Y123">
        <f t="shared" si="33"/>
        <v>1.3640106271598542</v>
      </c>
    </row>
    <row r="124" spans="4:25" x14ac:dyDescent="0.35">
      <c r="D124">
        <v>122</v>
      </c>
      <c r="E124">
        <f t="shared" si="34"/>
        <v>35.276381909547737</v>
      </c>
      <c r="G124">
        <f t="shared" si="20"/>
        <v>-8.6628172862038264E-2</v>
      </c>
      <c r="H124">
        <f t="shared" si="25"/>
        <v>6.3371827137961731E-2</v>
      </c>
      <c r="I124">
        <f t="shared" si="26"/>
        <v>119.73243138360222</v>
      </c>
      <c r="K124">
        <f t="shared" si="27"/>
        <v>-8.6628172862038264E-2</v>
      </c>
      <c r="L124">
        <f t="shared" si="28"/>
        <v>-6.3371827137961717E-2</v>
      </c>
      <c r="M124">
        <f t="shared" si="29"/>
        <v>-0.14999999999999997</v>
      </c>
      <c r="N124">
        <f t="shared" si="30"/>
        <v>0.12245635821215987</v>
      </c>
      <c r="O124">
        <f t="shared" si="31"/>
        <v>-0.13595591758064926</v>
      </c>
      <c r="P124">
        <f t="shared" si="32"/>
        <v>-1.3499559368489386E-2</v>
      </c>
      <c r="R124">
        <f t="shared" si="36"/>
        <v>1.3499559368489386E-2</v>
      </c>
      <c r="S124">
        <f t="shared" si="37"/>
        <v>0.13595591758064926</v>
      </c>
      <c r="T124">
        <f t="shared" si="38"/>
        <v>-0.14999999999999997</v>
      </c>
      <c r="U124">
        <f t="shared" si="39"/>
        <v>-6.3371827137961717E-2</v>
      </c>
      <c r="X124">
        <f t="shared" si="35"/>
        <v>0.13499559368489386</v>
      </c>
      <c r="Y124">
        <f t="shared" si="33"/>
        <v>1.3595591758064927</v>
      </c>
    </row>
    <row r="125" spans="4:25" x14ac:dyDescent="0.35">
      <c r="D125">
        <v>123</v>
      </c>
      <c r="E125">
        <f t="shared" si="34"/>
        <v>34.824120603015075</v>
      </c>
      <c r="G125">
        <f t="shared" si="20"/>
        <v>-8.5658881159604211E-2</v>
      </c>
      <c r="H125">
        <f t="shared" si="25"/>
        <v>6.4341118840395783E-2</v>
      </c>
      <c r="I125">
        <f t="shared" si="26"/>
        <v>119.77552047197386</v>
      </c>
      <c r="K125">
        <f t="shared" si="27"/>
        <v>-8.5658881159604211E-2</v>
      </c>
      <c r="L125">
        <f t="shared" si="28"/>
        <v>-6.4341118840395742E-2</v>
      </c>
      <c r="M125">
        <f t="shared" si="29"/>
        <v>-0.14999999999999997</v>
      </c>
      <c r="N125">
        <f t="shared" si="30"/>
        <v>0.12313633126938939</v>
      </c>
      <c r="O125">
        <f t="shared" si="31"/>
        <v>-0.13549989087215558</v>
      </c>
      <c r="P125">
        <f t="shared" si="32"/>
        <v>-1.2363559602766194E-2</v>
      </c>
      <c r="R125">
        <f t="shared" si="36"/>
        <v>1.2363559602766194E-2</v>
      </c>
      <c r="S125">
        <f t="shared" si="37"/>
        <v>0.13549989087215558</v>
      </c>
      <c r="T125">
        <f t="shared" si="38"/>
        <v>-0.14999999999999997</v>
      </c>
      <c r="U125">
        <f t="shared" si="39"/>
        <v>-6.4341118840395742E-2</v>
      </c>
      <c r="X125">
        <f t="shared" si="35"/>
        <v>0.12363559602766194</v>
      </c>
      <c r="Y125">
        <f t="shared" si="33"/>
        <v>1.3549989087215559</v>
      </c>
    </row>
    <row r="126" spans="4:25" x14ac:dyDescent="0.35">
      <c r="D126">
        <v>124</v>
      </c>
      <c r="E126">
        <f t="shared" si="34"/>
        <v>34.371859296482413</v>
      </c>
      <c r="G126">
        <f t="shared" si="20"/>
        <v>-8.4684252376787728E-2</v>
      </c>
      <c r="H126">
        <f t="shared" si="25"/>
        <v>6.5315747623212267E-2</v>
      </c>
      <c r="I126">
        <f t="shared" si="26"/>
        <v>119.81495272551382</v>
      </c>
      <c r="K126">
        <f t="shared" si="27"/>
        <v>-8.4684252376787728E-2</v>
      </c>
      <c r="L126">
        <f t="shared" si="28"/>
        <v>-6.5315747623212378E-2</v>
      </c>
      <c r="M126">
        <f t="shared" si="29"/>
        <v>-0.15000000000000011</v>
      </c>
      <c r="N126">
        <f t="shared" si="30"/>
        <v>0.12380863216829641</v>
      </c>
      <c r="O126">
        <f t="shared" si="31"/>
        <v>-0.13503278532423457</v>
      </c>
      <c r="P126">
        <f t="shared" si="32"/>
        <v>-1.1224153155938166E-2</v>
      </c>
      <c r="R126">
        <f t="shared" si="36"/>
        <v>1.1224153155938166E-2</v>
      </c>
      <c r="S126">
        <f t="shared" si="37"/>
        <v>0.13503278532423457</v>
      </c>
      <c r="T126">
        <f t="shared" si="38"/>
        <v>-0.15000000000000011</v>
      </c>
      <c r="U126">
        <f t="shared" si="39"/>
        <v>-6.5315747623212378E-2</v>
      </c>
      <c r="X126">
        <f t="shared" si="35"/>
        <v>0.11224153155938166</v>
      </c>
      <c r="Y126">
        <f t="shared" si="33"/>
        <v>1.3503278532423457</v>
      </c>
    </row>
    <row r="127" spans="4:25" x14ac:dyDescent="0.35">
      <c r="D127">
        <v>125</v>
      </c>
      <c r="E127">
        <f t="shared" si="34"/>
        <v>33.91959798994975</v>
      </c>
      <c r="G127">
        <f t="shared" si="20"/>
        <v>-8.3704347239016E-2</v>
      </c>
      <c r="H127">
        <f t="shared" si="25"/>
        <v>6.6295652760983995E-2</v>
      </c>
      <c r="I127">
        <f t="shared" si="26"/>
        <v>119.85069437073335</v>
      </c>
      <c r="K127">
        <f t="shared" si="27"/>
        <v>-8.3704347239016E-2</v>
      </c>
      <c r="L127">
        <f t="shared" si="28"/>
        <v>-6.6295652760984078E-2</v>
      </c>
      <c r="M127">
        <f t="shared" si="29"/>
        <v>-0.15000000000000008</v>
      </c>
      <c r="N127">
        <f t="shared" si="30"/>
        <v>0.12447321902035888</v>
      </c>
      <c r="O127">
        <f t="shared" si="31"/>
        <v>-0.13455439950070389</v>
      </c>
      <c r="P127">
        <f t="shared" si="32"/>
        <v>-1.0081180480345009E-2</v>
      </c>
      <c r="R127">
        <f t="shared" si="36"/>
        <v>1.0081180480345009E-2</v>
      </c>
      <c r="S127">
        <f t="shared" si="37"/>
        <v>0.13455439950070389</v>
      </c>
      <c r="T127">
        <f t="shared" si="38"/>
        <v>-0.15000000000000008</v>
      </c>
      <c r="U127">
        <f t="shared" si="39"/>
        <v>-6.6295652760984078E-2</v>
      </c>
      <c r="X127">
        <f t="shared" si="35"/>
        <v>0.10081180480345009</v>
      </c>
      <c r="Y127">
        <f t="shared" si="33"/>
        <v>1.3455439950070389</v>
      </c>
    </row>
    <row r="128" spans="4:25" x14ac:dyDescent="0.35">
      <c r="D128">
        <v>126</v>
      </c>
      <c r="E128">
        <f t="shared" si="34"/>
        <v>33.467336683417081</v>
      </c>
      <c r="G128">
        <f t="shared" si="20"/>
        <v>-8.2719226800466117E-2</v>
      </c>
      <c r="H128">
        <f t="shared" si="25"/>
        <v>6.7280773199533878E-2</v>
      </c>
      <c r="I128">
        <f t="shared" si="26"/>
        <v>119.88270985906938</v>
      </c>
      <c r="K128">
        <f t="shared" si="27"/>
        <v>-8.2719226800466117E-2</v>
      </c>
      <c r="L128">
        <f t="shared" si="28"/>
        <v>-6.7280773199533905E-2</v>
      </c>
      <c r="M128">
        <f t="shared" si="29"/>
        <v>-0.15000000000000002</v>
      </c>
      <c r="N128">
        <f t="shared" si="30"/>
        <v>0.12513005041768763</v>
      </c>
      <c r="O128">
        <f t="shared" si="31"/>
        <v>-0.13406452758904153</v>
      </c>
      <c r="P128">
        <f t="shared" si="32"/>
        <v>-8.9344771713538995E-3</v>
      </c>
      <c r="R128">
        <f t="shared" si="36"/>
        <v>8.9344771713538995E-3</v>
      </c>
      <c r="S128">
        <f t="shared" si="37"/>
        <v>0.13406452758904153</v>
      </c>
      <c r="T128">
        <f t="shared" si="38"/>
        <v>-0.15000000000000002</v>
      </c>
      <c r="U128">
        <f t="shared" si="39"/>
        <v>-6.7280773199533905E-2</v>
      </c>
      <c r="X128">
        <f t="shared" si="35"/>
        <v>8.9344771713538995E-2</v>
      </c>
      <c r="Y128">
        <f t="shared" si="33"/>
        <v>1.3406452758904153</v>
      </c>
    </row>
    <row r="129" spans="4:25" x14ac:dyDescent="0.35">
      <c r="D129">
        <v>127</v>
      </c>
      <c r="E129">
        <f t="shared" si="34"/>
        <v>33.015075376884418</v>
      </c>
      <c r="G129">
        <f t="shared" si="20"/>
        <v>-8.1728952440260572E-2</v>
      </c>
      <c r="H129">
        <f t="shared" si="25"/>
        <v>6.8271047559739423E-2</v>
      </c>
      <c r="I129">
        <f t="shared" si="26"/>
        <v>119.91096178493382</v>
      </c>
      <c r="K129">
        <f t="shared" si="27"/>
        <v>-8.1728952440260572E-2</v>
      </c>
      <c r="L129">
        <f t="shared" si="28"/>
        <v>-6.8271047559739409E-2</v>
      </c>
      <c r="M129">
        <f t="shared" si="29"/>
        <v>-0.14999999999999997</v>
      </c>
      <c r="N129">
        <f t="shared" si="30"/>
        <v>0.12577908543560659</v>
      </c>
      <c r="O129">
        <f t="shared" si="31"/>
        <v>-0.1335629591806643</v>
      </c>
      <c r="P129">
        <f t="shared" si="32"/>
        <v>-7.7838737450577067E-3</v>
      </c>
      <c r="R129">
        <f t="shared" si="36"/>
        <v>7.7838737450577067E-3</v>
      </c>
      <c r="S129">
        <f t="shared" si="37"/>
        <v>0.1335629591806643</v>
      </c>
      <c r="T129">
        <f t="shared" si="38"/>
        <v>-0.14999999999999997</v>
      </c>
      <c r="U129">
        <f t="shared" si="39"/>
        <v>-6.8271047559739409E-2</v>
      </c>
      <c r="X129">
        <f t="shared" si="35"/>
        <v>7.7838737450577067E-2</v>
      </c>
      <c r="Y129">
        <f t="shared" si="33"/>
        <v>1.335629591806643</v>
      </c>
    </row>
    <row r="130" spans="4:25" x14ac:dyDescent="0.35">
      <c r="D130">
        <v>128</v>
      </c>
      <c r="E130">
        <f t="shared" si="34"/>
        <v>32.562814070351756</v>
      </c>
      <c r="G130">
        <f t="shared" si="20"/>
        <v>-8.073358585864325E-2</v>
      </c>
      <c r="H130">
        <f t="shared" si="25"/>
        <v>6.9266414141356744E-2</v>
      </c>
      <c r="I130">
        <f t="shared" si="26"/>
        <v>119.93541079874095</v>
      </c>
      <c r="K130">
        <f t="shared" si="27"/>
        <v>-8.073358585864325E-2</v>
      </c>
      <c r="L130">
        <f t="shared" si="28"/>
        <v>-6.9266414141356758E-2</v>
      </c>
      <c r="M130">
        <f t="shared" si="29"/>
        <v>-0.15000000000000002</v>
      </c>
      <c r="N130">
        <f t="shared" si="30"/>
        <v>0.12642028363520261</v>
      </c>
      <c r="O130">
        <f t="shared" si="31"/>
        <v>-0.1330494790369284</v>
      </c>
      <c r="P130">
        <f t="shared" si="32"/>
        <v>-6.6291954017257959E-3</v>
      </c>
      <c r="R130">
        <f t="shared" si="36"/>
        <v>6.6291954017257959E-3</v>
      </c>
      <c r="S130">
        <f t="shared" si="37"/>
        <v>0.1330494790369284</v>
      </c>
      <c r="T130">
        <f t="shared" si="38"/>
        <v>-0.15000000000000002</v>
      </c>
      <c r="U130">
        <f t="shared" si="39"/>
        <v>-6.9266414141356758E-2</v>
      </c>
      <c r="X130">
        <f t="shared" si="35"/>
        <v>6.6291954017257959E-2</v>
      </c>
      <c r="Y130">
        <f t="shared" si="33"/>
        <v>1.3304947903692841</v>
      </c>
    </row>
    <row r="131" spans="4:25" x14ac:dyDescent="0.35">
      <c r="D131">
        <v>129</v>
      </c>
      <c r="E131">
        <f t="shared" si="34"/>
        <v>32.110552763819094</v>
      </c>
      <c r="G131">
        <f t="shared" ref="G131:G194" si="40">$B$1*COS(RADIANS(90+E131))</f>
        <v>-7.9733189073135188E-2</v>
      </c>
      <c r="H131">
        <f t="shared" si="25"/>
        <v>7.0266810926864806E-2</v>
      </c>
      <c r="I131">
        <f t="shared" si="26"/>
        <v>119.9560155145203</v>
      </c>
      <c r="K131">
        <f t="shared" si="27"/>
        <v>-7.9733189073135188E-2</v>
      </c>
      <c r="L131">
        <f t="shared" si="28"/>
        <v>-7.0266810926864903E-2</v>
      </c>
      <c r="M131">
        <f t="shared" si="29"/>
        <v>-0.15000000000000008</v>
      </c>
      <c r="N131">
        <f t="shared" si="30"/>
        <v>0.12705360506584484</v>
      </c>
      <c r="O131">
        <f t="shared" si="31"/>
        <v>-0.13252386683978179</v>
      </c>
      <c r="P131">
        <f t="shared" si="32"/>
        <v>-5.4702617739369463E-3</v>
      </c>
      <c r="R131">
        <f t="shared" ref="R131:R162" si="41">-$B$1*SIN(RADIANS(90+E131))-$B$2*SIN(RADIANS(90+E131+I131))</f>
        <v>5.4702617739369463E-3</v>
      </c>
      <c r="S131">
        <f t="shared" ref="S131:S162" si="42">-$B$2*SIN(RADIANS(90+E131+I131))</f>
        <v>0.13252386683978179</v>
      </c>
      <c r="T131">
        <f t="shared" ref="T131:T162" si="43">$B$1*COS(RADIANS(90+E131))+$B$2*COS(RADIANS(90+E131+I131))</f>
        <v>-0.15000000000000008</v>
      </c>
      <c r="U131">
        <f t="shared" ref="U131:U162" si="44">$B$2*COS(RADIANS(90+E131+I131))</f>
        <v>-7.0266810926864903E-2</v>
      </c>
      <c r="X131">
        <f t="shared" si="35"/>
        <v>5.4702617739369463E-2</v>
      </c>
      <c r="Y131">
        <f t="shared" si="33"/>
        <v>1.3252386683978179</v>
      </c>
    </row>
    <row r="132" spans="4:25" x14ac:dyDescent="0.35">
      <c r="D132">
        <v>130</v>
      </c>
      <c r="E132">
        <f t="shared" si="34"/>
        <v>31.658291457286431</v>
      </c>
      <c r="G132">
        <f t="shared" si="40"/>
        <v>-7.8727824414670244E-2</v>
      </c>
      <c r="H132">
        <f t="shared" ref="H132:H195" si="45">$B$7+G132</f>
        <v>7.127217558532975E-2</v>
      </c>
      <c r="I132">
        <f t="shared" ref="I132:I195" si="46">90-E132+DEGREES(ACOS(H132/$B$2))</f>
        <v>119.97273241168773</v>
      </c>
      <c r="K132">
        <f t="shared" ref="K132:K195" si="47">G132</f>
        <v>-7.8727824414670244E-2</v>
      </c>
      <c r="L132">
        <f t="shared" ref="L132:L195" si="48">$B$2*COS(RADIANS(90+E132+I132))</f>
        <v>-7.1272175585329833E-2</v>
      </c>
      <c r="M132">
        <f t="shared" ref="M132:M195" si="49">K132+L132</f>
        <v>-0.15000000000000008</v>
      </c>
      <c r="N132">
        <f t="shared" ref="N132:N195" si="50">$B$1*SIN(RADIANS(90+E132))</f>
        <v>0.12767901026767417</v>
      </c>
      <c r="O132">
        <f t="shared" ref="O132:O195" si="51">$B$2*SIN(RADIANS(90+E132+I132))</f>
        <v>-0.13198589692589854</v>
      </c>
      <c r="P132">
        <f t="shared" ref="P132:P195" si="52">N132+O132</f>
        <v>-4.3068866582243737E-3</v>
      </c>
      <c r="R132">
        <f t="shared" si="41"/>
        <v>4.3068866582243737E-3</v>
      </c>
      <c r="S132">
        <f t="shared" si="42"/>
        <v>0.13198589692589854</v>
      </c>
      <c r="T132">
        <f t="shared" si="43"/>
        <v>-0.15000000000000008</v>
      </c>
      <c r="U132">
        <f t="shared" si="44"/>
        <v>-7.1272175585329833E-2</v>
      </c>
      <c r="X132">
        <f t="shared" si="35"/>
        <v>4.3068866582243737E-2</v>
      </c>
      <c r="Y132">
        <f t="shared" ref="Y132:Y195" si="53">ABS(S132*$B$9+U132*$B$10)</f>
        <v>1.3198589692589855</v>
      </c>
    </row>
    <row r="133" spans="4:25" x14ac:dyDescent="0.35">
      <c r="D133">
        <v>131</v>
      </c>
      <c r="E133">
        <f t="shared" ref="E133:E196" si="54">$B$3+$E$1*D132</f>
        <v>31.206030150753769</v>
      </c>
      <c r="G133">
        <f t="shared" si="40"/>
        <v>-7.7717554523711624E-2</v>
      </c>
      <c r="H133">
        <f t="shared" si="45"/>
        <v>7.2282445476288371E-2</v>
      </c>
      <c r="I133">
        <f t="shared" si="46"/>
        <v>119.98551573050676</v>
      </c>
      <c r="K133">
        <f t="shared" si="47"/>
        <v>-7.7717554523711624E-2</v>
      </c>
      <c r="L133">
        <f t="shared" si="48"/>
        <v>-7.2282445476288315E-2</v>
      </c>
      <c r="M133">
        <f t="shared" si="49"/>
        <v>-0.14999999999999994</v>
      </c>
      <c r="N133">
        <f t="shared" si="50"/>
        <v>0.12829646027406175</v>
      </c>
      <c r="O133">
        <f t="shared" si="51"/>
        <v>-0.13143533800301729</v>
      </c>
      <c r="P133">
        <f t="shared" si="52"/>
        <v>-3.138877728955547E-3</v>
      </c>
      <c r="R133">
        <f t="shared" si="41"/>
        <v>3.138877728955547E-3</v>
      </c>
      <c r="S133">
        <f t="shared" si="42"/>
        <v>0.13143533800301729</v>
      </c>
      <c r="T133">
        <f t="shared" si="43"/>
        <v>-0.14999999999999994</v>
      </c>
      <c r="U133">
        <f t="shared" si="44"/>
        <v>-7.2282445476288315E-2</v>
      </c>
      <c r="X133">
        <f t="shared" ref="X133:X196" si="55">R133*$B$9+T133*$B$10</f>
        <v>3.138877728955547E-2</v>
      </c>
      <c r="Y133">
        <f t="shared" si="53"/>
        <v>1.314353380030173</v>
      </c>
    </row>
    <row r="134" spans="4:25" x14ac:dyDescent="0.35">
      <c r="D134">
        <v>132</v>
      </c>
      <c r="E134">
        <f t="shared" si="54"/>
        <v>30.753768844221106</v>
      </c>
      <c r="G134">
        <f t="shared" si="40"/>
        <v>-7.6702442346348973E-2</v>
      </c>
      <c r="H134">
        <f t="shared" si="45"/>
        <v>7.3297557653651021E-2</v>
      </c>
      <c r="I134">
        <f t="shared" si="46"/>
        <v>119.99431736072843</v>
      </c>
      <c r="K134">
        <f t="shared" si="47"/>
        <v>-7.6702442346348973E-2</v>
      </c>
      <c r="L134">
        <f t="shared" si="48"/>
        <v>-7.3297557653651119E-2</v>
      </c>
      <c r="M134">
        <f t="shared" si="49"/>
        <v>-0.15000000000000008</v>
      </c>
      <c r="N134">
        <f t="shared" si="50"/>
        <v>0.1289059166140368</v>
      </c>
      <c r="O134">
        <f t="shared" si="51"/>
        <v>-0.13087195284708519</v>
      </c>
      <c r="P134">
        <f t="shared" si="52"/>
        <v>-1.9660362330483905E-3</v>
      </c>
      <c r="R134">
        <f t="shared" si="41"/>
        <v>1.9660362330483905E-3</v>
      </c>
      <c r="S134">
        <f t="shared" si="42"/>
        <v>0.13087195284708519</v>
      </c>
      <c r="T134">
        <f t="shared" si="43"/>
        <v>-0.15000000000000008</v>
      </c>
      <c r="U134">
        <f t="shared" si="44"/>
        <v>-7.3297557653651119E-2</v>
      </c>
      <c r="X134">
        <f t="shared" si="55"/>
        <v>1.9660362330483905E-2</v>
      </c>
      <c r="Y134">
        <f t="shared" si="53"/>
        <v>1.3087195284708519</v>
      </c>
    </row>
    <row r="135" spans="4:25" x14ac:dyDescent="0.35">
      <c r="D135">
        <v>133</v>
      </c>
      <c r="E135">
        <f t="shared" si="54"/>
        <v>30.301507537688437</v>
      </c>
      <c r="G135">
        <f t="shared" si="40"/>
        <v>-7.5682551130376599E-2</v>
      </c>
      <c r="H135">
        <f t="shared" si="45"/>
        <v>7.4317448869623395E-2</v>
      </c>
      <c r="I135">
        <f t="shared" si="46"/>
        <v>119.99908672284863</v>
      </c>
      <c r="K135">
        <f t="shared" si="47"/>
        <v>-7.5682551130376599E-2</v>
      </c>
      <c r="L135">
        <f t="shared" si="48"/>
        <v>-7.4317448869623437E-2</v>
      </c>
      <c r="M135">
        <f t="shared" si="49"/>
        <v>-0.15000000000000002</v>
      </c>
      <c r="N135">
        <f t="shared" si="50"/>
        <v>0.1295073413146835</v>
      </c>
      <c r="O135">
        <f t="shared" si="51"/>
        <v>-0.13029549797867501</v>
      </c>
      <c r="P135">
        <f t="shared" si="52"/>
        <v>-7.8815666399151274E-4</v>
      </c>
      <c r="R135">
        <f t="shared" si="41"/>
        <v>7.8815666399151274E-4</v>
      </c>
      <c r="S135">
        <f t="shared" si="42"/>
        <v>0.13029549797867501</v>
      </c>
      <c r="T135">
        <f t="shared" si="43"/>
        <v>-0.15000000000000002</v>
      </c>
      <c r="U135">
        <f t="shared" si="44"/>
        <v>-7.4317448869623437E-2</v>
      </c>
      <c r="X135">
        <f t="shared" si="55"/>
        <v>7.8815666399151274E-3</v>
      </c>
      <c r="Y135">
        <f t="shared" si="53"/>
        <v>1.3029549797867501</v>
      </c>
    </row>
    <row r="136" spans="4:25" x14ac:dyDescent="0.35">
      <c r="D136">
        <v>134</v>
      </c>
      <c r="E136">
        <f t="shared" si="54"/>
        <v>29.849246231155774</v>
      </c>
      <c r="G136">
        <f t="shared" si="40"/>
        <v>-7.4657944421352415E-2</v>
      </c>
      <c r="H136">
        <f t="shared" si="45"/>
        <v>7.5342055578647579E-2</v>
      </c>
      <c r="I136">
        <f t="shared" si="46"/>
        <v>119.99977064136661</v>
      </c>
      <c r="K136">
        <f t="shared" si="47"/>
        <v>-7.4657944421352415E-2</v>
      </c>
      <c r="L136">
        <f t="shared" si="48"/>
        <v>-7.5342055578647579E-2</v>
      </c>
      <c r="M136">
        <f t="shared" si="49"/>
        <v>-0.15</v>
      </c>
      <c r="N136">
        <f t="shared" si="50"/>
        <v>0.1301006969035072</v>
      </c>
      <c r="O136">
        <f t="shared" si="51"/>
        <v>-0.12970572331699159</v>
      </c>
      <c r="P136">
        <f t="shared" si="52"/>
        <v>3.9497358651560677E-4</v>
      </c>
      <c r="R136">
        <f t="shared" si="41"/>
        <v>-3.9497358651560677E-4</v>
      </c>
      <c r="S136">
        <f t="shared" si="42"/>
        <v>0.12970572331699159</v>
      </c>
      <c r="T136">
        <f t="shared" si="43"/>
        <v>-0.15</v>
      </c>
      <c r="U136">
        <f t="shared" si="44"/>
        <v>-7.5342055578647579E-2</v>
      </c>
      <c r="X136">
        <f t="shared" si="55"/>
        <v>-3.9497358651560677E-3</v>
      </c>
      <c r="Y136">
        <f t="shared" si="53"/>
        <v>1.2970572331699159</v>
      </c>
    </row>
    <row r="137" spans="4:25" x14ac:dyDescent="0.35">
      <c r="D137">
        <v>135</v>
      </c>
      <c r="E137">
        <f t="shared" si="54"/>
        <v>29.396984924623112</v>
      </c>
      <c r="G137">
        <f t="shared" si="40"/>
        <v>-7.3628686058639023E-2</v>
      </c>
      <c r="H137">
        <f t="shared" si="45"/>
        <v>7.6371313941360972E-2</v>
      </c>
      <c r="I137">
        <f t="shared" si="46"/>
        <v>119.99631320936875</v>
      </c>
      <c r="K137">
        <f t="shared" si="47"/>
        <v>-7.3628686058639023E-2</v>
      </c>
      <c r="L137">
        <f t="shared" si="48"/>
        <v>-7.6371313941361013E-2</v>
      </c>
      <c r="M137">
        <f t="shared" si="49"/>
        <v>-0.15000000000000002</v>
      </c>
      <c r="N137">
        <f t="shared" si="50"/>
        <v>0.13068594641076894</v>
      </c>
      <c r="O137">
        <f t="shared" si="51"/>
        <v>-0.12910237180962275</v>
      </c>
      <c r="P137">
        <f t="shared" si="52"/>
        <v>1.5835746011461926E-3</v>
      </c>
      <c r="R137">
        <f t="shared" si="41"/>
        <v>-1.5835746011461926E-3</v>
      </c>
      <c r="S137">
        <f t="shared" si="42"/>
        <v>0.12910237180962275</v>
      </c>
      <c r="T137">
        <f t="shared" si="43"/>
        <v>-0.15000000000000002</v>
      </c>
      <c r="U137">
        <f t="shared" si="44"/>
        <v>-7.6371313941361013E-2</v>
      </c>
      <c r="X137">
        <f t="shared" si="55"/>
        <v>-1.5835746011461926E-2</v>
      </c>
      <c r="Y137">
        <f t="shared" si="53"/>
        <v>1.2910237180962274</v>
      </c>
    </row>
    <row r="138" spans="4:25" x14ac:dyDescent="0.35">
      <c r="D138">
        <v>136</v>
      </c>
      <c r="E138">
        <f t="shared" si="54"/>
        <v>28.94472361809045</v>
      </c>
      <c r="G138">
        <f t="shared" si="40"/>
        <v>-7.2594840171425798E-2</v>
      </c>
      <c r="H138">
        <f t="shared" si="45"/>
        <v>7.7405159828574197E-2</v>
      </c>
      <c r="I138">
        <f t="shared" si="46"/>
        <v>119.9886556436922</v>
      </c>
      <c r="K138">
        <f t="shared" si="47"/>
        <v>-7.2594840171425798E-2</v>
      </c>
      <c r="L138">
        <f t="shared" si="48"/>
        <v>-7.7405159828574197E-2</v>
      </c>
      <c r="M138">
        <f t="shared" si="49"/>
        <v>-0.15</v>
      </c>
      <c r="N138">
        <f t="shared" si="50"/>
        <v>0.13126305337178906</v>
      </c>
      <c r="O138">
        <f t="shared" si="51"/>
        <v>-0.12848517903599965</v>
      </c>
      <c r="P138">
        <f t="shared" si="52"/>
        <v>2.7778743357894098E-3</v>
      </c>
      <c r="R138">
        <f t="shared" si="41"/>
        <v>-2.7778743357894098E-3</v>
      </c>
      <c r="S138">
        <f t="shared" si="42"/>
        <v>0.12848517903599965</v>
      </c>
      <c r="T138">
        <f t="shared" si="43"/>
        <v>-0.15</v>
      </c>
      <c r="U138">
        <f t="shared" si="44"/>
        <v>-7.7405159828574197E-2</v>
      </c>
      <c r="X138">
        <f t="shared" si="55"/>
        <v>-2.7778743357894098E-2</v>
      </c>
      <c r="Y138">
        <f t="shared" si="53"/>
        <v>1.2848517903599965</v>
      </c>
    </row>
    <row r="139" spans="4:25" x14ac:dyDescent="0.35">
      <c r="D139">
        <v>137</v>
      </c>
      <c r="E139">
        <f t="shared" si="54"/>
        <v>28.492462311557787</v>
      </c>
      <c r="G139">
        <f t="shared" si="40"/>
        <v>-7.1556471174733446E-2</v>
      </c>
      <c r="H139">
        <f t="shared" si="45"/>
        <v>7.8443528825266548E-2</v>
      </c>
      <c r="I139">
        <f t="shared" si="46"/>
        <v>119.97673612984782</v>
      </c>
      <c r="K139">
        <f t="shared" si="47"/>
        <v>-7.1556471174733446E-2</v>
      </c>
      <c r="L139">
        <f t="shared" si="48"/>
        <v>-7.8443528825266493E-2</v>
      </c>
      <c r="M139">
        <f t="shared" si="49"/>
        <v>-0.14999999999999994</v>
      </c>
      <c r="N139">
        <f t="shared" si="50"/>
        <v>0.13183198182921904</v>
      </c>
      <c r="O139">
        <f t="shared" si="51"/>
        <v>-0.12785387278232749</v>
      </c>
      <c r="P139">
        <f t="shared" si="52"/>
        <v>3.9781090468915536E-3</v>
      </c>
      <c r="R139">
        <f t="shared" si="41"/>
        <v>-3.9781090468915536E-3</v>
      </c>
      <c r="S139">
        <f t="shared" si="42"/>
        <v>0.12785387278232749</v>
      </c>
      <c r="T139">
        <f t="shared" si="43"/>
        <v>-0.14999999999999994</v>
      </c>
      <c r="U139">
        <f t="shared" si="44"/>
        <v>-7.8443528825266493E-2</v>
      </c>
      <c r="X139">
        <f t="shared" si="55"/>
        <v>-3.9781090468915536E-2</v>
      </c>
      <c r="Y139">
        <f t="shared" si="53"/>
        <v>1.2785387278232749</v>
      </c>
    </row>
    <row r="140" spans="4:25" x14ac:dyDescent="0.35">
      <c r="D140">
        <v>138</v>
      </c>
      <c r="E140">
        <f t="shared" si="54"/>
        <v>28.040201005025125</v>
      </c>
      <c r="G140">
        <f t="shared" si="40"/>
        <v>-7.0513643765400411E-2</v>
      </c>
      <c r="H140">
        <f t="shared" si="45"/>
        <v>7.9486356234599584E-2</v>
      </c>
      <c r="I140">
        <f t="shared" si="46"/>
        <v>119.96048965579674</v>
      </c>
      <c r="K140">
        <f t="shared" si="47"/>
        <v>-7.0513643765400411E-2</v>
      </c>
      <c r="L140">
        <f t="shared" si="48"/>
        <v>-7.9486356234599528E-2</v>
      </c>
      <c r="M140">
        <f t="shared" si="49"/>
        <v>-0.14999999999999994</v>
      </c>
      <c r="N140">
        <f t="shared" si="50"/>
        <v>0.13239269633528206</v>
      </c>
      <c r="O140">
        <f t="shared" si="51"/>
        <v>-0.12720817258551567</v>
      </c>
      <c r="P140">
        <f t="shared" si="52"/>
        <v>5.1845237497663843E-3</v>
      </c>
      <c r="R140">
        <f t="shared" si="41"/>
        <v>-5.1845237497663843E-3</v>
      </c>
      <c r="S140">
        <f t="shared" si="42"/>
        <v>0.12720817258551567</v>
      </c>
      <c r="T140">
        <f t="shared" si="43"/>
        <v>-0.14999999999999994</v>
      </c>
      <c r="U140">
        <f t="shared" si="44"/>
        <v>-7.9486356234599528E-2</v>
      </c>
      <c r="X140">
        <f t="shared" si="55"/>
        <v>-5.1845237497663843E-2</v>
      </c>
      <c r="Y140">
        <f t="shared" si="53"/>
        <v>1.2720817258551567</v>
      </c>
    </row>
    <row r="141" spans="4:25" x14ac:dyDescent="0.35">
      <c r="D141">
        <v>139</v>
      </c>
      <c r="E141">
        <f t="shared" si="54"/>
        <v>27.587939698492463</v>
      </c>
      <c r="G141">
        <f t="shared" si="40"/>
        <v>-6.9466422918052148E-2</v>
      </c>
      <c r="H141">
        <f t="shared" si="45"/>
        <v>8.0533577081947846E-2</v>
      </c>
      <c r="I141">
        <f t="shared" si="46"/>
        <v>119.93984783357871</v>
      </c>
      <c r="K141">
        <f t="shared" si="47"/>
        <v>-6.9466422918052148E-2</v>
      </c>
      <c r="L141">
        <f t="shared" si="48"/>
        <v>-8.0533577081947805E-2</v>
      </c>
      <c r="M141">
        <f t="shared" si="49"/>
        <v>-0.14999999999999997</v>
      </c>
      <c r="N141">
        <f t="shared" si="50"/>
        <v>0.13294516195398129</v>
      </c>
      <c r="O141">
        <f t="shared" si="51"/>
        <v>-0.12654778924337623</v>
      </c>
      <c r="P141">
        <f t="shared" si="52"/>
        <v>6.3973727106050593E-3</v>
      </c>
      <c r="R141">
        <f t="shared" si="41"/>
        <v>-6.3973727106050593E-3</v>
      </c>
      <c r="S141">
        <f t="shared" si="42"/>
        <v>0.12654778924337623</v>
      </c>
      <c r="T141">
        <f t="shared" si="43"/>
        <v>-0.14999999999999997</v>
      </c>
      <c r="U141">
        <f t="shared" si="44"/>
        <v>-8.0533577081947805E-2</v>
      </c>
      <c r="X141">
        <f t="shared" si="55"/>
        <v>-6.3973727106050593E-2</v>
      </c>
      <c r="Y141">
        <f t="shared" si="53"/>
        <v>1.2654778924337622</v>
      </c>
    </row>
    <row r="142" spans="4:25" x14ac:dyDescent="0.35">
      <c r="D142">
        <v>140</v>
      </c>
      <c r="E142">
        <f t="shared" si="54"/>
        <v>27.1356783919598</v>
      </c>
      <c r="G142">
        <f t="shared" si="40"/>
        <v>-6.8414873881052399E-2</v>
      </c>
      <c r="H142">
        <f t="shared" si="45"/>
        <v>8.1585126118947596E-2</v>
      </c>
      <c r="I142">
        <f t="shared" si="46"/>
        <v>119.91473870768347</v>
      </c>
      <c r="K142">
        <f t="shared" si="47"/>
        <v>-6.8414873881052399E-2</v>
      </c>
      <c r="L142">
        <f t="shared" si="48"/>
        <v>-8.1585126118947596E-2</v>
      </c>
      <c r="M142">
        <f t="shared" si="49"/>
        <v>-0.15</v>
      </c>
      <c r="N142">
        <f t="shared" si="50"/>
        <v>0.13348934426327702</v>
      </c>
      <c r="O142">
        <f t="shared" si="51"/>
        <v>-0.12587242428806802</v>
      </c>
      <c r="P142">
        <f t="shared" si="52"/>
        <v>7.6169199752089967E-3</v>
      </c>
      <c r="R142">
        <f t="shared" si="41"/>
        <v>-7.6169199752089967E-3</v>
      </c>
      <c r="S142">
        <f t="shared" si="42"/>
        <v>0.12587242428806802</v>
      </c>
      <c r="T142">
        <f t="shared" si="43"/>
        <v>-0.15</v>
      </c>
      <c r="U142">
        <f t="shared" si="44"/>
        <v>-8.1585126118947596E-2</v>
      </c>
      <c r="X142">
        <f t="shared" si="55"/>
        <v>-7.6169199752089967E-2</v>
      </c>
      <c r="Y142">
        <f t="shared" si="53"/>
        <v>1.2587242428806802</v>
      </c>
    </row>
    <row r="143" spans="4:25" x14ac:dyDescent="0.35">
      <c r="D143">
        <v>141</v>
      </c>
      <c r="E143">
        <f t="shared" si="54"/>
        <v>26.683417085427131</v>
      </c>
      <c r="G143">
        <f t="shared" si="40"/>
        <v>-6.7359062172437978E-2</v>
      </c>
      <c r="H143">
        <f t="shared" si="45"/>
        <v>8.2640937827562017E-2</v>
      </c>
      <c r="I143">
        <f t="shared" si="46"/>
        <v>119.88508654893602</v>
      </c>
      <c r="K143">
        <f t="shared" si="47"/>
        <v>-6.7359062172437978E-2</v>
      </c>
      <c r="L143">
        <f t="shared" si="48"/>
        <v>-8.2640937827561975E-2</v>
      </c>
      <c r="M143">
        <f t="shared" si="49"/>
        <v>-0.14999999999999997</v>
      </c>
      <c r="N143">
        <f t="shared" si="50"/>
        <v>0.13402520935723111</v>
      </c>
      <c r="O143">
        <f t="shared" si="51"/>
        <v>-0.12518176941943676</v>
      </c>
      <c r="P143">
        <f t="shared" si="52"/>
        <v>8.8434399377943507E-3</v>
      </c>
      <c r="R143">
        <f t="shared" si="41"/>
        <v>-8.8434399377943507E-3</v>
      </c>
      <c r="S143">
        <f t="shared" si="42"/>
        <v>0.12518176941943676</v>
      </c>
      <c r="T143">
        <f t="shared" si="43"/>
        <v>-0.14999999999999997</v>
      </c>
      <c r="U143">
        <f t="shared" si="44"/>
        <v>-8.2640937827561975E-2</v>
      </c>
      <c r="X143">
        <f t="shared" si="55"/>
        <v>-8.8434399377943507E-2</v>
      </c>
      <c r="Y143">
        <f t="shared" si="53"/>
        <v>1.2518176941943677</v>
      </c>
    </row>
    <row r="144" spans="4:25" x14ac:dyDescent="0.35">
      <c r="D144">
        <v>142</v>
      </c>
      <c r="E144">
        <f t="shared" si="54"/>
        <v>26.231155778894468</v>
      </c>
      <c r="G144">
        <f t="shared" si="40"/>
        <v>-6.6299053575836847E-2</v>
      </c>
      <c r="H144">
        <f t="shared" si="45"/>
        <v>8.3700946424163147E-2</v>
      </c>
      <c r="I144">
        <f t="shared" si="46"/>
        <v>119.85081163252934</v>
      </c>
      <c r="K144">
        <f t="shared" si="47"/>
        <v>-6.6299053575836847E-2</v>
      </c>
      <c r="L144">
        <f t="shared" si="48"/>
        <v>-8.3700946424163133E-2</v>
      </c>
      <c r="M144">
        <f t="shared" si="49"/>
        <v>-0.14999999999999997</v>
      </c>
      <c r="N144">
        <f t="shared" si="50"/>
        <v>0.13455272384811953</v>
      </c>
      <c r="O144">
        <f t="shared" si="51"/>
        <v>-0.1244755058945308</v>
      </c>
      <c r="P144">
        <f t="shared" si="52"/>
        <v>1.0077217953588735E-2</v>
      </c>
      <c r="R144">
        <f t="shared" si="41"/>
        <v>-1.0077217953588735E-2</v>
      </c>
      <c r="S144">
        <f t="shared" si="42"/>
        <v>0.1244755058945308</v>
      </c>
      <c r="T144">
        <f t="shared" si="43"/>
        <v>-0.14999999999999997</v>
      </c>
      <c r="U144">
        <f t="shared" si="44"/>
        <v>-8.3700946424163133E-2</v>
      </c>
      <c r="X144">
        <f t="shared" si="55"/>
        <v>-0.10077217953588735</v>
      </c>
      <c r="Y144">
        <f t="shared" si="53"/>
        <v>1.244755058945308</v>
      </c>
    </row>
    <row r="145" spans="4:25" x14ac:dyDescent="0.35">
      <c r="D145">
        <v>143</v>
      </c>
      <c r="E145">
        <f t="shared" si="54"/>
        <v>25.778894472361813</v>
      </c>
      <c r="G145">
        <f t="shared" si="40"/>
        <v>-6.5234914136368949E-2</v>
      </c>
      <c r="H145">
        <f t="shared" si="45"/>
        <v>8.4765085863631046E-2</v>
      </c>
      <c r="I145">
        <f t="shared" si="46"/>
        <v>119.8118299986849</v>
      </c>
      <c r="K145">
        <f t="shared" si="47"/>
        <v>-6.5234914136368949E-2</v>
      </c>
      <c r="L145">
        <f t="shared" si="48"/>
        <v>-8.4765085863631046E-2</v>
      </c>
      <c r="M145">
        <f t="shared" si="49"/>
        <v>-0.15</v>
      </c>
      <c r="N145">
        <f t="shared" si="50"/>
        <v>0.13507185486851275</v>
      </c>
      <c r="O145">
        <f t="shared" si="51"/>
        <v>-0.12375330386915437</v>
      </c>
      <c r="P145">
        <f t="shared" si="52"/>
        <v>1.1318550999358384E-2</v>
      </c>
      <c r="R145">
        <f t="shared" si="41"/>
        <v>-1.1318550999358384E-2</v>
      </c>
      <c r="S145">
        <f t="shared" si="42"/>
        <v>0.12375330386915437</v>
      </c>
      <c r="T145">
        <f t="shared" si="43"/>
        <v>-0.15</v>
      </c>
      <c r="U145">
        <f t="shared" si="44"/>
        <v>-8.4765085863631046E-2</v>
      </c>
      <c r="X145">
        <f t="shared" si="55"/>
        <v>-0.11318550999358384</v>
      </c>
      <c r="Y145">
        <f t="shared" si="53"/>
        <v>1.2375330386915437</v>
      </c>
    </row>
    <row r="146" spans="4:25" x14ac:dyDescent="0.35">
      <c r="D146">
        <v>144</v>
      </c>
      <c r="E146">
        <f t="shared" si="54"/>
        <v>25.326633165829151</v>
      </c>
      <c r="G146">
        <f t="shared" si="40"/>
        <v>-6.4166710156531456E-2</v>
      </c>
      <c r="H146">
        <f t="shared" si="45"/>
        <v>8.5833289843468538E-2</v>
      </c>
      <c r="I146">
        <f t="shared" si="46"/>
        <v>119.7680531942466</v>
      </c>
      <c r="K146">
        <f t="shared" si="47"/>
        <v>-6.4166710156531456E-2</v>
      </c>
      <c r="L146">
        <f t="shared" si="48"/>
        <v>-8.5833289843468635E-2</v>
      </c>
      <c r="M146">
        <f t="shared" si="49"/>
        <v>-0.15000000000000008</v>
      </c>
      <c r="N146">
        <f t="shared" si="50"/>
        <v>0.1355825700733235</v>
      </c>
      <c r="O146">
        <f t="shared" si="51"/>
        <v>-0.12301482168684838</v>
      </c>
      <c r="P146">
        <f t="shared" si="52"/>
        <v>1.2567748386475119E-2</v>
      </c>
      <c r="R146">
        <f t="shared" si="41"/>
        <v>-1.2567748386475119E-2</v>
      </c>
      <c r="S146">
        <f t="shared" si="42"/>
        <v>0.12301482168684838</v>
      </c>
      <c r="T146">
        <f t="shared" si="43"/>
        <v>-0.15000000000000008</v>
      </c>
      <c r="U146">
        <f t="shared" si="44"/>
        <v>-8.5833289843468635E-2</v>
      </c>
      <c r="X146">
        <f t="shared" si="55"/>
        <v>-0.12567748386475119</v>
      </c>
      <c r="Y146">
        <f t="shared" si="53"/>
        <v>1.2301482168684839</v>
      </c>
    </row>
    <row r="147" spans="4:25" x14ac:dyDescent="0.35">
      <c r="D147">
        <v>145</v>
      </c>
      <c r="E147">
        <f t="shared" si="54"/>
        <v>24.874371859296474</v>
      </c>
      <c r="G147">
        <f t="shared" si="40"/>
        <v>-6.3094508192067605E-2</v>
      </c>
      <c r="H147">
        <f t="shared" si="45"/>
        <v>8.6905491807932389E-2</v>
      </c>
      <c r="I147">
        <f t="shared" si="46"/>
        <v>119.71938799331576</v>
      </c>
      <c r="K147">
        <f t="shared" si="47"/>
        <v>-6.3094508192067605E-2</v>
      </c>
      <c r="L147">
        <f t="shared" si="48"/>
        <v>-8.6905491807932361E-2</v>
      </c>
      <c r="M147">
        <f t="shared" si="49"/>
        <v>-0.14999999999999997</v>
      </c>
      <c r="N147">
        <f t="shared" si="50"/>
        <v>0.13608483764182222</v>
      </c>
      <c r="O147">
        <f t="shared" si="51"/>
        <v>-0.1222597051101523</v>
      </c>
      <c r="P147">
        <f t="shared" si="52"/>
        <v>1.382513253166992E-2</v>
      </c>
      <c r="R147">
        <f t="shared" si="41"/>
        <v>-1.382513253166992E-2</v>
      </c>
      <c r="S147">
        <f t="shared" si="42"/>
        <v>0.1222597051101523</v>
      </c>
      <c r="T147">
        <f t="shared" si="43"/>
        <v>-0.14999999999999997</v>
      </c>
      <c r="U147">
        <f t="shared" si="44"/>
        <v>-8.6905491807932361E-2</v>
      </c>
      <c r="X147">
        <f t="shared" si="55"/>
        <v>-0.1382513253166992</v>
      </c>
      <c r="Y147">
        <f t="shared" si="53"/>
        <v>1.2225970511015229</v>
      </c>
    </row>
    <row r="148" spans="4:25" x14ac:dyDescent="0.35">
      <c r="D148">
        <v>146</v>
      </c>
      <c r="E148">
        <f t="shared" si="54"/>
        <v>24.422110552763812</v>
      </c>
      <c r="G148">
        <f t="shared" si="40"/>
        <v>-6.2018375047820096E-2</v>
      </c>
      <c r="H148">
        <f t="shared" si="45"/>
        <v>8.7981624952179899E-2</v>
      </c>
      <c r="I148">
        <f t="shared" si="46"/>
        <v>119.66573609480989</v>
      </c>
      <c r="K148">
        <f t="shared" si="47"/>
        <v>-6.2018375047820096E-2</v>
      </c>
      <c r="L148">
        <f t="shared" si="48"/>
        <v>-8.7981624952179857E-2</v>
      </c>
      <c r="M148">
        <f t="shared" si="49"/>
        <v>-0.14999999999999997</v>
      </c>
      <c r="N148">
        <f t="shared" si="50"/>
        <v>0.13657862627961934</v>
      </c>
      <c r="O148">
        <f t="shared" si="51"/>
        <v>-0.12148758648838967</v>
      </c>
      <c r="P148">
        <f t="shared" si="52"/>
        <v>1.5091039791229666E-2</v>
      </c>
      <c r="R148">
        <f t="shared" si="41"/>
        <v>-1.5091039791229666E-2</v>
      </c>
      <c r="S148">
        <f t="shared" si="42"/>
        <v>0.12148758648838967</v>
      </c>
      <c r="T148">
        <f t="shared" si="43"/>
        <v>-0.14999999999999997</v>
      </c>
      <c r="U148">
        <f t="shared" si="44"/>
        <v>-8.7981624952179857E-2</v>
      </c>
      <c r="X148">
        <f t="shared" si="55"/>
        <v>-0.15091039791229666</v>
      </c>
      <c r="Y148">
        <f t="shared" si="53"/>
        <v>1.2148758648838967</v>
      </c>
    </row>
    <row r="149" spans="4:25" x14ac:dyDescent="0.35">
      <c r="D149">
        <v>147</v>
      </c>
      <c r="E149">
        <f t="shared" si="54"/>
        <v>23.969849246231149</v>
      </c>
      <c r="G149">
        <f t="shared" si="40"/>
        <v>-6.0938377773568329E-2</v>
      </c>
      <c r="H149">
        <f t="shared" si="45"/>
        <v>8.9061622226431658E-2</v>
      </c>
      <c r="I149">
        <f t="shared" si="46"/>
        <v>119.6069937945711</v>
      </c>
      <c r="K149">
        <f t="shared" si="47"/>
        <v>-6.0938377773568329E-2</v>
      </c>
      <c r="L149">
        <f t="shared" si="48"/>
        <v>-8.9061622226431617E-2</v>
      </c>
      <c r="M149">
        <f t="shared" si="49"/>
        <v>-0.14999999999999994</v>
      </c>
      <c r="N149">
        <f t="shared" si="50"/>
        <v>0.13706390522061551</v>
      </c>
      <c r="O149">
        <f t="shared" si="51"/>
        <v>-0.12069808385552928</v>
      </c>
      <c r="P149">
        <f t="shared" si="52"/>
        <v>1.6365821365086228E-2</v>
      </c>
      <c r="R149">
        <f t="shared" si="41"/>
        <v>-1.6365821365086228E-2</v>
      </c>
      <c r="S149">
        <f t="shared" si="42"/>
        <v>0.12069808385552928</v>
      </c>
      <c r="T149">
        <f t="shared" si="43"/>
        <v>-0.14999999999999994</v>
      </c>
      <c r="U149">
        <f t="shared" si="44"/>
        <v>-8.9061622226431617E-2</v>
      </c>
      <c r="X149">
        <f t="shared" si="55"/>
        <v>-0.16365821365086228</v>
      </c>
      <c r="Y149">
        <f t="shared" si="53"/>
        <v>1.2069808385552929</v>
      </c>
    </row>
    <row r="150" spans="4:25" x14ac:dyDescent="0.35">
      <c r="D150">
        <v>148</v>
      </c>
      <c r="E150">
        <f t="shared" si="54"/>
        <v>23.517587939698487</v>
      </c>
      <c r="G150">
        <f t="shared" si="40"/>
        <v>-5.9854583659851135E-2</v>
      </c>
      <c r="H150">
        <f t="shared" si="45"/>
        <v>9.014541634014886E-2</v>
      </c>
      <c r="I150">
        <f t="shared" si="46"/>
        <v>119.54305162935717</v>
      </c>
      <c r="K150">
        <f t="shared" si="47"/>
        <v>-5.9854583659851135E-2</v>
      </c>
      <c r="L150">
        <f t="shared" si="48"/>
        <v>-9.0145416340148887E-2</v>
      </c>
      <c r="M150">
        <f t="shared" si="49"/>
        <v>-0.15000000000000002</v>
      </c>
      <c r="N150">
        <f t="shared" si="50"/>
        <v>0.13754064422891832</v>
      </c>
      <c r="O150">
        <f t="shared" si="51"/>
        <v>-0.11989079995087704</v>
      </c>
      <c r="P150">
        <f t="shared" si="52"/>
        <v>1.7649844278041282E-2</v>
      </c>
      <c r="R150">
        <f t="shared" si="41"/>
        <v>-1.7649844278041282E-2</v>
      </c>
      <c r="S150">
        <f t="shared" si="42"/>
        <v>0.11989079995087704</v>
      </c>
      <c r="T150">
        <f t="shared" si="43"/>
        <v>-0.15000000000000002</v>
      </c>
      <c r="U150">
        <f t="shared" si="44"/>
        <v>-9.0145416340148887E-2</v>
      </c>
      <c r="X150">
        <f t="shared" si="55"/>
        <v>-0.17649844278041282</v>
      </c>
      <c r="Y150">
        <f t="shared" si="53"/>
        <v>1.1989079995087704</v>
      </c>
    </row>
    <row r="151" spans="4:25" x14ac:dyDescent="0.35">
      <c r="D151">
        <v>149</v>
      </c>
      <c r="E151">
        <f t="shared" si="54"/>
        <v>23.065326633165824</v>
      </c>
      <c r="G151">
        <f t="shared" si="40"/>
        <v>-5.8767060233773954E-2</v>
      </c>
      <c r="H151">
        <f t="shared" si="45"/>
        <v>9.123293976622604E-2</v>
      </c>
      <c r="I151">
        <f t="shared" si="46"/>
        <v>119.47379398971228</v>
      </c>
      <c r="K151">
        <f t="shared" si="47"/>
        <v>-5.8767060233773954E-2</v>
      </c>
      <c r="L151">
        <f t="shared" si="48"/>
        <v>-9.123293976622604E-2</v>
      </c>
      <c r="M151">
        <f t="shared" si="49"/>
        <v>-0.15</v>
      </c>
      <c r="N151">
        <f t="shared" si="50"/>
        <v>0.13800881360072617</v>
      </c>
      <c r="O151">
        <f t="shared" si="51"/>
        <v>-0.11906532115444937</v>
      </c>
      <c r="P151">
        <f t="shared" si="52"/>
        <v>1.89434924462768E-2</v>
      </c>
      <c r="R151">
        <f t="shared" si="41"/>
        <v>-1.89434924462768E-2</v>
      </c>
      <c r="S151">
        <f t="shared" si="42"/>
        <v>0.11906532115444937</v>
      </c>
      <c r="T151">
        <f t="shared" si="43"/>
        <v>-0.15</v>
      </c>
      <c r="U151">
        <f t="shared" si="44"/>
        <v>-9.123293976622604E-2</v>
      </c>
      <c r="X151">
        <f t="shared" si="55"/>
        <v>-0.189434924462768</v>
      </c>
      <c r="Y151">
        <f t="shared" si="53"/>
        <v>1.1906532115444937</v>
      </c>
    </row>
    <row r="152" spans="4:25" x14ac:dyDescent="0.35">
      <c r="D152">
        <v>150</v>
      </c>
      <c r="E152">
        <f t="shared" si="54"/>
        <v>22.613065326633162</v>
      </c>
      <c r="G152">
        <f t="shared" si="40"/>
        <v>-5.7675875254801619E-2</v>
      </c>
      <c r="H152">
        <f t="shared" si="45"/>
        <v>9.2324124745198383E-2</v>
      </c>
      <c r="I152">
        <f t="shared" si="46"/>
        <v>119.39909869832945</v>
      </c>
      <c r="K152">
        <f t="shared" si="47"/>
        <v>-5.7675875254801619E-2</v>
      </c>
      <c r="L152">
        <f t="shared" si="48"/>
        <v>-9.2324124745198452E-2</v>
      </c>
      <c r="M152">
        <f t="shared" si="49"/>
        <v>-0.15000000000000008</v>
      </c>
      <c r="N152">
        <f t="shared" si="50"/>
        <v>0.1384683841661791</v>
      </c>
      <c r="O152">
        <f t="shared" si="51"/>
        <v>-0.11822121632783615</v>
      </c>
      <c r="P152">
        <f t="shared" si="52"/>
        <v>2.0247167838342947E-2</v>
      </c>
      <c r="R152">
        <f t="shared" si="41"/>
        <v>-2.0247167838342947E-2</v>
      </c>
      <c r="S152">
        <f t="shared" si="42"/>
        <v>0.11822121632783615</v>
      </c>
      <c r="T152">
        <f t="shared" si="43"/>
        <v>-0.15000000000000008</v>
      </c>
      <c r="U152">
        <f t="shared" si="44"/>
        <v>-9.2324124745198452E-2</v>
      </c>
      <c r="X152">
        <f t="shared" si="55"/>
        <v>-0.20247167838342947</v>
      </c>
      <c r="Y152">
        <f t="shared" si="53"/>
        <v>1.1822121632783615</v>
      </c>
    </row>
    <row r="153" spans="4:25" x14ac:dyDescent="0.35">
      <c r="D153">
        <v>151</v>
      </c>
      <c r="E153">
        <f t="shared" si="54"/>
        <v>22.1608040201005</v>
      </c>
      <c r="G153">
        <f t="shared" si="40"/>
        <v>-5.6581096710536391E-2</v>
      </c>
      <c r="H153">
        <f t="shared" si="45"/>
        <v>9.3418903289463603E-2</v>
      </c>
      <c r="I153">
        <f t="shared" si="46"/>
        <v>119.3188365500724</v>
      </c>
      <c r="K153">
        <f t="shared" si="47"/>
        <v>-5.6581096710536391E-2</v>
      </c>
      <c r="L153">
        <f t="shared" si="48"/>
        <v>-9.3418903289463617E-2</v>
      </c>
      <c r="M153">
        <f t="shared" si="49"/>
        <v>-0.15000000000000002</v>
      </c>
      <c r="N153">
        <f t="shared" si="50"/>
        <v>0.13891932729117618</v>
      </c>
      <c r="O153">
        <f t="shared" si="51"/>
        <v>-0.11735803555016522</v>
      </c>
      <c r="P153">
        <f t="shared" si="52"/>
        <v>2.1561291741010957E-2</v>
      </c>
      <c r="R153">
        <f t="shared" si="41"/>
        <v>-2.1561291741010957E-2</v>
      </c>
      <c r="S153">
        <f t="shared" si="42"/>
        <v>0.11735803555016522</v>
      </c>
      <c r="T153">
        <f t="shared" si="43"/>
        <v>-0.15000000000000002</v>
      </c>
      <c r="U153">
        <f t="shared" si="44"/>
        <v>-9.3418903289463617E-2</v>
      </c>
      <c r="X153">
        <f t="shared" si="55"/>
        <v>-0.21561291741010957</v>
      </c>
      <c r="Y153">
        <f t="shared" si="53"/>
        <v>1.1735803555016522</v>
      </c>
    </row>
    <row r="154" spans="4:25" x14ac:dyDescent="0.35">
      <c r="D154">
        <v>152</v>
      </c>
      <c r="E154">
        <f t="shared" si="54"/>
        <v>21.708542713567837</v>
      </c>
      <c r="G154">
        <f t="shared" si="40"/>
        <v>-5.5482792812482029E-2</v>
      </c>
      <c r="H154">
        <f t="shared" si="45"/>
        <v>9.4517207187517965E-2</v>
      </c>
      <c r="I154">
        <f t="shared" si="46"/>
        <v>119.23287080931324</v>
      </c>
      <c r="K154">
        <f t="shared" si="47"/>
        <v>-5.5482792812482029E-2</v>
      </c>
      <c r="L154">
        <f t="shared" si="48"/>
        <v>-9.4517207187517951E-2</v>
      </c>
      <c r="M154">
        <f t="shared" si="49"/>
        <v>-0.14999999999999997</v>
      </c>
      <c r="N154">
        <f t="shared" si="50"/>
        <v>0.13936161487915957</v>
      </c>
      <c r="O154">
        <f t="shared" si="51"/>
        <v>-0.11647530873739637</v>
      </c>
      <c r="P154">
        <f t="shared" si="52"/>
        <v>2.2886306141763207E-2</v>
      </c>
      <c r="R154">
        <f t="shared" si="41"/>
        <v>-2.2886306141763207E-2</v>
      </c>
      <c r="S154">
        <f t="shared" si="42"/>
        <v>0.11647530873739637</v>
      </c>
      <c r="T154">
        <f t="shared" si="43"/>
        <v>-0.14999999999999997</v>
      </c>
      <c r="U154">
        <f t="shared" si="44"/>
        <v>-9.4517207187517951E-2</v>
      </c>
      <c r="X154">
        <f t="shared" si="55"/>
        <v>-0.22886306141763207</v>
      </c>
      <c r="Y154">
        <f t="shared" si="53"/>
        <v>1.1647530873739638</v>
      </c>
    </row>
    <row r="155" spans="4:25" x14ac:dyDescent="0.35">
      <c r="D155">
        <v>153</v>
      </c>
      <c r="E155">
        <f t="shared" si="54"/>
        <v>21.256281407035175</v>
      </c>
      <c r="G155">
        <f t="shared" si="40"/>
        <v>-5.4381031991793657E-2</v>
      </c>
      <c r="H155">
        <f t="shared" si="45"/>
        <v>9.5618968008206337E-2</v>
      </c>
      <c r="I155">
        <f t="shared" si="46"/>
        <v>119.14105665964961</v>
      </c>
      <c r="K155">
        <f t="shared" si="47"/>
        <v>-5.4381031991793657E-2</v>
      </c>
      <c r="L155">
        <f t="shared" si="48"/>
        <v>-9.5618968008206393E-2</v>
      </c>
      <c r="M155">
        <f t="shared" si="49"/>
        <v>-0.15000000000000005</v>
      </c>
      <c r="N155">
        <f t="shared" si="50"/>
        <v>0.13979521937286524</v>
      </c>
      <c r="O155">
        <f t="shared" si="51"/>
        <v>-0.11557254413157825</v>
      </c>
      <c r="P155">
        <f t="shared" si="52"/>
        <v>2.4222675241286989E-2</v>
      </c>
      <c r="R155">
        <f t="shared" si="41"/>
        <v>-2.4222675241286989E-2</v>
      </c>
      <c r="S155">
        <f t="shared" si="42"/>
        <v>0.11557254413157825</v>
      </c>
      <c r="T155">
        <f t="shared" si="43"/>
        <v>-0.15000000000000005</v>
      </c>
      <c r="U155">
        <f t="shared" si="44"/>
        <v>-9.5618968008206393E-2</v>
      </c>
      <c r="X155">
        <f t="shared" si="55"/>
        <v>-0.24222675241286989</v>
      </c>
      <c r="Y155">
        <f t="shared" si="53"/>
        <v>1.1557254413157825</v>
      </c>
    </row>
    <row r="156" spans="4:25" x14ac:dyDescent="0.35">
      <c r="D156">
        <v>154</v>
      </c>
      <c r="E156">
        <f t="shared" si="54"/>
        <v>20.804020100502512</v>
      </c>
      <c r="G156">
        <f t="shared" si="40"/>
        <v>-5.327588289501424E-2</v>
      </c>
      <c r="H156">
        <f t="shared" si="45"/>
        <v>9.6724117104985755E-2</v>
      </c>
      <c r="I156">
        <f t="shared" si="46"/>
        <v>119.04324060037655</v>
      </c>
      <c r="K156">
        <f t="shared" si="47"/>
        <v>-5.327588289501424E-2</v>
      </c>
      <c r="L156">
        <f t="shared" si="48"/>
        <v>-9.6724117104985727E-2</v>
      </c>
      <c r="M156">
        <f t="shared" si="49"/>
        <v>-0.14999999999999997</v>
      </c>
      <c r="N156">
        <f t="shared" si="50"/>
        <v>0.14022011375603974</v>
      </c>
      <c r="O156">
        <f t="shared" si="51"/>
        <v>-0.11464922664484488</v>
      </c>
      <c r="P156">
        <f t="shared" si="52"/>
        <v>2.5570887111194859E-2</v>
      </c>
      <c r="R156">
        <f t="shared" si="41"/>
        <v>-2.5570887111194859E-2</v>
      </c>
      <c r="S156">
        <f t="shared" si="42"/>
        <v>0.11464922664484488</v>
      </c>
      <c r="T156">
        <f t="shared" si="43"/>
        <v>-0.14999999999999997</v>
      </c>
      <c r="U156">
        <f t="shared" si="44"/>
        <v>-9.6724117104985727E-2</v>
      </c>
      <c r="X156">
        <f t="shared" si="55"/>
        <v>-0.25570887111194862</v>
      </c>
      <c r="Y156">
        <f t="shared" si="53"/>
        <v>1.1464922664484487</v>
      </c>
    </row>
    <row r="157" spans="4:25" x14ac:dyDescent="0.35">
      <c r="D157">
        <v>155</v>
      </c>
      <c r="E157">
        <f t="shared" si="54"/>
        <v>20.35175879396985</v>
      </c>
      <c r="G157">
        <f t="shared" si="40"/>
        <v>-5.2167414379797356E-2</v>
      </c>
      <c r="H157">
        <f t="shared" si="45"/>
        <v>9.7832585620202639E-2</v>
      </c>
      <c r="I157">
        <f t="shared" si="46"/>
        <v>118.93925978328859</v>
      </c>
      <c r="K157">
        <f t="shared" si="47"/>
        <v>-5.2167414379797356E-2</v>
      </c>
      <c r="L157">
        <f t="shared" si="48"/>
        <v>-9.7832585620202639E-2</v>
      </c>
      <c r="M157">
        <f t="shared" si="49"/>
        <v>-0.15</v>
      </c>
      <c r="N157">
        <f t="shared" si="50"/>
        <v>0.14063627155512376</v>
      </c>
      <c r="O157">
        <f t="shared" si="51"/>
        <v>-0.11370481604077162</v>
      </c>
      <c r="P157">
        <f t="shared" si="52"/>
        <v>2.6931455514352137E-2</v>
      </c>
      <c r="R157">
        <f t="shared" si="41"/>
        <v>-2.6931455514352137E-2</v>
      </c>
      <c r="S157">
        <f t="shared" si="42"/>
        <v>0.11370481604077162</v>
      </c>
      <c r="T157">
        <f t="shared" si="43"/>
        <v>-0.15</v>
      </c>
      <c r="U157">
        <f t="shared" si="44"/>
        <v>-9.7832585620202639E-2</v>
      </c>
      <c r="X157">
        <f t="shared" si="55"/>
        <v>-0.26931455514352137</v>
      </c>
      <c r="Y157">
        <f t="shared" si="53"/>
        <v>1.1370481604077163</v>
      </c>
    </row>
    <row r="158" spans="4:25" x14ac:dyDescent="0.35">
      <c r="D158">
        <v>156</v>
      </c>
      <c r="E158">
        <f t="shared" si="54"/>
        <v>19.899497487437188</v>
      </c>
      <c r="G158">
        <f t="shared" si="40"/>
        <v>-5.1055695510616915E-2</v>
      </c>
      <c r="H158">
        <f t="shared" si="45"/>
        <v>9.8944304489383073E-2</v>
      </c>
      <c r="I158">
        <f t="shared" si="46"/>
        <v>118.8289412824511</v>
      </c>
      <c r="K158">
        <f t="shared" si="47"/>
        <v>-5.1055695510616915E-2</v>
      </c>
      <c r="L158">
        <f t="shared" si="48"/>
        <v>-9.8944304489383128E-2</v>
      </c>
      <c r="M158">
        <f t="shared" si="49"/>
        <v>-0.15000000000000005</v>
      </c>
      <c r="N158">
        <f t="shared" si="50"/>
        <v>0.14104366684090133</v>
      </c>
      <c r="O158">
        <f t="shared" si="51"/>
        <v>-0.11273874493319605</v>
      </c>
      <c r="P158">
        <f t="shared" si="52"/>
        <v>2.8304921907705283E-2</v>
      </c>
      <c r="R158">
        <f t="shared" si="41"/>
        <v>-2.8304921907705283E-2</v>
      </c>
      <c r="S158">
        <f t="shared" si="42"/>
        <v>0.11273874493319605</v>
      </c>
      <c r="T158">
        <f t="shared" si="43"/>
        <v>-0.15000000000000005</v>
      </c>
      <c r="U158">
        <f t="shared" si="44"/>
        <v>-9.8944304489383128E-2</v>
      </c>
      <c r="X158">
        <f t="shared" si="55"/>
        <v>-0.28304921907705283</v>
      </c>
      <c r="Y158">
        <f t="shared" si="53"/>
        <v>1.1273874493319604</v>
      </c>
    </row>
    <row r="159" spans="4:25" x14ac:dyDescent="0.35">
      <c r="D159">
        <v>157</v>
      </c>
      <c r="E159">
        <f t="shared" si="54"/>
        <v>19.447236180904525</v>
      </c>
      <c r="G159">
        <f t="shared" si="40"/>
        <v>-4.9940795554464172E-2</v>
      </c>
      <c r="H159">
        <f t="shared" si="45"/>
        <v>0.10005920444553582</v>
      </c>
      <c r="I159">
        <f t="shared" si="46"/>
        <v>118.71210128848531</v>
      </c>
      <c r="K159">
        <f t="shared" si="47"/>
        <v>-4.9940795554464172E-2</v>
      </c>
      <c r="L159">
        <f t="shared" si="48"/>
        <v>-0.10005920444553582</v>
      </c>
      <c r="M159">
        <f t="shared" si="49"/>
        <v>-0.15</v>
      </c>
      <c r="N159">
        <f t="shared" si="50"/>
        <v>0.14144227423011554</v>
      </c>
      <c r="O159">
        <f t="shared" si="51"/>
        <v>-0.11175041657965515</v>
      </c>
      <c r="P159">
        <f t="shared" si="52"/>
        <v>2.9691857650460396E-2</v>
      </c>
      <c r="R159">
        <f t="shared" si="41"/>
        <v>-2.9691857650460396E-2</v>
      </c>
      <c r="S159">
        <f t="shared" si="42"/>
        <v>0.11175041657965515</v>
      </c>
      <c r="T159">
        <f t="shared" si="43"/>
        <v>-0.15</v>
      </c>
      <c r="U159">
        <f t="shared" si="44"/>
        <v>-0.10005920444553582</v>
      </c>
      <c r="X159">
        <f t="shared" si="55"/>
        <v>-0.29691857650460396</v>
      </c>
      <c r="Y159">
        <f t="shared" si="53"/>
        <v>1.1175041657965514</v>
      </c>
    </row>
    <row r="160" spans="4:25" x14ac:dyDescent="0.35">
      <c r="D160">
        <v>158</v>
      </c>
      <c r="E160">
        <f t="shared" si="54"/>
        <v>18.994974874371863</v>
      </c>
      <c r="G160">
        <f t="shared" si="40"/>
        <v>-4.8822783976531746E-2</v>
      </c>
      <c r="H160">
        <f t="shared" si="45"/>
        <v>0.10117721602346824</v>
      </c>
      <c r="I160">
        <f t="shared" si="46"/>
        <v>118.58854421762182</v>
      </c>
      <c r="K160">
        <f t="shared" si="47"/>
        <v>-4.8822783976531746E-2</v>
      </c>
      <c r="L160">
        <f t="shared" si="48"/>
        <v>-0.10117721602346824</v>
      </c>
      <c r="M160">
        <f t="shared" si="49"/>
        <v>-0.15</v>
      </c>
      <c r="N160">
        <f t="shared" si="50"/>
        <v>0.14183206888705005</v>
      </c>
      <c r="O160">
        <f t="shared" si="51"/>
        <v>-0.1107392024431296</v>
      </c>
      <c r="P160">
        <f t="shared" si="52"/>
        <v>3.1092866443920453E-2</v>
      </c>
      <c r="R160">
        <f t="shared" si="41"/>
        <v>-3.1092866443920453E-2</v>
      </c>
      <c r="S160">
        <f t="shared" si="42"/>
        <v>0.1107392024431296</v>
      </c>
      <c r="T160">
        <f t="shared" si="43"/>
        <v>-0.15</v>
      </c>
      <c r="U160">
        <f t="shared" si="44"/>
        <v>-0.10117721602346824</v>
      </c>
      <c r="X160">
        <f t="shared" si="55"/>
        <v>-0.31092866443920453</v>
      </c>
      <c r="Y160">
        <f t="shared" si="53"/>
        <v>1.107392024431296</v>
      </c>
    </row>
    <row r="161" spans="4:25" x14ac:dyDescent="0.35">
      <c r="D161">
        <v>159</v>
      </c>
      <c r="E161">
        <f t="shared" si="54"/>
        <v>18.542713567839201</v>
      </c>
      <c r="G161">
        <f t="shared" si="40"/>
        <v>-4.7701730435885749E-2</v>
      </c>
      <c r="H161">
        <f t="shared" si="45"/>
        <v>0.10229826956411425</v>
      </c>
      <c r="I161">
        <f t="shared" si="46"/>
        <v>118.45806172425779</v>
      </c>
      <c r="K161">
        <f t="shared" si="47"/>
        <v>-4.7701730435885749E-2</v>
      </c>
      <c r="L161">
        <f t="shared" si="48"/>
        <v>-0.10229826956411427</v>
      </c>
      <c r="M161">
        <f t="shared" si="49"/>
        <v>-0.15000000000000002</v>
      </c>
      <c r="N161">
        <f t="shared" si="50"/>
        <v>0.14221302652507642</v>
      </c>
      <c r="O161">
        <f t="shared" si="51"/>
        <v>-0.10970443949169884</v>
      </c>
      <c r="P161">
        <f t="shared" si="52"/>
        <v>3.2508587033377584E-2</v>
      </c>
      <c r="R161">
        <f t="shared" si="41"/>
        <v>-3.2508587033377584E-2</v>
      </c>
      <c r="S161">
        <f t="shared" si="42"/>
        <v>0.10970443949169884</v>
      </c>
      <c r="T161">
        <f t="shared" si="43"/>
        <v>-0.15000000000000002</v>
      </c>
      <c r="U161">
        <f t="shared" si="44"/>
        <v>-0.10229826956411427</v>
      </c>
      <c r="X161">
        <f t="shared" si="55"/>
        <v>-0.32508587033377584</v>
      </c>
      <c r="Y161">
        <f t="shared" si="53"/>
        <v>1.0970443949169884</v>
      </c>
    </row>
    <row r="162" spans="4:25" x14ac:dyDescent="0.35">
      <c r="D162">
        <v>160</v>
      </c>
      <c r="E162">
        <f t="shared" si="54"/>
        <v>18.090452261306524</v>
      </c>
      <c r="G162">
        <f t="shared" si="40"/>
        <v>-4.6577704781125287E-2</v>
      </c>
      <c r="H162">
        <f t="shared" si="45"/>
        <v>0.10342229521887471</v>
      </c>
      <c r="I162">
        <f t="shared" si="46"/>
        <v>118.32043160395199</v>
      </c>
      <c r="K162">
        <f t="shared" si="47"/>
        <v>-4.6577704781125287E-2</v>
      </c>
      <c r="L162">
        <f t="shared" si="48"/>
        <v>-0.10342229521887471</v>
      </c>
      <c r="M162">
        <f t="shared" si="49"/>
        <v>-0.15</v>
      </c>
      <c r="N162">
        <f t="shared" si="50"/>
        <v>0.14258512340816742</v>
      </c>
      <c r="O162">
        <f t="shared" si="51"/>
        <v>-0.10864542720087175</v>
      </c>
      <c r="P162">
        <f t="shared" si="52"/>
        <v>3.3939696207295672E-2</v>
      </c>
      <c r="R162">
        <f t="shared" si="41"/>
        <v>-3.3939696207295672E-2</v>
      </c>
      <c r="S162">
        <f t="shared" si="42"/>
        <v>0.10864542720087175</v>
      </c>
      <c r="T162">
        <f t="shared" si="43"/>
        <v>-0.15</v>
      </c>
      <c r="U162">
        <f t="shared" si="44"/>
        <v>-0.10342229521887471</v>
      </c>
      <c r="X162">
        <f t="shared" si="55"/>
        <v>-0.33939696207295672</v>
      </c>
      <c r="Y162">
        <f t="shared" si="53"/>
        <v>1.0864542720087176</v>
      </c>
    </row>
    <row r="163" spans="4:25" x14ac:dyDescent="0.35">
      <c r="D163">
        <v>161</v>
      </c>
      <c r="E163">
        <f t="shared" si="54"/>
        <v>17.638190954773862</v>
      </c>
      <c r="G163">
        <f t="shared" si="40"/>
        <v>-4.5450777046030892E-2</v>
      </c>
      <c r="H163">
        <f t="shared" si="45"/>
        <v>0.1045492229539691</v>
      </c>
      <c r="I163">
        <f t="shared" si="46"/>
        <v>118.17541657165089</v>
      </c>
      <c r="K163">
        <f t="shared" si="47"/>
        <v>-4.5450777046030892E-2</v>
      </c>
      <c r="L163">
        <f t="shared" si="48"/>
        <v>-0.10454922295396912</v>
      </c>
      <c r="M163">
        <f t="shared" si="49"/>
        <v>-0.15000000000000002</v>
      </c>
      <c r="N163">
        <f t="shared" si="50"/>
        <v>0.14294833635237589</v>
      </c>
      <c r="O163">
        <f t="shared" si="51"/>
        <v>-0.10756142421761276</v>
      </c>
      <c r="P163">
        <f t="shared" si="52"/>
        <v>3.5386912134763124E-2</v>
      </c>
      <c r="R163">
        <f t="shared" ref="R163:R194" si="56">-$B$1*SIN(RADIANS(90+E163))-$B$2*SIN(RADIANS(90+E163+I163))</f>
        <v>-3.5386912134763124E-2</v>
      </c>
      <c r="S163">
        <f t="shared" ref="S163:S194" si="57">-$B$2*SIN(RADIANS(90+E163+I163))</f>
        <v>0.10756142421761276</v>
      </c>
      <c r="T163">
        <f t="shared" ref="T163:T194" si="58">$B$1*COS(RADIANS(90+E163))+$B$2*COS(RADIANS(90+E163+I163))</f>
        <v>-0.15000000000000002</v>
      </c>
      <c r="U163">
        <f t="shared" ref="U163:U194" si="59">$B$2*COS(RADIANS(90+E163+I163))</f>
        <v>-0.10454922295396912</v>
      </c>
      <c r="X163">
        <f t="shared" si="55"/>
        <v>-0.35386912134763127</v>
      </c>
      <c r="Y163">
        <f t="shared" si="53"/>
        <v>1.0756142421761277</v>
      </c>
    </row>
    <row r="164" spans="4:25" x14ac:dyDescent="0.35">
      <c r="D164">
        <v>162</v>
      </c>
      <c r="E164">
        <f t="shared" si="54"/>
        <v>17.185929648241199</v>
      </c>
      <c r="G164">
        <f t="shared" si="40"/>
        <v>-4.4321017445200478E-2</v>
      </c>
      <c r="H164">
        <f t="shared" si="45"/>
        <v>0.10567898255479952</v>
      </c>
      <c r="I164">
        <f t="shared" si="46"/>
        <v>118.02276289738258</v>
      </c>
      <c r="K164">
        <f t="shared" si="47"/>
        <v>-4.4321017445200478E-2</v>
      </c>
      <c r="L164">
        <f t="shared" si="48"/>
        <v>-0.10567898255479953</v>
      </c>
      <c r="M164">
        <f t="shared" si="49"/>
        <v>-0.15000000000000002</v>
      </c>
      <c r="N164">
        <f t="shared" si="50"/>
        <v>0.14330264272727922</v>
      </c>
      <c r="O164">
        <f t="shared" si="51"/>
        <v>-0.10645164463822236</v>
      </c>
      <c r="P164">
        <f t="shared" si="52"/>
        <v>3.6850998089056855E-2</v>
      </c>
      <c r="R164">
        <f t="shared" si="56"/>
        <v>-3.6850998089056855E-2</v>
      </c>
      <c r="S164">
        <f t="shared" si="57"/>
        <v>0.10645164463822236</v>
      </c>
      <c r="T164">
        <f t="shared" si="58"/>
        <v>-0.15000000000000002</v>
      </c>
      <c r="U164">
        <f t="shared" si="59"/>
        <v>-0.10567898255479953</v>
      </c>
      <c r="X164">
        <f t="shared" si="55"/>
        <v>-0.36850998089056852</v>
      </c>
      <c r="Y164">
        <f t="shared" si="53"/>
        <v>1.0645164463822236</v>
      </c>
    </row>
    <row r="165" spans="4:25" x14ac:dyDescent="0.35">
      <c r="D165">
        <v>163</v>
      </c>
      <c r="E165">
        <f t="shared" si="54"/>
        <v>16.733668341708537</v>
      </c>
      <c r="G165">
        <f t="shared" si="40"/>
        <v>-4.3188496369674957E-2</v>
      </c>
      <c r="H165">
        <f t="shared" si="45"/>
        <v>0.10681150363032504</v>
      </c>
      <c r="I165">
        <f t="shared" si="46"/>
        <v>117.86219887859104</v>
      </c>
      <c r="K165">
        <f t="shared" si="47"/>
        <v>-4.3188496369674957E-2</v>
      </c>
      <c r="L165">
        <f t="shared" si="48"/>
        <v>-0.10681150363032511</v>
      </c>
      <c r="M165">
        <f t="shared" si="49"/>
        <v>-0.15000000000000008</v>
      </c>
      <c r="N165">
        <f t="shared" si="50"/>
        <v>0.14364802045738942</v>
      </c>
      <c r="O165">
        <f t="shared" si="51"/>
        <v>-0.10531525384401372</v>
      </c>
      <c r="P165">
        <f t="shared" si="52"/>
        <v>3.8332766613375702E-2</v>
      </c>
      <c r="R165">
        <f t="shared" si="56"/>
        <v>-3.8332766613375702E-2</v>
      </c>
      <c r="S165">
        <f t="shared" si="57"/>
        <v>0.10531525384401372</v>
      </c>
      <c r="T165">
        <f t="shared" si="58"/>
        <v>-0.15000000000000008</v>
      </c>
      <c r="U165">
        <f t="shared" si="59"/>
        <v>-0.10681150363032511</v>
      </c>
      <c r="X165">
        <f t="shared" si="55"/>
        <v>-0.38332766613375702</v>
      </c>
      <c r="Y165">
        <f t="shared" si="53"/>
        <v>1.0531525384401372</v>
      </c>
    </row>
    <row r="166" spans="4:25" x14ac:dyDescent="0.35">
      <c r="D166">
        <v>164</v>
      </c>
      <c r="E166">
        <f t="shared" si="54"/>
        <v>16.281407035175874</v>
      </c>
      <c r="G166">
        <f t="shared" si="40"/>
        <v>-4.2053284382552139E-2</v>
      </c>
      <c r="H166">
        <f t="shared" si="45"/>
        <v>0.10794671561744786</v>
      </c>
      <c r="I166">
        <f t="shared" si="46"/>
        <v>117.69343312459029</v>
      </c>
      <c r="K166">
        <f t="shared" si="47"/>
        <v>-4.2053284382552139E-2</v>
      </c>
      <c r="L166">
        <f t="shared" si="48"/>
        <v>-0.10794671561744786</v>
      </c>
      <c r="M166">
        <f t="shared" si="49"/>
        <v>-0.15</v>
      </c>
      <c r="N166">
        <f t="shared" si="50"/>
        <v>0.14398444802352856</v>
      </c>
      <c r="O166">
        <f t="shared" si="51"/>
        <v>-0.10415136382883249</v>
      </c>
      <c r="P166">
        <f t="shared" si="52"/>
        <v>3.983308419469607E-2</v>
      </c>
      <c r="R166">
        <f t="shared" si="56"/>
        <v>-3.983308419469607E-2</v>
      </c>
      <c r="S166">
        <f t="shared" si="57"/>
        <v>0.10415136382883249</v>
      </c>
      <c r="T166">
        <f t="shared" si="58"/>
        <v>-0.15</v>
      </c>
      <c r="U166">
        <f t="shared" si="59"/>
        <v>-0.10794671561744786</v>
      </c>
      <c r="X166">
        <f t="shared" si="55"/>
        <v>-0.39833084194696067</v>
      </c>
      <c r="Y166">
        <f t="shared" si="53"/>
        <v>1.0415136382883248</v>
      </c>
    </row>
    <row r="167" spans="4:25" x14ac:dyDescent="0.35">
      <c r="D167">
        <v>165</v>
      </c>
      <c r="E167">
        <f t="shared" si="54"/>
        <v>15.829145728643212</v>
      </c>
      <c r="G167">
        <f t="shared" si="40"/>
        <v>-4.0915452214590461E-2</v>
      </c>
      <c r="H167">
        <f t="shared" si="45"/>
        <v>0.10908454778540953</v>
      </c>
      <c r="I167">
        <f t="shared" si="46"/>
        <v>117.51615262415191</v>
      </c>
      <c r="K167">
        <f t="shared" si="47"/>
        <v>-4.0915452214590461E-2</v>
      </c>
      <c r="L167">
        <f t="shared" si="48"/>
        <v>-0.10908454778540955</v>
      </c>
      <c r="M167">
        <f t="shared" si="49"/>
        <v>-0.15000000000000002</v>
      </c>
      <c r="N167">
        <f t="shared" si="50"/>
        <v>0.14431190446416942</v>
      </c>
      <c r="O167">
        <f t="shared" si="51"/>
        <v>-0.1029590279405002</v>
      </c>
      <c r="P167">
        <f t="shared" si="52"/>
        <v>4.1352876523669216E-2</v>
      </c>
      <c r="R167">
        <f t="shared" si="56"/>
        <v>-4.1352876523669216E-2</v>
      </c>
      <c r="S167">
        <f t="shared" si="57"/>
        <v>0.1029590279405002</v>
      </c>
      <c r="T167">
        <f t="shared" si="58"/>
        <v>-0.15000000000000002</v>
      </c>
      <c r="U167">
        <f t="shared" si="59"/>
        <v>-0.10908454778540955</v>
      </c>
      <c r="X167">
        <f t="shared" si="55"/>
        <v>-0.41352876523669213</v>
      </c>
      <c r="Y167">
        <f t="shared" si="53"/>
        <v>1.029590279405002</v>
      </c>
    </row>
    <row r="168" spans="4:25" x14ac:dyDescent="0.35">
      <c r="D168">
        <v>166</v>
      </c>
      <c r="E168">
        <f t="shared" si="54"/>
        <v>15.37688442211055</v>
      </c>
      <c r="G168">
        <f t="shared" si="40"/>
        <v>-3.977507075980178E-2</v>
      </c>
      <c r="H168">
        <f t="shared" si="45"/>
        <v>0.11022492924019822</v>
      </c>
      <c r="I168">
        <f t="shared" si="46"/>
        <v>117.33002056180494</v>
      </c>
      <c r="K168">
        <f t="shared" si="47"/>
        <v>-3.977507075980178E-2</v>
      </c>
      <c r="L168">
        <f t="shared" si="48"/>
        <v>-0.11022492924019826</v>
      </c>
      <c r="M168">
        <f t="shared" si="49"/>
        <v>-0.15000000000000005</v>
      </c>
      <c r="N168">
        <f t="shared" si="50"/>
        <v>0.14463036937674176</v>
      </c>
      <c r="O168">
        <f t="shared" si="51"/>
        <v>-0.10173723494371806</v>
      </c>
      <c r="P168">
        <f t="shared" si="52"/>
        <v>4.28931344330237E-2</v>
      </c>
      <c r="R168">
        <f t="shared" si="56"/>
        <v>-4.28931344330237E-2</v>
      </c>
      <c r="S168">
        <f t="shared" si="57"/>
        <v>0.10173723494371806</v>
      </c>
      <c r="T168">
        <f t="shared" si="58"/>
        <v>-0.15000000000000005</v>
      </c>
      <c r="U168">
        <f t="shared" si="59"/>
        <v>-0.11022492924019826</v>
      </c>
      <c r="X168">
        <f t="shared" si="55"/>
        <v>-0.428931344330237</v>
      </c>
      <c r="Y168">
        <f t="shared" si="53"/>
        <v>1.0173723494371805</v>
      </c>
    </row>
    <row r="169" spans="4:25" x14ac:dyDescent="0.35">
      <c r="D169">
        <v>167</v>
      </c>
      <c r="E169">
        <f t="shared" si="54"/>
        <v>14.924623115577887</v>
      </c>
      <c r="G169">
        <f t="shared" si="40"/>
        <v>-3.8632211071034504E-2</v>
      </c>
      <c r="H169">
        <f t="shared" si="45"/>
        <v>0.11136778892896548</v>
      </c>
      <c r="I169">
        <f t="shared" si="46"/>
        <v>117.13467384178466</v>
      </c>
      <c r="K169">
        <f t="shared" si="47"/>
        <v>-3.8632211071034504E-2</v>
      </c>
      <c r="L169">
        <f t="shared" si="48"/>
        <v>-0.11136778892896547</v>
      </c>
      <c r="M169">
        <f t="shared" si="49"/>
        <v>-0.14999999999999997</v>
      </c>
      <c r="N169">
        <f t="shared" si="50"/>
        <v>0.14493982291890325</v>
      </c>
      <c r="O169">
        <f t="shared" si="51"/>
        <v>-0.10048490229419241</v>
      </c>
      <c r="P169">
        <f t="shared" si="52"/>
        <v>4.4454920624710847E-2</v>
      </c>
      <c r="R169">
        <f t="shared" si="56"/>
        <v>-4.4454920624710847E-2</v>
      </c>
      <c r="S169">
        <f t="shared" si="57"/>
        <v>0.10048490229419241</v>
      </c>
      <c r="T169">
        <f t="shared" si="58"/>
        <v>-0.14999999999999997</v>
      </c>
      <c r="U169">
        <f t="shared" si="59"/>
        <v>-0.11136778892896547</v>
      </c>
      <c r="X169">
        <f t="shared" si="55"/>
        <v>-0.44454920624710847</v>
      </c>
      <c r="Y169">
        <f t="shared" si="53"/>
        <v>1.004849022941924</v>
      </c>
    </row>
    <row r="170" spans="4:25" x14ac:dyDescent="0.35">
      <c r="D170">
        <v>168</v>
      </c>
      <c r="E170">
        <f t="shared" si="54"/>
        <v>14.472361809045225</v>
      </c>
      <c r="G170">
        <f t="shared" si="40"/>
        <v>-3.7486944355546246E-2</v>
      </c>
      <c r="H170">
        <f t="shared" si="45"/>
        <v>0.11251305564445374</v>
      </c>
      <c r="I170">
        <f t="shared" si="46"/>
        <v>116.92972027039821</v>
      </c>
      <c r="K170">
        <f t="shared" si="47"/>
        <v>-3.7486944355546246E-2</v>
      </c>
      <c r="L170">
        <f t="shared" si="48"/>
        <v>-0.11251305564445374</v>
      </c>
      <c r="M170">
        <f t="shared" si="49"/>
        <v>-0.15</v>
      </c>
      <c r="N170">
        <f t="shared" si="50"/>
        <v>0.1452402458097761</v>
      </c>
      <c r="O170">
        <f t="shared" si="51"/>
        <v>-9.9200868491904126E-2</v>
      </c>
      <c r="P170">
        <f t="shared" si="52"/>
        <v>4.6039377317871971E-2</v>
      </c>
      <c r="R170">
        <f t="shared" si="56"/>
        <v>-4.6039377317871971E-2</v>
      </c>
      <c r="S170">
        <f t="shared" si="57"/>
        <v>9.9200868491904126E-2</v>
      </c>
      <c r="T170">
        <f t="shared" si="58"/>
        <v>-0.15</v>
      </c>
      <c r="U170">
        <f t="shared" si="59"/>
        <v>-0.11251305564445374</v>
      </c>
      <c r="X170">
        <f t="shared" si="55"/>
        <v>-0.46039377317871971</v>
      </c>
      <c r="Y170">
        <f t="shared" si="53"/>
        <v>0.99200868491904126</v>
      </c>
    </row>
    <row r="171" spans="4:25" x14ac:dyDescent="0.35">
      <c r="D171">
        <v>169</v>
      </c>
      <c r="E171">
        <f t="shared" si="54"/>
        <v>14.020100502512562</v>
      </c>
      <c r="G171">
        <f t="shared" si="40"/>
        <v>-3.6339341970567485E-2</v>
      </c>
      <c r="H171">
        <f t="shared" si="45"/>
        <v>0.11366065802943251</v>
      </c>
      <c r="I171">
        <f t="shared" si="46"/>
        <v>116.71473533747675</v>
      </c>
      <c r="K171">
        <f t="shared" si="47"/>
        <v>-3.6339341970567485E-2</v>
      </c>
      <c r="L171">
        <f t="shared" si="48"/>
        <v>-0.11366065802943245</v>
      </c>
      <c r="M171">
        <f t="shared" si="49"/>
        <v>-0.14999999999999994</v>
      </c>
      <c r="N171">
        <f t="shared" si="50"/>
        <v>0.14553161933114792</v>
      </c>
      <c r="O171">
        <f t="shared" si="51"/>
        <v>-9.7883884354455442E-2</v>
      </c>
      <c r="P171">
        <f t="shared" si="52"/>
        <v>4.7647734976692474E-2</v>
      </c>
      <c r="R171">
        <f t="shared" si="56"/>
        <v>-4.7647734976692474E-2</v>
      </c>
      <c r="S171">
        <f t="shared" si="57"/>
        <v>9.7883884354455442E-2</v>
      </c>
      <c r="T171">
        <f t="shared" si="58"/>
        <v>-0.14999999999999994</v>
      </c>
      <c r="U171">
        <f t="shared" si="59"/>
        <v>-0.11366065802943245</v>
      </c>
      <c r="X171">
        <f t="shared" si="55"/>
        <v>-0.47647734976692474</v>
      </c>
      <c r="Y171">
        <f t="shared" si="53"/>
        <v>0.97883884354455442</v>
      </c>
    </row>
    <row r="172" spans="4:25" x14ac:dyDescent="0.35">
      <c r="D172">
        <v>170</v>
      </c>
      <c r="E172">
        <f t="shared" si="54"/>
        <v>13.5678391959799</v>
      </c>
      <c r="G172">
        <f t="shared" si="40"/>
        <v>-3.5189475418855302E-2</v>
      </c>
      <c r="H172">
        <f t="shared" si="45"/>
        <v>0.11481052458114469</v>
      </c>
      <c r="I172">
        <f t="shared" si="46"/>
        <v>116.4892585250129</v>
      </c>
      <c r="K172">
        <f t="shared" si="47"/>
        <v>-3.5189475418855302E-2</v>
      </c>
      <c r="L172">
        <f t="shared" si="48"/>
        <v>-0.11481052458114469</v>
      </c>
      <c r="M172">
        <f t="shared" si="49"/>
        <v>-0.15</v>
      </c>
      <c r="N172">
        <f t="shared" si="50"/>
        <v>0.14581392532863854</v>
      </c>
      <c r="O172">
        <f t="shared" si="51"/>
        <v>-9.6532603017852839E-2</v>
      </c>
      <c r="P172">
        <f t="shared" si="52"/>
        <v>4.9281322310785705E-2</v>
      </c>
      <c r="R172">
        <f t="shared" si="56"/>
        <v>-4.9281322310785705E-2</v>
      </c>
      <c r="S172">
        <f t="shared" si="57"/>
        <v>9.6532603017852839E-2</v>
      </c>
      <c r="T172">
        <f t="shared" si="58"/>
        <v>-0.15</v>
      </c>
      <c r="U172">
        <f t="shared" si="59"/>
        <v>-0.11481052458114469</v>
      </c>
      <c r="X172">
        <f t="shared" si="55"/>
        <v>-0.49281322310785702</v>
      </c>
      <c r="Y172">
        <f t="shared" si="53"/>
        <v>0.96532603017852836</v>
      </c>
    </row>
    <row r="173" spans="4:25" x14ac:dyDescent="0.35">
      <c r="D173">
        <v>171</v>
      </c>
      <c r="E173">
        <f t="shared" si="54"/>
        <v>13.115577889447238</v>
      </c>
      <c r="G173">
        <f t="shared" si="40"/>
        <v>-3.4037416344238507E-2</v>
      </c>
      <c r="H173">
        <f t="shared" si="45"/>
        <v>0.11596258365576148</v>
      </c>
      <c r="I173">
        <f t="shared" si="46"/>
        <v>116.25278905534068</v>
      </c>
      <c r="K173">
        <f t="shared" si="47"/>
        <v>-3.4037416344238507E-2</v>
      </c>
      <c r="L173">
        <f t="shared" si="48"/>
        <v>-0.11596258365576154</v>
      </c>
      <c r="M173">
        <f t="shared" si="49"/>
        <v>-0.15000000000000005</v>
      </c>
      <c r="N173">
        <f t="shared" si="50"/>
        <v>0.14608714621283067</v>
      </c>
      <c r="O173">
        <f t="shared" si="51"/>
        <v>-9.5145568430066704E-2</v>
      </c>
      <c r="P173">
        <f t="shared" si="52"/>
        <v>5.0941577782763967E-2</v>
      </c>
      <c r="R173">
        <f t="shared" si="56"/>
        <v>-5.0941577782763967E-2</v>
      </c>
      <c r="S173">
        <f t="shared" si="57"/>
        <v>9.5145568430066704E-2</v>
      </c>
      <c r="T173">
        <f t="shared" si="58"/>
        <v>-0.15000000000000005</v>
      </c>
      <c r="U173">
        <f t="shared" si="59"/>
        <v>-0.11596258365576154</v>
      </c>
      <c r="X173">
        <f t="shared" si="55"/>
        <v>-0.50941577782763969</v>
      </c>
      <c r="Y173">
        <f t="shared" si="53"/>
        <v>0.95145568430066707</v>
      </c>
    </row>
    <row r="174" spans="4:25" x14ac:dyDescent="0.35">
      <c r="D174">
        <v>172</v>
      </c>
      <c r="E174">
        <f t="shared" si="54"/>
        <v>12.663316582914575</v>
      </c>
      <c r="G174">
        <f t="shared" si="40"/>
        <v>-3.2883236527153706E-2</v>
      </c>
      <c r="H174">
        <f t="shared" si="45"/>
        <v>0.11711676347284629</v>
      </c>
      <c r="I174">
        <f t="shared" si="46"/>
        <v>116.00478097135556</v>
      </c>
      <c r="K174">
        <f t="shared" si="47"/>
        <v>-3.2883236527153706E-2</v>
      </c>
      <c r="L174">
        <f t="shared" si="48"/>
        <v>-0.11711676347284629</v>
      </c>
      <c r="M174">
        <f t="shared" si="49"/>
        <v>-0.15</v>
      </c>
      <c r="N174">
        <f t="shared" si="50"/>
        <v>0.14635126496036605</v>
      </c>
      <c r="O174">
        <f t="shared" si="51"/>
        <v>-9.3721202049724991E-2</v>
      </c>
      <c r="P174">
        <f t="shared" si="52"/>
        <v>5.2630062910641054E-2</v>
      </c>
      <c r="R174">
        <f t="shared" si="56"/>
        <v>-5.2630062910641054E-2</v>
      </c>
      <c r="S174">
        <f t="shared" si="57"/>
        <v>9.3721202049724991E-2</v>
      </c>
      <c r="T174">
        <f t="shared" si="58"/>
        <v>-0.15</v>
      </c>
      <c r="U174">
        <f t="shared" si="59"/>
        <v>-0.11711676347284629</v>
      </c>
      <c r="X174">
        <f t="shared" si="55"/>
        <v>-0.52630062910641051</v>
      </c>
      <c r="Y174">
        <f t="shared" si="53"/>
        <v>0.93721202049724994</v>
      </c>
    </row>
    <row r="175" spans="4:25" x14ac:dyDescent="0.35">
      <c r="D175">
        <v>173</v>
      </c>
      <c r="E175">
        <f t="shared" si="54"/>
        <v>12.211055276381913</v>
      </c>
      <c r="G175">
        <f t="shared" si="40"/>
        <v>-3.1727007880172839E-2</v>
      </c>
      <c r="H175">
        <f t="shared" si="45"/>
        <v>0.11827299211982716</v>
      </c>
      <c r="I175">
        <f t="shared" si="46"/>
        <v>115.74463741603554</v>
      </c>
      <c r="K175">
        <f t="shared" si="47"/>
        <v>-3.1727007880172839E-2</v>
      </c>
      <c r="L175">
        <f t="shared" si="48"/>
        <v>-0.11827299211982711</v>
      </c>
      <c r="M175">
        <f t="shared" si="49"/>
        <v>-0.14999999999999997</v>
      </c>
      <c r="N175">
        <f t="shared" si="50"/>
        <v>0.14660626511500607</v>
      </c>
      <c r="O175">
        <f t="shared" si="51"/>
        <v>-9.2257787395012419E-2</v>
      </c>
      <c r="P175">
        <f t="shared" si="52"/>
        <v>5.4348477719993654E-2</v>
      </c>
      <c r="R175">
        <f t="shared" si="56"/>
        <v>-5.4348477719993654E-2</v>
      </c>
      <c r="S175">
        <f t="shared" si="57"/>
        <v>9.2257787395012419E-2</v>
      </c>
      <c r="T175">
        <f t="shared" si="58"/>
        <v>-0.14999999999999997</v>
      </c>
      <c r="U175">
        <f t="shared" si="59"/>
        <v>-0.11827299211982711</v>
      </c>
      <c r="X175">
        <f t="shared" si="55"/>
        <v>-0.54348477719993649</v>
      </c>
      <c r="Y175">
        <f t="shared" si="53"/>
        <v>0.92257787395012425</v>
      </c>
    </row>
    <row r="176" spans="4:25" x14ac:dyDescent="0.35">
      <c r="D176">
        <v>174</v>
      </c>
      <c r="E176">
        <f t="shared" si="54"/>
        <v>11.758793969849251</v>
      </c>
      <c r="G176">
        <f t="shared" si="40"/>
        <v>-3.0568802443522825E-2</v>
      </c>
      <c r="H176">
        <f t="shared" si="45"/>
        <v>0.11943119755647717</v>
      </c>
      <c r="I176">
        <f t="shared" si="46"/>
        <v>115.47170394619735</v>
      </c>
      <c r="K176">
        <f t="shared" si="47"/>
        <v>-3.0568802443522825E-2</v>
      </c>
      <c r="L176">
        <f t="shared" si="48"/>
        <v>-0.1194311975564772</v>
      </c>
      <c r="M176">
        <f t="shared" si="49"/>
        <v>-0.15000000000000002</v>
      </c>
      <c r="N176">
        <f t="shared" si="50"/>
        <v>0.14685213078865716</v>
      </c>
      <c r="O176">
        <f t="shared" si="51"/>
        <v>-9.0753452001704663E-2</v>
      </c>
      <c r="P176">
        <f t="shared" si="52"/>
        <v>5.6098678786952502E-2</v>
      </c>
      <c r="R176">
        <f t="shared" si="56"/>
        <v>-5.6098678786952502E-2</v>
      </c>
      <c r="S176">
        <f t="shared" si="57"/>
        <v>9.0753452001704663E-2</v>
      </c>
      <c r="T176">
        <f t="shared" si="58"/>
        <v>-0.15000000000000002</v>
      </c>
      <c r="U176">
        <f t="shared" si="59"/>
        <v>-0.1194311975564772</v>
      </c>
      <c r="X176">
        <f t="shared" si="55"/>
        <v>-0.56098678786952505</v>
      </c>
      <c r="Y176">
        <f t="shared" si="53"/>
        <v>0.9075345200170466</v>
      </c>
    </row>
    <row r="177" spans="4:25" x14ac:dyDescent="0.35">
      <c r="D177">
        <v>175</v>
      </c>
      <c r="E177">
        <f t="shared" si="54"/>
        <v>11.306532663316574</v>
      </c>
      <c r="G177">
        <f t="shared" si="40"/>
        <v>-2.9408692380596665E-2</v>
      </c>
      <c r="H177">
        <f t="shared" si="45"/>
        <v>0.12059130761940333</v>
      </c>
      <c r="I177">
        <f t="shared" si="46"/>
        <v>115.18526067365596</v>
      </c>
      <c r="K177">
        <f t="shared" si="47"/>
        <v>-2.9408692380596665E-2</v>
      </c>
      <c r="L177">
        <f t="shared" si="48"/>
        <v>-0.12059130761940336</v>
      </c>
      <c r="M177">
        <f t="shared" si="49"/>
        <v>-0.15000000000000002</v>
      </c>
      <c r="N177">
        <f t="shared" si="50"/>
        <v>0.14708884666236063</v>
      </c>
      <c r="O177">
        <f t="shared" si="51"/>
        <v>-8.9206146238039144E-2</v>
      </c>
      <c r="P177">
        <f t="shared" si="52"/>
        <v>5.788270042432149E-2</v>
      </c>
      <c r="R177">
        <f t="shared" si="56"/>
        <v>-5.788270042432149E-2</v>
      </c>
      <c r="S177">
        <f t="shared" si="57"/>
        <v>8.9206146238039144E-2</v>
      </c>
      <c r="T177">
        <f t="shared" si="58"/>
        <v>-0.15000000000000002</v>
      </c>
      <c r="U177">
        <f t="shared" si="59"/>
        <v>-0.12059130761940336</v>
      </c>
      <c r="X177">
        <f t="shared" si="55"/>
        <v>-0.57882700424321487</v>
      </c>
      <c r="Y177">
        <f t="shared" si="53"/>
        <v>0.89206146238039141</v>
      </c>
    </row>
    <row r="178" spans="4:25" x14ac:dyDescent="0.35">
      <c r="D178">
        <v>176</v>
      </c>
      <c r="E178">
        <f t="shared" si="54"/>
        <v>10.854271356783912</v>
      </c>
      <c r="G178">
        <f t="shared" si="40"/>
        <v>-2.8246749973457663E-2</v>
      </c>
      <c r="H178">
        <f t="shared" si="45"/>
        <v>0.12175325002654233</v>
      </c>
      <c r="I178">
        <f t="shared" si="46"/>
        <v>114.88451297250899</v>
      </c>
      <c r="K178">
        <f t="shared" si="47"/>
        <v>-2.8246749973457663E-2</v>
      </c>
      <c r="L178">
        <f t="shared" si="48"/>
        <v>-0.12175325002654233</v>
      </c>
      <c r="M178">
        <f t="shared" si="49"/>
        <v>-0.15</v>
      </c>
      <c r="N178">
        <f t="shared" si="50"/>
        <v>0.14731639798724705</v>
      </c>
      <c r="O178">
        <f t="shared" si="51"/>
        <v>-8.7613618279205149E-2</v>
      </c>
      <c r="P178">
        <f t="shared" si="52"/>
        <v>5.97027797080419E-2</v>
      </c>
      <c r="R178">
        <f t="shared" si="56"/>
        <v>-5.97027797080419E-2</v>
      </c>
      <c r="S178">
        <f t="shared" si="57"/>
        <v>8.7613618279205149E-2</v>
      </c>
      <c r="T178">
        <f t="shared" si="58"/>
        <v>-0.15</v>
      </c>
      <c r="U178">
        <f t="shared" si="59"/>
        <v>-0.12175325002654233</v>
      </c>
      <c r="X178">
        <f t="shared" si="55"/>
        <v>-0.59702779708041898</v>
      </c>
      <c r="Y178">
        <f t="shared" si="53"/>
        <v>0.87613618279205152</v>
      </c>
    </row>
    <row r="179" spans="4:25" x14ac:dyDescent="0.35">
      <c r="D179">
        <v>177</v>
      </c>
      <c r="E179">
        <f t="shared" si="54"/>
        <v>10.402010050251249</v>
      </c>
      <c r="G179">
        <f t="shared" si="40"/>
        <v>-2.7083047618335295E-2</v>
      </c>
      <c r="H179">
        <f t="shared" si="45"/>
        <v>0.1229169523816647</v>
      </c>
      <c r="I179">
        <f t="shared" si="46"/>
        <v>114.56858041958164</v>
      </c>
      <c r="K179">
        <f t="shared" si="47"/>
        <v>-2.7083047618335295E-2</v>
      </c>
      <c r="L179">
        <f t="shared" si="48"/>
        <v>-0.12291695238166475</v>
      </c>
      <c r="M179">
        <f t="shared" si="49"/>
        <v>-0.15000000000000005</v>
      </c>
      <c r="N179">
        <f t="shared" si="50"/>
        <v>0.1475347705854555</v>
      </c>
      <c r="O179">
        <f t="shared" si="51"/>
        <v>-8.5973384353551882E-2</v>
      </c>
      <c r="P179">
        <f t="shared" si="52"/>
        <v>6.1561386231903617E-2</v>
      </c>
      <c r="R179">
        <f t="shared" si="56"/>
        <v>-6.1561386231903617E-2</v>
      </c>
      <c r="S179">
        <f t="shared" si="57"/>
        <v>8.5973384353551882E-2</v>
      </c>
      <c r="T179">
        <f t="shared" si="58"/>
        <v>-0.15000000000000005</v>
      </c>
      <c r="U179">
        <f t="shared" si="59"/>
        <v>-0.12291695238166475</v>
      </c>
      <c r="X179">
        <f t="shared" si="55"/>
        <v>-0.61561386231903614</v>
      </c>
      <c r="Y179">
        <f t="shared" si="53"/>
        <v>0.85973384353551885</v>
      </c>
    </row>
    <row r="180" spans="4:25" x14ac:dyDescent="0.35">
      <c r="D180">
        <v>178</v>
      </c>
      <c r="E180">
        <f t="shared" si="54"/>
        <v>9.9497487437185868</v>
      </c>
      <c r="G180">
        <f t="shared" si="40"/>
        <v>-2.5917657821114919E-2</v>
      </c>
      <c r="H180">
        <f t="shared" si="45"/>
        <v>0.12408234217888507</v>
      </c>
      <c r="I180">
        <f t="shared" si="46"/>
        <v>114.23648353969485</v>
      </c>
      <c r="K180">
        <f t="shared" si="47"/>
        <v>-2.5917657821114919E-2</v>
      </c>
      <c r="L180">
        <f t="shared" si="48"/>
        <v>-0.12408234217888506</v>
      </c>
      <c r="M180">
        <f t="shared" si="49"/>
        <v>-0.14999999999999997</v>
      </c>
      <c r="N180">
        <f t="shared" si="50"/>
        <v>0.14774395085101658</v>
      </c>
      <c r="O180">
        <f t="shared" si="51"/>
        <v>-8.4282693119062585E-2</v>
      </c>
      <c r="P180">
        <f t="shared" si="52"/>
        <v>6.3461257731953991E-2</v>
      </c>
      <c r="R180">
        <f t="shared" si="56"/>
        <v>-6.3461257731953991E-2</v>
      </c>
      <c r="S180">
        <f t="shared" si="57"/>
        <v>8.4282693119062585E-2</v>
      </c>
      <c r="T180">
        <f t="shared" si="58"/>
        <v>-0.14999999999999997</v>
      </c>
      <c r="U180">
        <f t="shared" si="59"/>
        <v>-0.12408234217888506</v>
      </c>
      <c r="X180">
        <f t="shared" si="55"/>
        <v>-0.63461257731953991</v>
      </c>
      <c r="Y180">
        <f t="shared" si="53"/>
        <v>0.84282693119062579</v>
      </c>
    </row>
    <row r="181" spans="4:25" x14ac:dyDescent="0.35">
      <c r="D181">
        <v>179</v>
      </c>
      <c r="E181">
        <f t="shared" si="54"/>
        <v>9.4974874371859244</v>
      </c>
      <c r="G181">
        <f t="shared" si="40"/>
        <v>-2.4750653192819862E-2</v>
      </c>
      <c r="H181">
        <f t="shared" si="45"/>
        <v>0.12524934680718014</v>
      </c>
      <c r="I181">
        <f t="shared" si="46"/>
        <v>113.88712779906909</v>
      </c>
      <c r="K181">
        <f t="shared" si="47"/>
        <v>-2.4750653192819862E-2</v>
      </c>
      <c r="L181">
        <f t="shared" si="48"/>
        <v>-0.12524934680718017</v>
      </c>
      <c r="M181">
        <f t="shared" si="49"/>
        <v>-0.15000000000000002</v>
      </c>
      <c r="N181">
        <f t="shared" si="50"/>
        <v>0.14794392575070039</v>
      </c>
      <c r="O181">
        <f t="shared" si="51"/>
        <v>-8.2538482687620957E-2</v>
      </c>
      <c r="P181">
        <f t="shared" si="52"/>
        <v>6.5405443063079438E-2</v>
      </c>
      <c r="R181">
        <f t="shared" si="56"/>
        <v>-6.5405443063079438E-2</v>
      </c>
      <c r="S181">
        <f t="shared" si="57"/>
        <v>8.2538482687620957E-2</v>
      </c>
      <c r="T181">
        <f t="shared" si="58"/>
        <v>-0.15000000000000002</v>
      </c>
      <c r="U181">
        <f t="shared" si="59"/>
        <v>-0.12524934680718017</v>
      </c>
      <c r="X181">
        <f t="shared" si="55"/>
        <v>-0.65405443063079438</v>
      </c>
      <c r="Y181">
        <f t="shared" si="53"/>
        <v>0.82538482687620962</v>
      </c>
    </row>
    <row r="182" spans="4:25" x14ac:dyDescent="0.35">
      <c r="D182">
        <v>180</v>
      </c>
      <c r="E182">
        <f t="shared" si="54"/>
        <v>9.045226130653262</v>
      </c>
      <c r="G182">
        <f t="shared" si="40"/>
        <v>-2.3582106445087611E-2</v>
      </c>
      <c r="H182">
        <f t="shared" si="45"/>
        <v>0.1264178935549124</v>
      </c>
      <c r="I182">
        <f t="shared" si="46"/>
        <v>113.51928411530989</v>
      </c>
      <c r="K182">
        <f t="shared" si="47"/>
        <v>-2.3582106445087611E-2</v>
      </c>
      <c r="L182">
        <f t="shared" si="48"/>
        <v>-0.1264178935549124</v>
      </c>
      <c r="M182">
        <f t="shared" si="49"/>
        <v>-0.15000000000000002</v>
      </c>
      <c r="N182">
        <f t="shared" si="50"/>
        <v>0.14813468282482856</v>
      </c>
      <c r="O182">
        <f t="shared" si="51"/>
        <v>-8.0737328350267076E-2</v>
      </c>
      <c r="P182">
        <f t="shared" si="52"/>
        <v>6.739735447456148E-2</v>
      </c>
      <c r="R182">
        <f t="shared" si="56"/>
        <v>-6.739735447456148E-2</v>
      </c>
      <c r="S182">
        <f t="shared" si="57"/>
        <v>8.0737328350267076E-2</v>
      </c>
      <c r="T182">
        <f t="shared" si="58"/>
        <v>-0.15000000000000002</v>
      </c>
      <c r="U182">
        <f t="shared" si="59"/>
        <v>-0.1264178935549124</v>
      </c>
      <c r="X182">
        <f t="shared" si="55"/>
        <v>-0.67397354474561477</v>
      </c>
      <c r="Y182">
        <f t="shared" si="53"/>
        <v>0.80737328350267079</v>
      </c>
    </row>
    <row r="183" spans="4:25" x14ac:dyDescent="0.35">
      <c r="D183">
        <v>181</v>
      </c>
      <c r="E183">
        <f t="shared" si="54"/>
        <v>8.5929648241205996</v>
      </c>
      <c r="G183">
        <f t="shared" si="40"/>
        <v>-2.2412090385639124E-2</v>
      </c>
      <c r="H183">
        <f t="shared" si="45"/>
        <v>0.12758790961436087</v>
      </c>
      <c r="I183">
        <f t="shared" si="46"/>
        <v>113.13156491095013</v>
      </c>
      <c r="K183">
        <f t="shared" si="47"/>
        <v>-2.2412090385639124E-2</v>
      </c>
      <c r="L183">
        <f t="shared" si="48"/>
        <v>-0.12758790961436087</v>
      </c>
      <c r="M183">
        <f t="shared" si="49"/>
        <v>-0.15</v>
      </c>
      <c r="N183">
        <f t="shared" si="50"/>
        <v>0.14831621018805038</v>
      </c>
      <c r="O183">
        <f t="shared" si="51"/>
        <v>-7.8875378415812894E-2</v>
      </c>
      <c r="P183">
        <f t="shared" si="52"/>
        <v>6.9440831772237491E-2</v>
      </c>
      <c r="R183">
        <f t="shared" si="56"/>
        <v>-6.9440831772237491E-2</v>
      </c>
      <c r="S183">
        <f t="shared" si="57"/>
        <v>7.8875378415812894E-2</v>
      </c>
      <c r="T183">
        <f t="shared" si="58"/>
        <v>-0.15</v>
      </c>
      <c r="U183">
        <f t="shared" si="59"/>
        <v>-0.12758790961436087</v>
      </c>
      <c r="X183">
        <f t="shared" si="55"/>
        <v>-0.69440831772237488</v>
      </c>
      <c r="Y183">
        <f t="shared" si="53"/>
        <v>0.78875378415812891</v>
      </c>
    </row>
    <row r="184" spans="4:25" x14ac:dyDescent="0.35">
      <c r="D184">
        <v>182</v>
      </c>
      <c r="E184">
        <f t="shared" si="54"/>
        <v>8.1407035175879372</v>
      </c>
      <c r="G184">
        <f t="shared" si="40"/>
        <v>-2.1240677913742741E-2</v>
      </c>
      <c r="H184">
        <f t="shared" si="45"/>
        <v>0.12875932208625726</v>
      </c>
      <c r="I184">
        <f t="shared" si="46"/>
        <v>112.72239439916405</v>
      </c>
      <c r="K184">
        <f t="shared" si="47"/>
        <v>-2.1240677913742741E-2</v>
      </c>
      <c r="L184">
        <f t="shared" si="48"/>
        <v>-0.12875932208625723</v>
      </c>
      <c r="M184">
        <f t="shared" si="49"/>
        <v>-0.14999999999999997</v>
      </c>
      <c r="N184">
        <f t="shared" si="50"/>
        <v>0.14848849653008356</v>
      </c>
      <c r="O184">
        <f t="shared" si="51"/>
        <v>-7.6948274677782508E-2</v>
      </c>
      <c r="P184">
        <f t="shared" si="52"/>
        <v>7.154022185230105E-2</v>
      </c>
      <c r="R184">
        <f t="shared" si="56"/>
        <v>-7.154022185230105E-2</v>
      </c>
      <c r="S184">
        <f t="shared" si="57"/>
        <v>7.6948274677782508E-2</v>
      </c>
      <c r="T184">
        <f t="shared" si="58"/>
        <v>-0.14999999999999997</v>
      </c>
      <c r="U184">
        <f t="shared" si="59"/>
        <v>-0.12875932208625723</v>
      </c>
      <c r="X184">
        <f t="shared" si="55"/>
        <v>-0.71540221852301045</v>
      </c>
      <c r="Y184">
        <f t="shared" si="53"/>
        <v>0.76948274677782513</v>
      </c>
    </row>
    <row r="185" spans="4:25" x14ac:dyDescent="0.35">
      <c r="D185">
        <v>183</v>
      </c>
      <c r="E185">
        <f t="shared" si="54"/>
        <v>7.6884422110552748</v>
      </c>
      <c r="G185">
        <f t="shared" si="40"/>
        <v>-2.0067942015671851E-2</v>
      </c>
      <c r="H185">
        <f t="shared" si="45"/>
        <v>0.12993205798432814</v>
      </c>
      <c r="I185">
        <f t="shared" si="46"/>
        <v>112.28997130844857</v>
      </c>
      <c r="K185">
        <f t="shared" si="47"/>
        <v>-2.0067942015671851E-2</v>
      </c>
      <c r="L185">
        <f t="shared" si="48"/>
        <v>-0.12993205798432816</v>
      </c>
      <c r="M185">
        <f t="shared" si="49"/>
        <v>-0.15000000000000002</v>
      </c>
      <c r="N185">
        <f t="shared" si="50"/>
        <v>0.14865153111641882</v>
      </c>
      <c r="O185">
        <f t="shared" si="51"/>
        <v>-7.4951052747491032E-2</v>
      </c>
      <c r="P185">
        <f t="shared" si="52"/>
        <v>7.3700478368927791E-2</v>
      </c>
      <c r="R185">
        <f t="shared" si="56"/>
        <v>-7.3700478368927791E-2</v>
      </c>
      <c r="S185">
        <f t="shared" si="57"/>
        <v>7.4951052747491032E-2</v>
      </c>
      <c r="T185">
        <f t="shared" si="58"/>
        <v>-0.15000000000000002</v>
      </c>
      <c r="U185">
        <f t="shared" si="59"/>
        <v>-0.12993205798432816</v>
      </c>
      <c r="X185">
        <f t="shared" si="55"/>
        <v>-0.73700478368927791</v>
      </c>
      <c r="Y185">
        <f t="shared" si="53"/>
        <v>0.74951052747491032</v>
      </c>
    </row>
    <row r="186" spans="4:25" x14ac:dyDescent="0.35">
      <c r="D186">
        <v>184</v>
      </c>
      <c r="E186">
        <f t="shared" si="54"/>
        <v>7.2361809045226124</v>
      </c>
      <c r="G186">
        <f t="shared" si="40"/>
        <v>-1.8893955760157642E-2</v>
      </c>
      <c r="H186">
        <f t="shared" si="45"/>
        <v>0.13110604423984235</v>
      </c>
      <c r="I186">
        <f t="shared" si="46"/>
        <v>111.83222155471256</v>
      </c>
      <c r="K186">
        <f t="shared" si="47"/>
        <v>-1.8893955760157642E-2</v>
      </c>
      <c r="L186">
        <f t="shared" si="48"/>
        <v>-0.13110604423984235</v>
      </c>
      <c r="M186">
        <f t="shared" si="49"/>
        <v>-0.15</v>
      </c>
      <c r="N186">
        <f t="shared" si="50"/>
        <v>0.14880530378898865</v>
      </c>
      <c r="O186">
        <f t="shared" si="51"/>
        <v>-7.2878015641073143E-2</v>
      </c>
      <c r="P186">
        <f t="shared" si="52"/>
        <v>7.5927288147915509E-2</v>
      </c>
      <c r="R186">
        <f t="shared" si="56"/>
        <v>-7.5927288147915509E-2</v>
      </c>
      <c r="S186">
        <f t="shared" si="57"/>
        <v>7.2878015641073143E-2</v>
      </c>
      <c r="T186">
        <f t="shared" si="58"/>
        <v>-0.15</v>
      </c>
      <c r="U186">
        <f t="shared" si="59"/>
        <v>-0.13110604423984235</v>
      </c>
      <c r="X186">
        <f t="shared" si="55"/>
        <v>-0.75927288147915506</v>
      </c>
      <c r="Y186">
        <f t="shared" si="53"/>
        <v>0.72878015641073146</v>
      </c>
    </row>
    <row r="187" spans="4:25" x14ac:dyDescent="0.35">
      <c r="D187">
        <v>185</v>
      </c>
      <c r="E187">
        <f t="shared" si="54"/>
        <v>6.78391959798995</v>
      </c>
      <c r="G187">
        <f t="shared" si="40"/>
        <v>-1.7718792293836189E-2</v>
      </c>
      <c r="H187">
        <f t="shared" si="45"/>
        <v>0.13228120770616381</v>
      </c>
      <c r="I187">
        <f t="shared" si="46"/>
        <v>111.34673733696141</v>
      </c>
      <c r="K187">
        <f t="shared" si="47"/>
        <v>-1.7718792293836189E-2</v>
      </c>
      <c r="L187">
        <f t="shared" si="48"/>
        <v>-0.13228120770616383</v>
      </c>
      <c r="M187">
        <f t="shared" si="49"/>
        <v>-0.15000000000000002</v>
      </c>
      <c r="N187">
        <f t="shared" si="50"/>
        <v>0.14894980496680044</v>
      </c>
      <c r="O187">
        <f t="shared" si="51"/>
        <v>-7.0722571275362564E-2</v>
      </c>
      <c r="P187">
        <f t="shared" si="52"/>
        <v>7.8227233691437872E-2</v>
      </c>
      <c r="R187">
        <f t="shared" si="56"/>
        <v>-7.8227233691437872E-2</v>
      </c>
      <c r="S187">
        <f t="shared" si="57"/>
        <v>7.0722571275362564E-2</v>
      </c>
      <c r="T187">
        <f t="shared" si="58"/>
        <v>-0.15000000000000002</v>
      </c>
      <c r="U187">
        <f t="shared" si="59"/>
        <v>-0.13228120770616383</v>
      </c>
      <c r="X187">
        <f t="shared" si="55"/>
        <v>-0.7822723369143787</v>
      </c>
      <c r="Y187">
        <f t="shared" si="53"/>
        <v>0.70722571275362567</v>
      </c>
    </row>
    <row r="188" spans="4:25" x14ac:dyDescent="0.35">
      <c r="D188">
        <v>186</v>
      </c>
      <c r="E188">
        <f t="shared" si="54"/>
        <v>6.3316582914572876</v>
      </c>
      <c r="G188">
        <f t="shared" si="40"/>
        <v>-1.6542524836691268E-2</v>
      </c>
      <c r="H188">
        <f t="shared" si="45"/>
        <v>0.13345747516330872</v>
      </c>
      <c r="I188">
        <f t="shared" si="46"/>
        <v>110.83069757328715</v>
      </c>
      <c r="K188">
        <f t="shared" si="47"/>
        <v>-1.6542524836691268E-2</v>
      </c>
      <c r="L188">
        <f t="shared" si="48"/>
        <v>-0.13345747516330872</v>
      </c>
      <c r="M188">
        <f t="shared" si="49"/>
        <v>-0.15</v>
      </c>
      <c r="N188">
        <f t="shared" si="50"/>
        <v>0.14908502564653317</v>
      </c>
      <c r="O188">
        <f t="shared" si="51"/>
        <v>-6.8477020401261857E-2</v>
      </c>
      <c r="P188">
        <f t="shared" si="52"/>
        <v>8.0608005245271314E-2</v>
      </c>
      <c r="R188">
        <f t="shared" si="56"/>
        <v>-8.0608005245271314E-2</v>
      </c>
      <c r="S188">
        <f t="shared" si="57"/>
        <v>6.8477020401261857E-2</v>
      </c>
      <c r="T188">
        <f t="shared" si="58"/>
        <v>-0.15</v>
      </c>
      <c r="U188">
        <f t="shared" si="59"/>
        <v>-0.13345747516330872</v>
      </c>
      <c r="X188">
        <f t="shared" si="55"/>
        <v>-0.80608005245271319</v>
      </c>
      <c r="Y188">
        <f t="shared" si="53"/>
        <v>0.68477020401261857</v>
      </c>
    </row>
    <row r="189" spans="4:25" x14ac:dyDescent="0.35">
      <c r="D189">
        <v>187</v>
      </c>
      <c r="E189">
        <f t="shared" si="54"/>
        <v>5.8793969849246253</v>
      </c>
      <c r="G189">
        <f t="shared" si="40"/>
        <v>-1.5365226677491992E-2</v>
      </c>
      <c r="H189">
        <f t="shared" si="45"/>
        <v>0.13463477332250801</v>
      </c>
      <c r="I189">
        <f t="shared" si="46"/>
        <v>110.28076217951997</v>
      </c>
      <c r="K189">
        <f t="shared" si="47"/>
        <v>-1.5365226677491992E-2</v>
      </c>
      <c r="L189">
        <f t="shared" si="48"/>
        <v>-0.13463477332250803</v>
      </c>
      <c r="M189">
        <f t="shared" si="49"/>
        <v>-0.15000000000000002</v>
      </c>
      <c r="N189">
        <f t="shared" si="50"/>
        <v>0.14921095740309853</v>
      </c>
      <c r="O189">
        <f t="shared" si="51"/>
        <v>-6.6132275118862202E-2</v>
      </c>
      <c r="P189">
        <f t="shared" si="52"/>
        <v>8.307868228423633E-2</v>
      </c>
      <c r="R189">
        <f t="shared" si="56"/>
        <v>-8.307868228423633E-2</v>
      </c>
      <c r="S189">
        <f t="shared" si="57"/>
        <v>6.6132275118862202E-2</v>
      </c>
      <c r="T189">
        <f t="shared" si="58"/>
        <v>-0.15000000000000002</v>
      </c>
      <c r="U189">
        <f t="shared" si="59"/>
        <v>-0.13463477332250803</v>
      </c>
      <c r="X189">
        <f t="shared" si="55"/>
        <v>-0.83078682284236327</v>
      </c>
      <c r="Y189">
        <f t="shared" si="53"/>
        <v>0.66132275118862205</v>
      </c>
    </row>
    <row r="190" spans="4:25" x14ac:dyDescent="0.35">
      <c r="D190">
        <v>188</v>
      </c>
      <c r="E190">
        <f t="shared" si="54"/>
        <v>5.4271356783919629</v>
      </c>
      <c r="G190">
        <f t="shared" si="40"/>
        <v>-1.4186971169226761E-2</v>
      </c>
      <c r="H190">
        <f t="shared" si="45"/>
        <v>0.13581302883077323</v>
      </c>
      <c r="I190">
        <f t="shared" si="46"/>
        <v>109.6929288503306</v>
      </c>
      <c r="K190">
        <f t="shared" si="47"/>
        <v>-1.4186971169226761E-2</v>
      </c>
      <c r="L190">
        <f t="shared" si="48"/>
        <v>-0.13581302883077323</v>
      </c>
      <c r="M190">
        <f t="shared" si="49"/>
        <v>-0.15</v>
      </c>
      <c r="N190">
        <f t="shared" si="50"/>
        <v>0.14932759239016588</v>
      </c>
      <c r="O190">
        <f t="shared" si="51"/>
        <v>-6.3677477963653334E-2</v>
      </c>
      <c r="P190">
        <f t="shared" si="52"/>
        <v>8.5650114426512547E-2</v>
      </c>
      <c r="R190">
        <f t="shared" si="56"/>
        <v>-8.5650114426512547E-2</v>
      </c>
      <c r="S190">
        <f t="shared" si="57"/>
        <v>6.3677477963653334E-2</v>
      </c>
      <c r="T190">
        <f t="shared" si="58"/>
        <v>-0.15</v>
      </c>
      <c r="U190">
        <f t="shared" si="59"/>
        <v>-0.13581302883077323</v>
      </c>
      <c r="X190">
        <f t="shared" si="55"/>
        <v>-0.85650114426512547</v>
      </c>
      <c r="Y190">
        <f t="shared" si="53"/>
        <v>0.63677477963653328</v>
      </c>
    </row>
    <row r="191" spans="4:25" x14ac:dyDescent="0.35">
      <c r="D191">
        <v>189</v>
      </c>
      <c r="E191">
        <f t="shared" si="54"/>
        <v>4.9748743718593005</v>
      </c>
      <c r="G191">
        <f t="shared" si="40"/>
        <v>-1.3007831724532624E-2</v>
      </c>
      <c r="H191">
        <f t="shared" si="45"/>
        <v>0.13699216827546737</v>
      </c>
      <c r="I191">
        <f t="shared" si="46"/>
        <v>109.06233469149753</v>
      </c>
      <c r="K191">
        <f t="shared" si="47"/>
        <v>-1.3007831724532624E-2</v>
      </c>
      <c r="L191">
        <f t="shared" si="48"/>
        <v>-0.13699216827546737</v>
      </c>
      <c r="M191">
        <f t="shared" si="49"/>
        <v>-0.15</v>
      </c>
      <c r="N191">
        <f t="shared" si="50"/>
        <v>0.149434923340651</v>
      </c>
      <c r="O191">
        <f t="shared" si="51"/>
        <v>-6.1099474884699537E-2</v>
      </c>
      <c r="P191">
        <f t="shared" si="52"/>
        <v>8.8335448455951468E-2</v>
      </c>
      <c r="R191">
        <f t="shared" si="56"/>
        <v>-8.8335448455951468E-2</v>
      </c>
      <c r="S191">
        <f t="shared" si="57"/>
        <v>6.1099474884699537E-2</v>
      </c>
      <c r="T191">
        <f t="shared" si="58"/>
        <v>-0.15</v>
      </c>
      <c r="U191">
        <f t="shared" si="59"/>
        <v>-0.13699216827546737</v>
      </c>
      <c r="X191">
        <f t="shared" si="55"/>
        <v>-0.88335448455951471</v>
      </c>
      <c r="Y191">
        <f t="shared" si="53"/>
        <v>0.61099474884699534</v>
      </c>
    </row>
    <row r="192" spans="4:25" x14ac:dyDescent="0.35">
      <c r="D192">
        <v>190</v>
      </c>
      <c r="E192">
        <f t="shared" si="54"/>
        <v>4.5226130653266239</v>
      </c>
      <c r="G192">
        <f t="shared" si="40"/>
        <v>-1.1827881811121431E-2</v>
      </c>
      <c r="H192">
        <f t="shared" si="45"/>
        <v>0.13817211818887856</v>
      </c>
      <c r="I192">
        <f t="shared" si="46"/>
        <v>108.38297430505366</v>
      </c>
      <c r="K192">
        <f t="shared" si="47"/>
        <v>-1.1827881811121431E-2</v>
      </c>
      <c r="L192">
        <f t="shared" si="48"/>
        <v>-0.13817211818887856</v>
      </c>
      <c r="M192">
        <f t="shared" si="49"/>
        <v>-0.15</v>
      </c>
      <c r="N192">
        <f t="shared" si="50"/>
        <v>0.14953294356716898</v>
      </c>
      <c r="O192">
        <f t="shared" si="51"/>
        <v>-5.8382067068566294E-2</v>
      </c>
      <c r="P192">
        <f t="shared" si="52"/>
        <v>9.1150876498602679E-2</v>
      </c>
      <c r="R192">
        <f t="shared" si="56"/>
        <v>-9.1150876498602679E-2</v>
      </c>
      <c r="S192">
        <f t="shared" si="57"/>
        <v>5.8382067068566294E-2</v>
      </c>
      <c r="T192">
        <f t="shared" si="58"/>
        <v>-0.15</v>
      </c>
      <c r="U192">
        <f t="shared" si="59"/>
        <v>-0.13817211818887856</v>
      </c>
      <c r="X192">
        <f t="shared" si="55"/>
        <v>-0.91150876498602673</v>
      </c>
      <c r="Y192">
        <f t="shared" si="53"/>
        <v>0.5838206706856629</v>
      </c>
    </row>
    <row r="193" spans="4:25" x14ac:dyDescent="0.35">
      <c r="D193">
        <v>191</v>
      </c>
      <c r="E193">
        <f t="shared" si="54"/>
        <v>4.0703517587939615</v>
      </c>
      <c r="G193">
        <f t="shared" si="40"/>
        <v>-1.0647194947202366E-2</v>
      </c>
      <c r="H193">
        <f t="shared" si="45"/>
        <v>0.13935280505279762</v>
      </c>
      <c r="I193">
        <f t="shared" si="46"/>
        <v>107.6472868424564</v>
      </c>
      <c r="K193">
        <f t="shared" si="47"/>
        <v>-1.0647194947202366E-2</v>
      </c>
      <c r="L193">
        <f t="shared" si="48"/>
        <v>-0.13935280505279762</v>
      </c>
      <c r="M193">
        <f t="shared" si="49"/>
        <v>-0.15</v>
      </c>
      <c r="N193">
        <f t="shared" si="50"/>
        <v>0.14962164696245081</v>
      </c>
      <c r="O193">
        <f t="shared" si="51"/>
        <v>-5.5504916213944322E-2</v>
      </c>
      <c r="P193">
        <f t="shared" si="52"/>
        <v>9.4116730748506489E-2</v>
      </c>
      <c r="R193">
        <f t="shared" si="56"/>
        <v>-9.4116730748506489E-2</v>
      </c>
      <c r="S193">
        <f t="shared" si="57"/>
        <v>5.5504916213944322E-2</v>
      </c>
      <c r="T193">
        <f t="shared" si="58"/>
        <v>-0.15</v>
      </c>
      <c r="U193">
        <f t="shared" si="59"/>
        <v>-0.13935280505279762</v>
      </c>
      <c r="X193">
        <f t="shared" si="55"/>
        <v>-0.94116730748506483</v>
      </c>
      <c r="Y193">
        <f t="shared" si="53"/>
        <v>0.55504916213944322</v>
      </c>
    </row>
    <row r="194" spans="4:25" x14ac:dyDescent="0.35">
      <c r="D194">
        <v>192</v>
      </c>
      <c r="E194">
        <f t="shared" si="54"/>
        <v>3.6180904522612991</v>
      </c>
      <c r="G194">
        <f t="shared" si="40"/>
        <v>-9.4658446969010119E-3</v>
      </c>
      <c r="H194">
        <f t="shared" si="45"/>
        <v>0.14053415530309898</v>
      </c>
      <c r="I194">
        <f t="shared" si="46"/>
        <v>106.84552892188945</v>
      </c>
      <c r="K194">
        <f t="shared" si="47"/>
        <v>-9.4658446969010119E-3</v>
      </c>
      <c r="L194">
        <f t="shared" si="48"/>
        <v>-0.14053415530309898</v>
      </c>
      <c r="M194">
        <f t="shared" si="49"/>
        <v>-0.15</v>
      </c>
      <c r="N194">
        <f t="shared" si="50"/>
        <v>0.14970102799972401</v>
      </c>
      <c r="O194">
        <f t="shared" si="51"/>
        <v>-5.24418839597173E-2</v>
      </c>
      <c r="P194">
        <f t="shared" si="52"/>
        <v>9.7259144040006712E-2</v>
      </c>
      <c r="R194">
        <f t="shared" si="56"/>
        <v>-9.7259144040006712E-2</v>
      </c>
      <c r="S194">
        <f t="shared" si="57"/>
        <v>5.24418839597173E-2</v>
      </c>
      <c r="T194">
        <f t="shared" si="58"/>
        <v>-0.15</v>
      </c>
      <c r="U194">
        <f t="shared" si="59"/>
        <v>-0.14053415530309898</v>
      </c>
      <c r="X194">
        <f t="shared" si="55"/>
        <v>-0.97259144040006706</v>
      </c>
      <c r="Y194">
        <f t="shared" si="53"/>
        <v>0.52441883959717295</v>
      </c>
    </row>
    <row r="195" spans="4:25" x14ac:dyDescent="0.35">
      <c r="D195">
        <v>193</v>
      </c>
      <c r="E195">
        <f t="shared" si="54"/>
        <v>3.1658291457286367</v>
      </c>
      <c r="G195">
        <f t="shared" ref="G195:G201" si="60">$B$1*COS(RADIANS(90+E195))</f>
        <v>-8.2839046656762068E-3</v>
      </c>
      <c r="H195">
        <f t="shared" si="45"/>
        <v>0.14171609533432378</v>
      </c>
      <c r="I195">
        <f t="shared" si="46"/>
        <v>105.96477977001913</v>
      </c>
      <c r="K195">
        <f t="shared" si="47"/>
        <v>-8.2839046656762068E-3</v>
      </c>
      <c r="L195">
        <f t="shared" si="48"/>
        <v>-0.14171609533432381</v>
      </c>
      <c r="M195">
        <f t="shared" si="49"/>
        <v>-0.15000000000000002</v>
      </c>
      <c r="N195">
        <f t="shared" si="50"/>
        <v>0.14977108173305681</v>
      </c>
      <c r="O195">
        <f t="shared" si="51"/>
        <v>-4.9158400331915271E-2</v>
      </c>
      <c r="P195">
        <f t="shared" si="52"/>
        <v>0.10061268140114155</v>
      </c>
      <c r="R195">
        <f t="shared" ref="R195:R202" si="61">-$B$1*SIN(RADIANS(90+E195))-$B$2*SIN(RADIANS(90+E195+I195))</f>
        <v>-0.10061268140114155</v>
      </c>
      <c r="S195">
        <f t="shared" ref="S195:S202" si="62">-$B$2*SIN(RADIANS(90+E195+I195))</f>
        <v>4.9158400331915271E-2</v>
      </c>
      <c r="T195">
        <f t="shared" ref="T195:T202" si="63">$B$1*COS(RADIANS(90+E195))+$B$2*COS(RADIANS(90+E195+I195))</f>
        <v>-0.15000000000000002</v>
      </c>
      <c r="U195">
        <f t="shared" ref="U195:U202" si="64">$B$2*COS(RADIANS(90+E195+I195))</f>
        <v>-0.14171609533432381</v>
      </c>
      <c r="X195">
        <f t="shared" si="55"/>
        <v>-1.0061268140114155</v>
      </c>
      <c r="Y195">
        <f t="shared" si="53"/>
        <v>0.4915840033191527</v>
      </c>
    </row>
    <row r="196" spans="4:25" x14ac:dyDescent="0.35">
      <c r="D196">
        <v>194</v>
      </c>
      <c r="E196">
        <f t="shared" si="54"/>
        <v>2.7135678391959743</v>
      </c>
      <c r="G196">
        <f t="shared" si="60"/>
        <v>-7.10144849573367E-3</v>
      </c>
      <c r="H196">
        <f t="shared" ref="H196:H202" si="65">$B$7+G196</f>
        <v>0.14289855150426634</v>
      </c>
      <c r="I196">
        <f t="shared" ref="I196:I202" si="66">90-E196+DEGREES(ACOS(H196/$B$2))</f>
        <v>104.98727475478677</v>
      </c>
      <c r="K196">
        <f t="shared" ref="K196:K202" si="67">G196</f>
        <v>-7.10144849573367E-3</v>
      </c>
      <c r="L196">
        <f t="shared" ref="L196:L202" si="68">$B$2*COS(RADIANS(90+E196+I196))</f>
        <v>-0.14289855150426636</v>
      </c>
      <c r="M196">
        <f t="shared" ref="M196:M202" si="69">K196+L196</f>
        <v>-0.15000000000000002</v>
      </c>
      <c r="N196">
        <f t="shared" ref="N196:N202" si="70">$B$1*SIN(RADIANS(90+E196))</f>
        <v>0.14983180379766653</v>
      </c>
      <c r="O196">
        <f t="shared" ref="O196:O202" si="71">$B$2*SIN(RADIANS(90+E196+I196))</f>
        <v>-4.5607060615463227E-2</v>
      </c>
      <c r="P196">
        <f t="shared" ref="P196:P202" si="72">N196+O196</f>
        <v>0.1042247431822033</v>
      </c>
      <c r="R196">
        <f t="shared" si="61"/>
        <v>-0.1042247431822033</v>
      </c>
      <c r="S196">
        <f t="shared" si="62"/>
        <v>4.5607060615463227E-2</v>
      </c>
      <c r="T196">
        <f t="shared" si="63"/>
        <v>-0.15000000000000002</v>
      </c>
      <c r="U196">
        <f t="shared" si="64"/>
        <v>-0.14289855150426636</v>
      </c>
      <c r="X196">
        <f t="shared" si="55"/>
        <v>-1.0422474318220329</v>
      </c>
      <c r="Y196">
        <f t="shared" ref="Y196:Y202" si="73">ABS(S196*$B$9+U196*$B$10)</f>
        <v>0.45607060615463224</v>
      </c>
    </row>
    <row r="197" spans="4:25" x14ac:dyDescent="0.35">
      <c r="D197">
        <v>195</v>
      </c>
      <c r="E197">
        <f t="shared" ref="E197:E202" si="74">$B$3+$E$1*D196</f>
        <v>2.2613065326633119</v>
      </c>
      <c r="G197">
        <f t="shared" si="60"/>
        <v>-5.9185498614379049E-3</v>
      </c>
      <c r="H197">
        <f t="shared" si="65"/>
        <v>0.14408145013856208</v>
      </c>
      <c r="I197">
        <f t="shared" si="66"/>
        <v>103.88741315759971</v>
      </c>
      <c r="K197">
        <f t="shared" si="67"/>
        <v>-5.9185498614379049E-3</v>
      </c>
      <c r="L197">
        <f t="shared" si="68"/>
        <v>-0.14408145013856208</v>
      </c>
      <c r="M197">
        <f t="shared" si="69"/>
        <v>-0.15</v>
      </c>
      <c r="N197">
        <f t="shared" si="70"/>
        <v>0.14988319041019135</v>
      </c>
      <c r="O197">
        <f t="shared" si="71"/>
        <v>-4.1719728258571467E-2</v>
      </c>
      <c r="P197">
        <f t="shared" si="72"/>
        <v>0.10816346215161989</v>
      </c>
      <c r="R197">
        <f t="shared" si="61"/>
        <v>-0.10816346215161989</v>
      </c>
      <c r="S197">
        <f t="shared" si="62"/>
        <v>4.1719728258571467E-2</v>
      </c>
      <c r="T197">
        <f t="shared" si="63"/>
        <v>-0.15</v>
      </c>
      <c r="U197">
        <f t="shared" si="64"/>
        <v>-0.14408145013856208</v>
      </c>
      <c r="X197">
        <f t="shared" ref="X197:X202" si="75">R197*$B$9+T197*$B$10</f>
        <v>-1.0816346215161989</v>
      </c>
      <c r="Y197">
        <f t="shared" si="73"/>
        <v>0.41719728258571465</v>
      </c>
    </row>
    <row r="198" spans="4:25" x14ac:dyDescent="0.35">
      <c r="D198">
        <v>196</v>
      </c>
      <c r="E198">
        <f t="shared" si="74"/>
        <v>1.8090452261306496</v>
      </c>
      <c r="G198">
        <f t="shared" si="60"/>
        <v>-4.7352824647215576E-3</v>
      </c>
      <c r="H198">
        <f t="shared" si="65"/>
        <v>0.14526471753527845</v>
      </c>
      <c r="I198">
        <f t="shared" si="66"/>
        <v>102.62586609514612</v>
      </c>
      <c r="K198">
        <f t="shared" si="67"/>
        <v>-4.7352824647215576E-3</v>
      </c>
      <c r="L198">
        <f t="shared" si="68"/>
        <v>-0.14526471753527845</v>
      </c>
      <c r="M198">
        <f t="shared" si="69"/>
        <v>-0.15</v>
      </c>
      <c r="N198">
        <f t="shared" si="70"/>
        <v>0.14992523836892607</v>
      </c>
      <c r="O198">
        <f t="shared" si="71"/>
        <v>-3.7392002345364765E-2</v>
      </c>
      <c r="P198">
        <f t="shared" si="72"/>
        <v>0.1125332360235613</v>
      </c>
      <c r="R198">
        <f t="shared" si="61"/>
        <v>-0.1125332360235613</v>
      </c>
      <c r="S198">
        <f t="shared" si="62"/>
        <v>3.7392002345364765E-2</v>
      </c>
      <c r="T198">
        <f t="shared" si="63"/>
        <v>-0.15</v>
      </c>
      <c r="U198">
        <f t="shared" si="64"/>
        <v>-0.14526471753527845</v>
      </c>
      <c r="X198">
        <f t="shared" si="75"/>
        <v>-1.1253323602356131</v>
      </c>
      <c r="Y198">
        <f t="shared" si="73"/>
        <v>0.37392002345364767</v>
      </c>
    </row>
    <row r="199" spans="4:25" x14ac:dyDescent="0.35">
      <c r="D199">
        <v>197</v>
      </c>
      <c r="E199">
        <f t="shared" si="74"/>
        <v>1.3567839195979872</v>
      </c>
      <c r="G199">
        <f t="shared" si="60"/>
        <v>-3.5517200304935968E-3</v>
      </c>
      <c r="H199">
        <f t="shared" si="65"/>
        <v>0.14644827996950641</v>
      </c>
      <c r="I199">
        <f t="shared" si="66"/>
        <v>101.13636876315923</v>
      </c>
      <c r="K199">
        <f t="shared" si="67"/>
        <v>-3.5517200304935968E-3</v>
      </c>
      <c r="L199">
        <f t="shared" si="68"/>
        <v>-0.14644827996950638</v>
      </c>
      <c r="M199">
        <f t="shared" si="69"/>
        <v>-0.14999999999999997</v>
      </c>
      <c r="N199">
        <f t="shared" si="70"/>
        <v>0.14995794505402169</v>
      </c>
      <c r="O199">
        <f t="shared" si="71"/>
        <v>-3.2448440547629888E-2</v>
      </c>
      <c r="P199">
        <f t="shared" si="72"/>
        <v>0.1175095045063918</v>
      </c>
      <c r="R199">
        <f t="shared" si="61"/>
        <v>-0.1175095045063918</v>
      </c>
      <c r="S199">
        <f t="shared" si="62"/>
        <v>3.2448440547629888E-2</v>
      </c>
      <c r="T199">
        <f t="shared" si="63"/>
        <v>-0.14999999999999997</v>
      </c>
      <c r="U199">
        <f t="shared" si="64"/>
        <v>-0.14644827996950638</v>
      </c>
      <c r="X199">
        <f t="shared" si="75"/>
        <v>-1.1750950450639182</v>
      </c>
      <c r="Y199">
        <f t="shared" si="73"/>
        <v>0.32448440547629886</v>
      </c>
    </row>
    <row r="200" spans="4:25" x14ac:dyDescent="0.35">
      <c r="D200">
        <v>198</v>
      </c>
      <c r="E200">
        <f t="shared" si="74"/>
        <v>0.90452261306532478</v>
      </c>
      <c r="G200">
        <f t="shared" si="60"/>
        <v>-2.3679363020455285E-3</v>
      </c>
      <c r="H200">
        <f t="shared" si="65"/>
        <v>0.14763206369795445</v>
      </c>
      <c r="I200">
        <f t="shared" si="66"/>
        <v>99.289603274152157</v>
      </c>
      <c r="K200">
        <f t="shared" si="67"/>
        <v>-2.3679363020455285E-3</v>
      </c>
      <c r="L200">
        <f t="shared" si="68"/>
        <v>-0.14763206369795445</v>
      </c>
      <c r="M200">
        <f t="shared" si="69"/>
        <v>-0.14999999999999997</v>
      </c>
      <c r="N200">
        <f t="shared" si="70"/>
        <v>0.14998130842764859</v>
      </c>
      <c r="O200">
        <f t="shared" si="71"/>
        <v>-2.6547575563186827E-2</v>
      </c>
      <c r="P200">
        <f t="shared" si="72"/>
        <v>0.12343373286446177</v>
      </c>
      <c r="R200">
        <f t="shared" si="61"/>
        <v>-0.12343373286446177</v>
      </c>
      <c r="S200">
        <f t="shared" si="62"/>
        <v>2.6547575563186827E-2</v>
      </c>
      <c r="T200">
        <f t="shared" si="63"/>
        <v>-0.14999999999999997</v>
      </c>
      <c r="U200">
        <f t="shared" si="64"/>
        <v>-0.14763206369795445</v>
      </c>
      <c r="X200">
        <f t="shared" si="75"/>
        <v>-1.2343373286446178</v>
      </c>
      <c r="Y200">
        <f t="shared" si="73"/>
        <v>0.26547575563186826</v>
      </c>
    </row>
    <row r="201" spans="4:25" x14ac:dyDescent="0.35">
      <c r="D201">
        <v>199</v>
      </c>
      <c r="E201">
        <f t="shared" si="74"/>
        <v>0.45226130653266239</v>
      </c>
      <c r="G201">
        <f t="shared" si="60"/>
        <v>-1.1840050364569966E-3</v>
      </c>
      <c r="H201">
        <f t="shared" si="65"/>
        <v>0.148815994963543</v>
      </c>
      <c r="I201">
        <f t="shared" si="66"/>
        <v>96.751426123047978</v>
      </c>
      <c r="K201">
        <f t="shared" si="67"/>
        <v>-1.1840050364569966E-3</v>
      </c>
      <c r="L201">
        <f t="shared" si="68"/>
        <v>-0.148815994963543</v>
      </c>
      <c r="M201">
        <f t="shared" si="69"/>
        <v>-0.15</v>
      </c>
      <c r="N201">
        <f t="shared" si="70"/>
        <v>0.14999532703412344</v>
      </c>
      <c r="O201">
        <f t="shared" si="71"/>
        <v>-1.8809562541716444E-2</v>
      </c>
      <c r="P201">
        <f t="shared" si="72"/>
        <v>0.13118576449240699</v>
      </c>
      <c r="R201">
        <f t="shared" si="61"/>
        <v>-0.13118576449240699</v>
      </c>
      <c r="S201">
        <f t="shared" si="62"/>
        <v>1.8809562541716444E-2</v>
      </c>
      <c r="T201">
        <f t="shared" si="63"/>
        <v>-0.15</v>
      </c>
      <c r="U201">
        <f t="shared" si="64"/>
        <v>-0.148815994963543</v>
      </c>
      <c r="X201">
        <f t="shared" si="75"/>
        <v>-1.31185764492407</v>
      </c>
      <c r="Y201">
        <f t="shared" si="73"/>
        <v>0.18809562541716446</v>
      </c>
    </row>
    <row r="202" spans="4:25" x14ac:dyDescent="0.35">
      <c r="D202">
        <v>200</v>
      </c>
      <c r="E202">
        <f t="shared" si="74"/>
        <v>0</v>
      </c>
      <c r="G202">
        <f>$B$1*COS(RADIANS(90+E202))</f>
        <v>9.1886134118146501E-18</v>
      </c>
      <c r="H202">
        <f t="shared" si="65"/>
        <v>0.15</v>
      </c>
      <c r="I202">
        <f t="shared" si="66"/>
        <v>90</v>
      </c>
      <c r="K202">
        <f t="shared" si="67"/>
        <v>9.1886134118146501E-18</v>
      </c>
      <c r="L202">
        <f t="shared" si="68"/>
        <v>-0.15</v>
      </c>
      <c r="M202">
        <f t="shared" si="69"/>
        <v>-0.15</v>
      </c>
      <c r="N202">
        <f t="shared" si="70"/>
        <v>0.15</v>
      </c>
      <c r="O202">
        <f t="shared" si="71"/>
        <v>1.83772268236293E-17</v>
      </c>
      <c r="P202">
        <f t="shared" si="72"/>
        <v>0.15000000000000002</v>
      </c>
      <c r="R202">
        <f t="shared" si="61"/>
        <v>-0.15000000000000002</v>
      </c>
      <c r="S202">
        <f t="shared" si="62"/>
        <v>-1.83772268236293E-17</v>
      </c>
      <c r="T202">
        <f t="shared" si="63"/>
        <v>-0.15</v>
      </c>
      <c r="U202">
        <f t="shared" si="64"/>
        <v>-0.15</v>
      </c>
      <c r="X202">
        <f t="shared" si="75"/>
        <v>-1.5000000000000002</v>
      </c>
      <c r="Y202">
        <f t="shared" si="73"/>
        <v>1.83772268236293E-16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Kanazawa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HARUYA YUDA</dc:creator>
  <cp:lastModifiedBy>HARUYA YUDA</cp:lastModifiedBy>
  <dcterms:created xsi:type="dcterms:W3CDTF">2019-01-25T05:42:03Z</dcterms:created>
  <dcterms:modified xsi:type="dcterms:W3CDTF">2019-01-28T11:44:07Z</dcterms:modified>
</cp:coreProperties>
</file>