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HW\column shear\"/>
    </mc:Choice>
  </mc:AlternateContent>
  <xr:revisionPtr revIDLastSave="0" documentId="13_ncr:1_{4275A0B3-196D-4C0E-8546-BC4E19642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草稿2" sheetId="3" r:id="rId2"/>
    <sheet name="Sheet3" sheetId="4" r:id="rId3"/>
    <sheet name="草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" i="4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2" i="1"/>
</calcChain>
</file>

<file path=xl/sharedStrings.xml><?xml version="1.0" encoding="utf-8"?>
<sst xmlns="http://schemas.openxmlformats.org/spreadsheetml/2006/main" count="758" uniqueCount="414">
  <si>
    <t>λ</t>
    <phoneticPr fontId="1" type="noConversion"/>
  </si>
  <si>
    <t>n</t>
    <phoneticPr fontId="1" type="noConversion"/>
  </si>
  <si>
    <t>Column designation</t>
  </si>
  <si>
    <t>b (mm)</t>
  </si>
  <si>
    <t>h (mm)</t>
  </si>
  <si>
    <t>d (mm)</t>
  </si>
  <si>
    <t>a (mm)</t>
  </si>
  <si>
    <t>s (mm)</t>
  </si>
  <si>
    <r>
      <t>f</t>
    </r>
    <r>
      <rPr>
        <vertAlign val="subscript"/>
        <sz val="8.5"/>
        <color rgb="FF000000"/>
        <rFont val="Times New Roman"/>
        <family val="1"/>
      </rPr>
      <t xml:space="preserve">yl </t>
    </r>
    <r>
      <rPr>
        <sz val="8.5"/>
        <color rgb="FF000000"/>
        <rFont val="Times New Roman"/>
        <family val="1"/>
      </rPr>
      <t>(MPa)</t>
    </r>
  </si>
  <si>
    <r>
      <t>f</t>
    </r>
    <r>
      <rPr>
        <vertAlign val="subscript"/>
        <sz val="8.5"/>
        <color rgb="FF000000"/>
        <rFont val="Times New Roman"/>
        <family val="1"/>
      </rPr>
      <t xml:space="preserve">yt </t>
    </r>
    <r>
      <rPr>
        <sz val="8.5"/>
        <color rgb="FF000000"/>
        <rFont val="Times New Roman"/>
        <family val="1"/>
      </rPr>
      <t>(MPa)</t>
    </r>
  </si>
  <si>
    <r>
      <t>f</t>
    </r>
    <r>
      <rPr>
        <vertAlign val="superscript"/>
        <sz val="8.5"/>
        <color rgb="FF000000"/>
        <rFont val="Calibri"/>
        <family val="2"/>
      </rPr>
      <t>’</t>
    </r>
    <r>
      <rPr>
        <vertAlign val="subscript"/>
        <sz val="8.5"/>
        <color rgb="FF000000"/>
        <rFont val="Times New Roman"/>
        <family val="1"/>
      </rPr>
      <t xml:space="preserve">c </t>
    </r>
    <r>
      <rPr>
        <sz val="8.5"/>
        <color rgb="FF000000"/>
        <rFont val="Times New Roman"/>
        <family val="1"/>
      </rPr>
      <t>(MPa)</t>
    </r>
  </si>
  <si>
    <r>
      <t>SE_2CLD12</t>
    </r>
    <r>
      <rPr>
        <vertAlign val="superscript"/>
        <sz val="8.5"/>
        <color rgb="FF000000"/>
        <rFont val="Times New Roman"/>
        <family val="1"/>
      </rPr>
      <t>a</t>
    </r>
  </si>
  <si>
    <r>
      <t>SE_2CHD12</t>
    </r>
    <r>
      <rPr>
        <vertAlign val="superscript"/>
        <sz val="8.5"/>
        <color rgb="FF000000"/>
        <rFont val="Times New Roman"/>
        <family val="1"/>
      </rPr>
      <t>a</t>
    </r>
  </si>
  <si>
    <r>
      <t>SE_2CVD12</t>
    </r>
    <r>
      <rPr>
        <vertAlign val="superscript"/>
        <sz val="8.5"/>
        <color rgb="FF000000"/>
        <rFont val="Times New Roman"/>
        <family val="1"/>
      </rPr>
      <t>a</t>
    </r>
  </si>
  <si>
    <r>
      <t>SE_2CLD12M</t>
    </r>
    <r>
      <rPr>
        <vertAlign val="superscript"/>
        <sz val="8.5"/>
        <color rgb="FF000000"/>
        <rFont val="Times New Roman"/>
        <family val="1"/>
      </rPr>
      <t>a</t>
    </r>
  </si>
  <si>
    <r>
      <t>LY_3CLH18</t>
    </r>
    <r>
      <rPr>
        <vertAlign val="superscript"/>
        <sz val="8.5"/>
        <color rgb="FF000000"/>
        <rFont val="Times New Roman"/>
        <family val="1"/>
      </rPr>
      <t>b</t>
    </r>
  </si>
  <si>
    <r>
      <t>LY_3SLH18</t>
    </r>
    <r>
      <rPr>
        <vertAlign val="superscript"/>
        <sz val="8.5"/>
        <color rgb="FF000000"/>
        <rFont val="Times New Roman"/>
        <family val="1"/>
      </rPr>
      <t>b</t>
    </r>
  </si>
  <si>
    <r>
      <t>LY_2CLH18</t>
    </r>
    <r>
      <rPr>
        <vertAlign val="superscript"/>
        <sz val="8.5"/>
        <color rgb="FF000000"/>
        <rFont val="Times New Roman"/>
        <family val="1"/>
      </rPr>
      <t>b</t>
    </r>
  </si>
  <si>
    <r>
      <t>LY_2SLH18</t>
    </r>
    <r>
      <rPr>
        <vertAlign val="superscript"/>
        <sz val="8.5"/>
        <color rgb="FF000000"/>
        <rFont val="Times New Roman"/>
        <family val="1"/>
      </rPr>
      <t>b</t>
    </r>
  </si>
  <si>
    <r>
      <t>LY_2CMH18</t>
    </r>
    <r>
      <rPr>
        <vertAlign val="superscript"/>
        <sz val="8.5"/>
        <color rgb="FF000000"/>
        <rFont val="Times New Roman"/>
        <family val="1"/>
      </rPr>
      <t>b</t>
    </r>
  </si>
  <si>
    <r>
      <t>LY_3CMH18</t>
    </r>
    <r>
      <rPr>
        <vertAlign val="superscript"/>
        <sz val="8.5"/>
        <color rgb="FF000000"/>
        <rFont val="Times New Roman"/>
        <family val="1"/>
      </rPr>
      <t>b</t>
    </r>
  </si>
  <si>
    <r>
      <t>LY_3CMD12</t>
    </r>
    <r>
      <rPr>
        <vertAlign val="superscript"/>
        <sz val="8.5"/>
        <color rgb="FF000000"/>
        <rFont val="Times New Roman"/>
        <family val="1"/>
      </rPr>
      <t>b</t>
    </r>
  </si>
  <si>
    <r>
      <t>LY_3SMD12</t>
    </r>
    <r>
      <rPr>
        <vertAlign val="superscript"/>
        <sz val="8.5"/>
        <color rgb="FF000000"/>
        <rFont val="Times New Roman"/>
        <family val="1"/>
      </rPr>
      <t>b</t>
    </r>
  </si>
  <si>
    <r>
      <t>OH_2D16RS</t>
    </r>
    <r>
      <rPr>
        <vertAlign val="superscript"/>
        <sz val="8.5"/>
        <color rgb="FF000000"/>
        <rFont val="Times New Roman"/>
        <family val="1"/>
      </rPr>
      <t>c</t>
    </r>
  </si>
  <si>
    <r>
      <t>OH_4D13RS</t>
    </r>
    <r>
      <rPr>
        <vertAlign val="superscript"/>
        <sz val="8.5"/>
        <color rgb="FF000000"/>
        <rFont val="Times New Roman"/>
        <family val="1"/>
      </rPr>
      <t>c</t>
    </r>
  </si>
  <si>
    <r>
      <t>ES_H_2_1_5</t>
    </r>
    <r>
      <rPr>
        <vertAlign val="superscript"/>
        <sz val="8.5"/>
        <color rgb="FF000000"/>
        <rFont val="Times New Roman"/>
        <family val="1"/>
      </rPr>
      <t>d</t>
    </r>
  </si>
  <si>
    <r>
      <t>ES_HT_2_1_5</t>
    </r>
    <r>
      <rPr>
        <vertAlign val="superscript"/>
        <sz val="8.5"/>
        <color rgb="FF000000"/>
        <rFont val="Times New Roman"/>
        <family val="1"/>
      </rPr>
      <t>d</t>
    </r>
  </si>
  <si>
    <r>
      <t>ES_H_2_1_3</t>
    </r>
    <r>
      <rPr>
        <vertAlign val="superscript"/>
        <sz val="8.5"/>
        <color rgb="FF000000"/>
        <rFont val="Times New Roman"/>
        <family val="1"/>
      </rPr>
      <t>d</t>
    </r>
  </si>
  <si>
    <r>
      <t>ES_HT_2_1_3</t>
    </r>
    <r>
      <rPr>
        <vertAlign val="superscript"/>
        <sz val="8.5"/>
        <color rgb="FF000000"/>
        <rFont val="Times New Roman"/>
        <family val="1"/>
      </rPr>
      <t>d</t>
    </r>
  </si>
  <si>
    <r>
      <t>LI_U_7</t>
    </r>
    <r>
      <rPr>
        <vertAlign val="superscript"/>
        <sz val="8.5"/>
        <color rgb="FF000000"/>
        <rFont val="Times New Roman"/>
        <family val="1"/>
      </rPr>
      <t>e</t>
    </r>
  </si>
  <si>
    <r>
      <t>LI_U_8</t>
    </r>
    <r>
      <rPr>
        <vertAlign val="superscript"/>
        <sz val="8.5"/>
        <color rgb="FF000000"/>
        <rFont val="Times New Roman"/>
        <family val="1"/>
      </rPr>
      <t>e</t>
    </r>
  </si>
  <si>
    <r>
      <t>LI_U_9</t>
    </r>
    <r>
      <rPr>
        <vertAlign val="superscript"/>
        <sz val="8.5"/>
        <color rgb="FF000000"/>
        <rFont val="Times New Roman"/>
        <family val="1"/>
      </rPr>
      <t>e</t>
    </r>
  </si>
  <si>
    <r>
      <t>SA_U1</t>
    </r>
    <r>
      <rPr>
        <vertAlign val="superscript"/>
        <sz val="8.5"/>
        <color rgb="FF000000"/>
        <rFont val="Times New Roman"/>
        <family val="1"/>
      </rPr>
      <t>f</t>
    </r>
  </si>
  <si>
    <r>
      <t>SA_U2</t>
    </r>
    <r>
      <rPr>
        <vertAlign val="superscript"/>
        <sz val="8.5"/>
        <color rgb="FF000000"/>
        <rFont val="Times New Roman"/>
        <family val="1"/>
      </rPr>
      <t>f</t>
    </r>
  </si>
  <si>
    <r>
      <t>SA_U3</t>
    </r>
    <r>
      <rPr>
        <vertAlign val="superscript"/>
        <sz val="8.5"/>
        <color rgb="FF000000"/>
        <rFont val="Times New Roman"/>
        <family val="1"/>
      </rPr>
      <t>f</t>
    </r>
  </si>
  <si>
    <r>
      <t>YA_BR_S1</t>
    </r>
    <r>
      <rPr>
        <vertAlign val="superscript"/>
        <sz val="8.5"/>
        <color rgb="FF000000"/>
        <rFont val="Times New Roman"/>
        <family val="1"/>
      </rPr>
      <t>g</t>
    </r>
  </si>
  <si>
    <r>
      <t>IK_43</t>
    </r>
    <r>
      <rPr>
        <vertAlign val="superscript"/>
        <sz val="8.5"/>
        <color rgb="FF000000"/>
        <rFont val="Times New Roman"/>
        <family val="1"/>
      </rPr>
      <t>h</t>
    </r>
  </si>
  <si>
    <r>
      <t>IK_44</t>
    </r>
    <r>
      <rPr>
        <vertAlign val="superscript"/>
        <sz val="8.5"/>
        <color rgb="FF000000"/>
        <rFont val="Times New Roman"/>
        <family val="1"/>
      </rPr>
      <t>h</t>
    </r>
  </si>
  <si>
    <r>
      <t>IK_45</t>
    </r>
    <r>
      <rPr>
        <vertAlign val="superscript"/>
        <sz val="8.5"/>
        <color rgb="FF000000"/>
        <rFont val="Times New Roman"/>
        <family val="1"/>
      </rPr>
      <t>h</t>
    </r>
  </si>
  <si>
    <r>
      <t>IK_46</t>
    </r>
    <r>
      <rPr>
        <vertAlign val="superscript"/>
        <sz val="8.5"/>
        <color rgb="FF000000"/>
        <rFont val="Times New Roman"/>
        <family val="1"/>
      </rPr>
      <t>h</t>
    </r>
  </si>
  <si>
    <r>
      <t>IK_62</t>
    </r>
    <r>
      <rPr>
        <vertAlign val="superscript"/>
        <sz val="8.5"/>
        <color rgb="FF000000"/>
        <rFont val="Times New Roman"/>
        <family val="1"/>
      </rPr>
      <t>h</t>
    </r>
  </si>
  <si>
    <r>
      <t>IK_63</t>
    </r>
    <r>
      <rPr>
        <vertAlign val="superscript"/>
        <sz val="8.5"/>
        <color rgb="FF000000"/>
        <rFont val="Times New Roman"/>
        <family val="1"/>
      </rPr>
      <t>h</t>
    </r>
  </si>
  <si>
    <r>
      <t>IK_64</t>
    </r>
    <r>
      <rPr>
        <vertAlign val="superscript"/>
        <sz val="8.5"/>
        <color rgb="FF000000"/>
        <rFont val="Times New Roman"/>
        <family val="1"/>
      </rPr>
      <t>h</t>
    </r>
  </si>
  <si>
    <r>
      <t>UM_205</t>
    </r>
    <r>
      <rPr>
        <vertAlign val="superscript"/>
        <sz val="8.5"/>
        <color rgb="FF000000"/>
        <rFont val="Times New Roman"/>
        <family val="1"/>
      </rPr>
      <t>i</t>
    </r>
  </si>
  <si>
    <r>
      <t>UM_207</t>
    </r>
    <r>
      <rPr>
        <vertAlign val="superscript"/>
        <sz val="8.5"/>
        <color rgb="FF000000"/>
        <rFont val="Times New Roman"/>
        <family val="1"/>
      </rPr>
      <t>i</t>
    </r>
  </si>
  <si>
    <r>
      <t>UM_214</t>
    </r>
    <r>
      <rPr>
        <vertAlign val="superscript"/>
        <sz val="8.5"/>
        <color rgb="FF000000"/>
        <rFont val="Times New Roman"/>
        <family val="1"/>
      </rPr>
      <t>i</t>
    </r>
  </si>
  <si>
    <r>
      <t>UM_220</t>
    </r>
    <r>
      <rPr>
        <vertAlign val="superscript"/>
        <sz val="8.5"/>
        <color rgb="FF000000"/>
        <rFont val="Times New Roman"/>
        <family val="1"/>
      </rPr>
      <t>i</t>
    </r>
  </si>
  <si>
    <r>
      <t>UM_231</t>
    </r>
    <r>
      <rPr>
        <vertAlign val="superscript"/>
        <sz val="8.5"/>
        <color rgb="FF000000"/>
        <rFont val="Times New Roman"/>
        <family val="1"/>
      </rPr>
      <t>i</t>
    </r>
  </si>
  <si>
    <r>
      <t>UM_232</t>
    </r>
    <r>
      <rPr>
        <vertAlign val="superscript"/>
        <sz val="8.5"/>
        <color rgb="FF000000"/>
        <rFont val="Times New Roman"/>
        <family val="1"/>
      </rPr>
      <t>i</t>
    </r>
  </si>
  <si>
    <r>
      <t>UM_233</t>
    </r>
    <r>
      <rPr>
        <vertAlign val="superscript"/>
        <sz val="8.5"/>
        <color rgb="FF000000"/>
        <rFont val="Times New Roman"/>
        <family val="1"/>
      </rPr>
      <t>i</t>
    </r>
  </si>
  <si>
    <r>
      <t>UM_234</t>
    </r>
    <r>
      <rPr>
        <vertAlign val="superscript"/>
        <sz val="8.5"/>
        <color rgb="FF000000"/>
        <rFont val="Times New Roman"/>
        <family val="1"/>
      </rPr>
      <t>i</t>
    </r>
  </si>
  <si>
    <r>
      <t>KO_372</t>
    </r>
    <r>
      <rPr>
        <vertAlign val="superscript"/>
        <sz val="8.5"/>
        <color rgb="FF000000"/>
        <rFont val="Times New Roman"/>
        <family val="1"/>
      </rPr>
      <t>j</t>
    </r>
  </si>
  <si>
    <r>
      <t>KO_373</t>
    </r>
    <r>
      <rPr>
        <vertAlign val="superscript"/>
        <sz val="8.5"/>
        <color rgb="FF000000"/>
        <rFont val="Times New Roman"/>
        <family val="1"/>
      </rPr>
      <t>j</t>
    </r>
  </si>
  <si>
    <r>
      <t>KO_452</t>
    </r>
    <r>
      <rPr>
        <vertAlign val="superscript"/>
        <sz val="8.5"/>
        <color rgb="FF000000"/>
        <rFont val="Times New Roman"/>
        <family val="1"/>
      </rPr>
      <t>k</t>
    </r>
  </si>
  <si>
    <r>
      <t>KO_454</t>
    </r>
    <r>
      <rPr>
        <vertAlign val="superscript"/>
        <sz val="8.5"/>
        <color rgb="FF000000"/>
        <rFont val="Times New Roman"/>
        <family val="1"/>
      </rPr>
      <t>k</t>
    </r>
  </si>
  <si>
    <r>
      <t>WI_40_033aW</t>
    </r>
    <r>
      <rPr>
        <vertAlign val="superscript"/>
        <sz val="8.5"/>
        <color rgb="FF000000"/>
        <rFont val="Times New Roman"/>
        <family val="1"/>
      </rPr>
      <t>l</t>
    </r>
  </si>
  <si>
    <r>
      <t>WI_40_033E</t>
    </r>
    <r>
      <rPr>
        <vertAlign val="superscript"/>
        <sz val="8.5"/>
        <color rgb="FF000000"/>
        <rFont val="Times New Roman"/>
        <family val="1"/>
      </rPr>
      <t>l</t>
    </r>
  </si>
  <si>
    <r>
      <t>WI_25_033E</t>
    </r>
    <r>
      <rPr>
        <vertAlign val="superscript"/>
        <sz val="8.5"/>
        <color rgb="FF000000"/>
        <rFont val="Times New Roman"/>
        <family val="1"/>
      </rPr>
      <t>l</t>
    </r>
  </si>
  <si>
    <r>
      <t>WI_0_033E</t>
    </r>
    <r>
      <rPr>
        <vertAlign val="superscript"/>
        <sz val="8.5"/>
        <color rgb="FF000000"/>
        <rFont val="Times New Roman"/>
        <family val="1"/>
      </rPr>
      <t>l</t>
    </r>
  </si>
  <si>
    <r>
      <t>WI_40_048W</t>
    </r>
    <r>
      <rPr>
        <vertAlign val="superscript"/>
        <sz val="8.5"/>
        <color rgb="FF000000"/>
        <rFont val="Times New Roman"/>
        <family val="1"/>
      </rPr>
      <t>l</t>
    </r>
  </si>
  <si>
    <r>
      <t>WI_0_048W</t>
    </r>
    <r>
      <rPr>
        <vertAlign val="superscript"/>
        <sz val="8.5"/>
        <color rgb="FF000000"/>
        <rFont val="Times New Roman"/>
        <family val="1"/>
      </rPr>
      <t>l</t>
    </r>
  </si>
  <si>
    <r>
      <t>EL_sp1</t>
    </r>
    <r>
      <rPr>
        <vertAlign val="superscript"/>
        <sz val="8.5"/>
        <color rgb="FF000000"/>
        <rFont val="Times New Roman"/>
        <family val="1"/>
      </rPr>
      <t>m</t>
    </r>
  </si>
  <si>
    <r>
      <t>EL_sp2</t>
    </r>
    <r>
      <rPr>
        <vertAlign val="superscript"/>
        <sz val="8.5"/>
        <color rgb="FF000000"/>
        <rFont val="Times New Roman"/>
        <family val="1"/>
      </rPr>
      <t>m</t>
    </r>
  </si>
  <si>
    <r>
      <t>GH_ColA1</t>
    </r>
    <r>
      <rPr>
        <vertAlign val="superscript"/>
        <sz val="8.5"/>
        <color rgb="FF000000"/>
        <rFont val="Times New Roman"/>
        <family val="1"/>
      </rPr>
      <t>n</t>
    </r>
  </si>
  <si>
    <r>
      <t>GH_ColB1</t>
    </r>
    <r>
      <rPr>
        <vertAlign val="superscript"/>
        <sz val="8.5"/>
        <color rgb="FF000000"/>
        <rFont val="Times New Roman"/>
        <family val="1"/>
      </rPr>
      <t>n</t>
    </r>
  </si>
  <si>
    <r>
      <t>YO_No6</t>
    </r>
    <r>
      <rPr>
        <vertAlign val="superscript"/>
        <sz val="8.5"/>
        <color rgb="FF000000"/>
        <rFont val="Times New Roman"/>
        <family val="1"/>
      </rPr>
      <t>o</t>
    </r>
  </si>
  <si>
    <r>
      <t>YO_No7</t>
    </r>
    <r>
      <rPr>
        <vertAlign val="superscript"/>
        <sz val="8.5"/>
        <color rgb="FF000000"/>
        <rFont val="Times New Roman"/>
        <family val="1"/>
      </rPr>
      <t>o</t>
    </r>
  </si>
  <si>
    <t>n</t>
    <phoneticPr fontId="1" type="noConversion"/>
  </si>
  <si>
    <t>vmax</t>
    <phoneticPr fontId="1" type="noConversion"/>
  </si>
  <si>
    <t>λ</t>
    <phoneticPr fontId="1" type="noConversion"/>
  </si>
  <si>
    <t>c</t>
    <phoneticPr fontId="1" type="noConversion"/>
  </si>
  <si>
    <t>ρl</t>
    <phoneticPr fontId="1" type="noConversion"/>
  </si>
  <si>
    <t>ρ0</t>
    <phoneticPr fontId="1" type="noConversion"/>
  </si>
  <si>
    <t>l=2a</t>
    <phoneticPr fontId="1" type="noConversion"/>
  </si>
  <si>
    <t>P</t>
    <phoneticPr fontId="1" type="noConversion"/>
  </si>
  <si>
    <t>00-V-0-I Uni</t>
  </si>
  <si>
    <t>0,48</t>
  </si>
  <si>
    <t>0,00</t>
  </si>
  <si>
    <t>0,034</t>
  </si>
  <si>
    <t>1,51</t>
  </si>
  <si>
    <t>1,65</t>
  </si>
  <si>
    <t>1,48</t>
  </si>
  <si>
    <t>00-V-V-S Diag</t>
  </si>
  <si>
    <t>1,02</t>
  </si>
  <si>
    <t>1,54</t>
  </si>
  <si>
    <t>1,69</t>
  </si>
  <si>
    <t>Monotonic</t>
  </si>
  <si>
    <t>1,60</t>
  </si>
  <si>
    <t>1,76</t>
  </si>
  <si>
    <t>1,59</t>
  </si>
  <si>
    <t>120C-U</t>
  </si>
  <si>
    <t>0,19</t>
  </si>
  <si>
    <t>1,53</t>
  </si>
  <si>
    <t>1,61</t>
  </si>
  <si>
    <t>1,22</t>
  </si>
  <si>
    <t>0-86-14-DM</t>
  </si>
  <si>
    <t>1,34</t>
  </si>
  <si>
    <t>1,45</t>
  </si>
  <si>
    <t>1,30</t>
  </si>
  <si>
    <t>C-86-14-DM</t>
  </si>
  <si>
    <t>0,16</t>
  </si>
  <si>
    <t>1,58</t>
  </si>
  <si>
    <t>1,23</t>
  </si>
  <si>
    <t>SS-O-NO</t>
  </si>
  <si>
    <t>0,49</t>
  </si>
  <si>
    <t>1,64</t>
  </si>
  <si>
    <t>1,87</t>
  </si>
  <si>
    <t>1,66</t>
  </si>
  <si>
    <t>SS-0-N1</t>
  </si>
  <si>
    <t>0,17</t>
  </si>
  <si>
    <t>1,89</t>
  </si>
  <si>
    <t>2,04</t>
  </si>
  <si>
    <t>SS-0-N2</t>
  </si>
  <si>
    <t>0,33</t>
  </si>
  <si>
    <t>1,83</t>
  </si>
  <si>
    <t>1,37</t>
  </si>
  <si>
    <t>SS-45-N0</t>
  </si>
  <si>
    <t>0,97</t>
  </si>
  <si>
    <t>1,74</t>
  </si>
  <si>
    <t>SS-45-N1</t>
  </si>
  <si>
    <t>1,82</t>
  </si>
  <si>
    <t>1,97</t>
  </si>
  <si>
    <t>1,49</t>
  </si>
  <si>
    <t>SS-45-N2</t>
  </si>
  <si>
    <t>0,99</t>
  </si>
  <si>
    <t>1,27</t>
  </si>
  <si>
    <t>1,70</t>
  </si>
  <si>
    <t>SS-22.5-N0</t>
  </si>
  <si>
    <t>22,5</t>
  </si>
  <si>
    <t>0,98</t>
  </si>
  <si>
    <t>1,62</t>
  </si>
  <si>
    <t>1,84</t>
  </si>
  <si>
    <t>SS-22.5-N1</t>
  </si>
  <si>
    <t>0,88</t>
  </si>
  <si>
    <t>1,39</t>
  </si>
  <si>
    <t>SS-22.5-N2</t>
  </si>
  <si>
    <t>1,00</t>
  </si>
  <si>
    <t>1,40</t>
  </si>
  <si>
    <t>OAO</t>
  </si>
  <si>
    <t>0,59</t>
  </si>
  <si>
    <t>0,045</t>
  </si>
  <si>
    <t>2,25</t>
  </si>
  <si>
    <t>2,83</t>
  </si>
  <si>
    <t>2,27</t>
  </si>
  <si>
    <t>0A2</t>
  </si>
  <si>
    <t>2,46</t>
  </si>
  <si>
    <t>2,94</t>
  </si>
  <si>
    <t>1,96</t>
  </si>
  <si>
    <t>0A4</t>
  </si>
  <si>
    <t>0,35</t>
  </si>
  <si>
    <t>1,52</t>
  </si>
  <si>
    <t>2,64</t>
  </si>
  <si>
    <t>2,10</t>
  </si>
  <si>
    <t>0A5</t>
  </si>
  <si>
    <t>0,45</t>
  </si>
  <si>
    <t>1,26</t>
  </si>
  <si>
    <t>2,16</t>
  </si>
  <si>
    <t>1,88</t>
  </si>
  <si>
    <t>2A0</t>
  </si>
  <si>
    <t>0,93</t>
  </si>
  <si>
    <t>2,08</t>
  </si>
  <si>
    <t>2,62</t>
  </si>
  <si>
    <t>2A2</t>
  </si>
  <si>
    <t>0,18</t>
  </si>
  <si>
    <t>0,85</t>
  </si>
  <si>
    <t>1,94</t>
  </si>
  <si>
    <t>2,48</t>
  </si>
  <si>
    <t>2A4</t>
  </si>
  <si>
    <t>0,38</t>
  </si>
  <si>
    <t>0,89</t>
  </si>
  <si>
    <t>1,41</t>
  </si>
  <si>
    <t>2,43</t>
  </si>
  <si>
    <t>1,95</t>
  </si>
  <si>
    <t>2A5</t>
  </si>
  <si>
    <t>1,07</t>
  </si>
  <si>
    <t>2,41</t>
  </si>
  <si>
    <t>4A0</t>
  </si>
  <si>
    <t>0,95</t>
  </si>
  <si>
    <t>2,H</t>
  </si>
  <si>
    <t>2,U</t>
  </si>
  <si>
    <t>4A2</t>
  </si>
  <si>
    <t>0,20</t>
  </si>
  <si>
    <t>1,98</t>
  </si>
  <si>
    <t>2,55</t>
  </si>
  <si>
    <t>4A4</t>
  </si>
  <si>
    <t>0,37</t>
  </si>
  <si>
    <t>4A5</t>
  </si>
  <si>
    <t>1,28</t>
  </si>
  <si>
    <t>2,19</t>
  </si>
  <si>
    <t>1,90</t>
  </si>
  <si>
    <t>Vn(VnXj Vny) Eql</t>
  </si>
  <si>
    <t>ACI sophisticated</t>
  </si>
  <si>
    <t>ACI simple</t>
  </si>
  <si>
    <t>ACI 318-19</t>
  </si>
  <si>
    <t>Author</t>
  </si>
  <si>
    <t>Specimen</t>
  </si>
  <si>
    <t>Angle n</t>
  </si>
  <si>
    <t>fc [MPa]</t>
  </si>
  <si>
    <t>bw [mm]</t>
  </si>
  <si>
    <t>h [mm]</t>
  </si>
  <si>
    <t>d [mm]</t>
  </si>
  <si>
    <t>Vd/M</t>
  </si>
  <si>
    <t>N/fcAg</t>
  </si>
  <si>
    <r>
      <t>P</t>
    </r>
    <r>
      <rPr>
        <vertAlign val="superscript"/>
        <sz val="6.5"/>
        <color rgb="FF221D1F"/>
        <rFont val="Calibri"/>
        <family val="2"/>
      </rPr>
      <t>w</t>
    </r>
  </si>
  <si>
    <r>
      <t>Av [mm</t>
    </r>
    <r>
      <rPr>
        <vertAlign val="superscript"/>
        <sz val="6.5"/>
        <color rgb="FF221D1F"/>
        <rFont val="Calibri"/>
        <family val="2"/>
      </rPr>
      <t>2</t>
    </r>
    <r>
      <rPr>
        <sz val="6.5"/>
        <color rgb="FF221D1F"/>
        <rFont val="Calibri"/>
        <family val="2"/>
      </rPr>
      <t>]</t>
    </r>
  </si>
  <si>
    <t>fyt [MPa]</t>
  </si>
  <si>
    <t>s [mm]</t>
  </si>
  <si>
    <t>Vexp [kN]</t>
  </si>
  <si>
    <t>Vn [KN]</t>
  </si>
  <si>
    <t>Vexp/ Vn</t>
  </si>
  <si>
    <t>Vn fKN]</t>
  </si>
  <si>
    <t>Maruyama etal. rai</t>
  </si>
  <si>
    <r>
      <t>L3</t>
    </r>
    <r>
      <rPr>
        <sz val="9"/>
        <color rgb="FF221D1F"/>
        <rFont val="黑体"/>
        <family val="3"/>
        <charset val="134"/>
      </rPr>
      <t>」</t>
    </r>
  </si>
  <si>
    <t>Ramirez et al. [10]</t>
  </si>
  <si>
    <t>Woodward et al.</t>
  </si>
  <si>
    <t>[1]</t>
  </si>
  <si>
    <t>Joh et al. [6]</t>
  </si>
  <si>
    <t>Angle [°]</t>
  </si>
  <si>
    <t>f'c [MPa]</t>
  </si>
  <si>
    <t>pw</t>
  </si>
  <si>
    <t>OV04+</t>
  </si>
  <si>
    <t>0,44</t>
  </si>
  <si>
    <t>1,91</t>
  </si>
  <si>
    <t>1,63</t>
  </si>
  <si>
    <t>OV04-</t>
  </si>
  <si>
    <t>1,50</t>
  </si>
  <si>
    <t>3V15+</t>
  </si>
  <si>
    <t>0,57</t>
  </si>
  <si>
    <t>1,85</t>
  </si>
  <si>
    <t>1,67</t>
  </si>
  <si>
    <t>3V15-</t>
  </si>
  <si>
    <t>-0,11</t>
  </si>
  <si>
    <t>1,43</t>
  </si>
  <si>
    <t>3VA04+</t>
  </si>
  <si>
    <t>1,86</t>
  </si>
  <si>
    <t>0VA04-</t>
  </si>
  <si>
    <t>1,31</t>
  </si>
  <si>
    <t>L53</t>
  </si>
  <si>
    <t>0VA15+</t>
  </si>
  <si>
    <t>0,54</t>
  </si>
  <si>
    <t>1,17</t>
  </si>
  <si>
    <t>1,77</t>
  </si>
  <si>
    <t>0VA15-</t>
  </si>
  <si>
    <t>2V04+</t>
  </si>
  <si>
    <t>0,39</t>
  </si>
  <si>
    <t>1,04</t>
  </si>
  <si>
    <t>1,25</t>
  </si>
  <si>
    <t>Mizoguchi et</t>
  </si>
  <si>
    <t>2V04-</t>
  </si>
  <si>
    <t>1,46</t>
  </si>
  <si>
    <t>1,47</t>
  </si>
  <si>
    <t>al. [12]</t>
  </si>
  <si>
    <t>2VA04+</t>
  </si>
  <si>
    <t>1,05</t>
  </si>
  <si>
    <t>2VA04-</t>
  </si>
  <si>
    <t>1,14</t>
  </si>
  <si>
    <t>4V04+</t>
  </si>
  <si>
    <t>0,40</t>
  </si>
  <si>
    <t>1,19</t>
  </si>
  <si>
    <t>1,80</t>
  </si>
  <si>
    <t>4V04-</t>
  </si>
  <si>
    <t>1,01</t>
  </si>
  <si>
    <t>4V15+</t>
  </si>
  <si>
    <t>0,52</t>
  </si>
  <si>
    <t>1,10</t>
  </si>
  <si>
    <t>1,68</t>
  </si>
  <si>
    <t>4V15-</t>
  </si>
  <si>
    <t>-0,10</t>
  </si>
  <si>
    <t>4VA04+</t>
  </si>
  <si>
    <t>1,09</t>
  </si>
  <si>
    <t>4VA04-</t>
  </si>
  <si>
    <t>1,20</t>
  </si>
  <si>
    <t>1,55</t>
  </si>
  <si>
    <t>1,81</t>
  </si>
  <si>
    <t>1,57</t>
  </si>
  <si>
    <t>4VA15+</t>
  </si>
  <si>
    <t>0,50</t>
  </si>
  <si>
    <t>4VA15-</t>
  </si>
  <si>
    <t>2,44</t>
  </si>
  <si>
    <t>1,71</t>
  </si>
  <si>
    <t>S.C-2.4-0.20</t>
  </si>
  <si>
    <t>0,30</t>
  </si>
  <si>
    <t>0,028</t>
  </si>
  <si>
    <t>S.C-1.7-0.20</t>
  </si>
  <si>
    <t>0,43</t>
  </si>
  <si>
    <t>1,33</t>
  </si>
  <si>
    <t>Pham etal.</t>
  </si>
  <si>
    <t>S2.4-30</t>
  </si>
  <si>
    <r>
      <t>0,3</t>
    </r>
    <r>
      <rPr>
        <sz val="9"/>
        <color rgb="FF221D1F"/>
        <rFont val="黑体"/>
        <family val="3"/>
        <charset val="134"/>
      </rPr>
      <t>。</t>
    </r>
  </si>
  <si>
    <t>1,03</t>
  </si>
  <si>
    <t>1,24</t>
  </si>
  <si>
    <t>[5]</t>
  </si>
  <si>
    <t>S2.4-45</t>
  </si>
  <si>
    <t>1,38</t>
  </si>
  <si>
    <t>1,29</t>
  </si>
  <si>
    <t>S1.7-30</t>
  </si>
  <si>
    <t>S1.7-45</t>
  </si>
  <si>
    <t>1,56</t>
  </si>
  <si>
    <t>1,16</t>
  </si>
  <si>
    <t>Vn(Vnx, Vny) Eq. 1</t>
  </si>
  <si>
    <r>
      <t>Av [mm</t>
    </r>
    <r>
      <rPr>
        <vertAlign val="superscript"/>
        <sz val="15"/>
        <color rgb="FF000000"/>
        <rFont val="Calibri"/>
        <family val="2"/>
      </rPr>
      <t>2</t>
    </r>
    <r>
      <rPr>
        <sz val="15"/>
        <color rgb="FF000000"/>
        <rFont val="Calibri"/>
        <family val="2"/>
      </rPr>
      <t>]</t>
    </r>
  </si>
  <si>
    <t>Vexp</t>
  </si>
  <si>
    <t>Vnx [kN]</t>
  </si>
  <si>
    <t>Vny [kN]</t>
  </si>
  <si>
    <t>Vdiag [kN]</t>
  </si>
  <si>
    <r>
      <t xml:space="preserve">Vnx </t>
    </r>
    <r>
      <rPr>
        <sz val="15"/>
        <color rgb="FF000000"/>
        <rFont val="Calibri"/>
        <family val="2"/>
      </rPr>
      <t>[kN]</t>
    </r>
  </si>
  <si>
    <t>Joh et al.</t>
  </si>
  <si>
    <t>[6]</t>
  </si>
  <si>
    <t>SR-0-N1</t>
  </si>
  <si>
    <t>0,66</t>
  </si>
  <si>
    <t>0,033</t>
  </si>
  <si>
    <t>SR-90-N1</t>
  </si>
  <si>
    <t>0,36</t>
  </si>
  <si>
    <t>0,035</t>
  </si>
  <si>
    <t>1,72</t>
  </si>
  <si>
    <t>SR-30-N1</t>
  </si>
  <si>
    <t>SR-60-N1</t>
  </si>
  <si>
    <r>
      <t>Umehara et al.</t>
    </r>
    <r>
      <rPr>
        <sz val="16"/>
        <color rgb="FF000000"/>
        <rFont val="宋体"/>
        <family val="3"/>
        <charset val="134"/>
      </rPr>
      <t>⑷</t>
    </r>
  </si>
  <si>
    <t>OUS</t>
  </si>
  <si>
    <t>0,63</t>
  </si>
  <si>
    <t>0,044</t>
  </si>
  <si>
    <t>2,03</t>
  </si>
  <si>
    <t>QUW</t>
  </si>
  <si>
    <t>0,41</t>
  </si>
  <si>
    <t>0,037</t>
  </si>
  <si>
    <t>CMS</t>
  </si>
  <si>
    <t>0,14</t>
  </si>
  <si>
    <t>2,18</t>
  </si>
  <si>
    <t>CUS</t>
  </si>
  <si>
    <t>CUW</t>
  </si>
  <si>
    <t>2CUS</t>
  </si>
  <si>
    <t>0,27</t>
  </si>
  <si>
    <t>CDS30</t>
  </si>
  <si>
    <t>0,13</t>
  </si>
  <si>
    <t>1,15</t>
  </si>
  <si>
    <t>1,93</t>
  </si>
  <si>
    <t>CDW30</t>
  </si>
  <si>
    <t>1,18</t>
  </si>
  <si>
    <t>Pham et al. [5]</t>
  </si>
  <si>
    <t>&lt;C-1.7-0.35-S</t>
  </si>
  <si>
    <t>0,024</t>
  </si>
  <si>
    <t>&lt;C-1.7-30</t>
  </si>
  <si>
    <t>0,96</t>
  </si>
  <si>
    <t>R.C-1.7-45</t>
  </si>
  <si>
    <t>&lt;C-1.7-60</t>
  </si>
  <si>
    <t>1,11</t>
  </si>
  <si>
    <t>Avg</t>
  </si>
  <si>
    <t>SD</t>
  </si>
  <si>
    <t>0,10</t>
  </si>
  <si>
    <t>0,23</t>
  </si>
  <si>
    <t>0,31</t>
  </si>
  <si>
    <t>Max</t>
  </si>
  <si>
    <t>Min</t>
  </si>
  <si>
    <t>Reference</t>
  </si>
  <si>
    <t>x,</t>
  </si>
  <si>
    <t>X/</t>
  </si>
  <si>
    <r>
      <t>b</t>
    </r>
    <r>
      <rPr>
        <sz val="15"/>
        <color rgb="FF000000"/>
        <rFont val="Times New Roman"/>
        <family val="1"/>
      </rPr>
      <t xml:space="preserve"> (mm)</t>
    </r>
  </si>
  <si>
    <r>
      <t>h</t>
    </r>
    <r>
      <rPr>
        <sz val="15"/>
        <color rgb="FF000000"/>
        <rFont val="Times New Roman"/>
        <family val="1"/>
      </rPr>
      <t xml:space="preserve"> (mm)</t>
    </r>
  </si>
  <si>
    <r>
      <t>a</t>
    </r>
    <r>
      <rPr>
        <sz val="15"/>
        <color rgb="FF000000"/>
        <rFont val="Times New Roman"/>
        <family val="1"/>
      </rPr>
      <t xml:space="preserve"> (mm)</t>
    </r>
  </si>
  <si>
    <r>
      <t>d</t>
    </r>
    <r>
      <rPr>
        <sz val="15"/>
        <color rgb="FF000000"/>
        <rFont val="Times New Roman"/>
        <family val="1"/>
      </rPr>
      <t xml:space="preserve"> (mm)</t>
    </r>
  </si>
  <si>
    <r>
      <t>s</t>
    </r>
    <r>
      <rPr>
        <sz val="15"/>
        <color rgb="FF000000"/>
        <rFont val="Times New Roman"/>
        <family val="1"/>
      </rPr>
      <t xml:space="preserve"> (mm)</t>
    </r>
  </si>
  <si>
    <t>Pl</t>
  </si>
  <si>
    <t>Pt</t>
  </si>
  <si>
    <r>
      <t>，</t>
    </r>
    <r>
      <rPr>
        <sz val="15"/>
        <color rgb="FF000000"/>
        <rFont val="Times New Roman"/>
        <family val="1"/>
      </rPr>
      <t>(MPa)</t>
    </r>
  </si>
  <si>
    <r>
      <t>f</t>
    </r>
    <r>
      <rPr>
        <i/>
        <vertAlign val="subscript"/>
        <sz val="15"/>
        <color rgb="FF000000"/>
        <rFont val="Times New Roman"/>
        <family val="1"/>
      </rPr>
      <t>yl</t>
    </r>
    <r>
      <rPr>
        <sz val="15"/>
        <color rgb="FF000000"/>
        <rFont val="Times New Roman"/>
        <family val="1"/>
      </rPr>
      <t xml:space="preserve"> (MPa)</t>
    </r>
  </si>
  <si>
    <r>
      <t>f</t>
    </r>
    <r>
      <rPr>
        <i/>
        <vertAlign val="subscript"/>
        <sz val="15"/>
        <color rgb="FF000000"/>
        <rFont val="Times New Roman"/>
        <family val="1"/>
      </rPr>
      <t>yt</t>
    </r>
    <r>
      <rPr>
        <sz val="15"/>
        <color rgb="FF000000"/>
        <rFont val="Times New Roman"/>
        <family val="1"/>
      </rPr>
      <t xml:space="preserve"> (MPa)</t>
    </r>
  </si>
  <si>
    <t>P(kN)</t>
  </si>
  <si>
    <t>Test type</t>
  </si>
  <si>
    <r>
      <t xml:space="preserve">Vu and Li </t>
    </r>
    <r>
      <rPr>
        <sz val="15"/>
        <color rgb="FF1C10B9"/>
        <rFont val="Times New Roman"/>
        <family val="1"/>
      </rPr>
      <t>(2018b)</t>
    </r>
  </si>
  <si>
    <t>CC1</t>
  </si>
  <si>
    <t>DC</t>
  </si>
  <si>
    <t>CC2</t>
  </si>
  <si>
    <t>CC3</t>
  </si>
  <si>
    <t>CC4</t>
  </si>
  <si>
    <t>CC5</t>
  </si>
  <si>
    <r>
      <t xml:space="preserve">Vu and Li </t>
    </r>
    <r>
      <rPr>
        <sz val="15"/>
        <color rgb="FF1C10B9"/>
        <rFont val="Times New Roman"/>
        <family val="1"/>
      </rPr>
      <t>(2018a)</t>
    </r>
  </si>
  <si>
    <t>C3</t>
  </si>
  <si>
    <t>C4</t>
  </si>
  <si>
    <t>C5</t>
  </si>
  <si>
    <r>
      <t xml:space="preserve">Ma et al. </t>
    </r>
    <r>
      <rPr>
        <sz val="15"/>
        <color rgb="FF1C10B9"/>
        <rFont val="Times New Roman"/>
        <family val="1"/>
      </rPr>
      <t>(2018)</t>
    </r>
  </si>
  <si>
    <t>RN1</t>
  </si>
  <si>
    <t>RN2</t>
  </si>
  <si>
    <t>RN3</t>
  </si>
  <si>
    <r>
      <t xml:space="preserve">Li et al. </t>
    </r>
    <r>
      <rPr>
        <sz val="15"/>
        <color rgb="FF1C10B9"/>
        <rFont val="Times New Roman"/>
        <family val="1"/>
      </rPr>
      <t>(2018)</t>
    </r>
  </si>
  <si>
    <t>RC-3</t>
  </si>
  <si>
    <t>700*</t>
  </si>
  <si>
    <t>SC</t>
  </si>
  <si>
    <t>RC-4</t>
  </si>
  <si>
    <t>RC-5</t>
  </si>
  <si>
    <t>RC-6</t>
  </si>
  <si>
    <t>RC-7</t>
  </si>
  <si>
    <t>RC-8</t>
  </si>
  <si>
    <r>
      <t xml:space="preserve">Zhang et al. </t>
    </r>
    <r>
      <rPr>
        <sz val="15"/>
        <color rgb="FF1C10B9"/>
        <rFont val="Times New Roman"/>
        <family val="1"/>
      </rPr>
      <t>(2015,2017)</t>
    </r>
  </si>
  <si>
    <t>C-10-L-0</t>
  </si>
  <si>
    <t>C-15-L-0</t>
  </si>
  <si>
    <t>C-25-L-0</t>
  </si>
  <si>
    <r>
      <t xml:space="preserve">Lee et al. </t>
    </r>
    <r>
      <rPr>
        <sz val="15"/>
        <color rgb="FF1C10B9"/>
        <rFont val="Times New Roman"/>
        <family val="1"/>
      </rPr>
      <t>(2003)</t>
    </r>
  </si>
  <si>
    <t>RC-COR-1</t>
  </si>
  <si>
    <t>RC-COR-2</t>
  </si>
  <si>
    <t>RC-COR-3</t>
  </si>
  <si>
    <r>
      <t xml:space="preserve">Shi et al. </t>
    </r>
    <r>
      <rPr>
        <sz val="15"/>
        <color rgb="FF1C10B9"/>
        <rFont val="Times New Roman"/>
        <family val="1"/>
      </rPr>
      <t>(2000)</t>
    </r>
  </si>
  <si>
    <t>Z5</t>
  </si>
  <si>
    <t>Z7</t>
  </si>
  <si>
    <t>Vn</t>
    <phoneticPr fontId="1" type="noConversion"/>
  </si>
  <si>
    <t>b</t>
    <phoneticPr fontId="1" type="noConversion"/>
  </si>
  <si>
    <t>fyv</t>
    <phoneticPr fontId="1" type="noConversion"/>
  </si>
  <si>
    <t>pv</t>
    <phoneticPr fontId="1" type="noConversion"/>
  </si>
  <si>
    <t>s</t>
    <phoneticPr fontId="1" type="noConversion"/>
  </si>
  <si>
    <t>fc</t>
    <phoneticPr fontId="1" type="noConversion"/>
  </si>
  <si>
    <t>h</t>
    <phoneticPr fontId="1" type="noConversion"/>
  </si>
  <si>
    <t>pst</t>
    <phoneticPr fontId="1" type="noConversion"/>
  </si>
  <si>
    <t>fyt</t>
    <phoneticPr fontId="1" type="noConversion"/>
  </si>
  <si>
    <t>p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</si>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</sst>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_);[Red]\(0.0\)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5"/>
      <color rgb="FF000000"/>
      <name val="Times New Roman"/>
      <family val="1"/>
    </font>
    <font>
      <sz val="8.5"/>
      <color rgb="FF000000"/>
      <name val="Calibri"/>
      <family val="2"/>
    </font>
    <font>
      <vertAlign val="subscript"/>
      <sz val="8.5"/>
      <color rgb="FF000000"/>
      <name val="Times New Roman"/>
      <family val="1"/>
    </font>
    <font>
      <vertAlign val="superscript"/>
      <sz val="8.5"/>
      <color rgb="FF000000"/>
      <name val="Calibri"/>
      <family val="2"/>
    </font>
    <font>
      <vertAlign val="superscript"/>
      <sz val="8.5"/>
      <color rgb="FF000000"/>
      <name val="Times New Roman"/>
      <family val="1"/>
    </font>
    <font>
      <sz val="6.5"/>
      <color rgb="FF221D1F"/>
      <name val="Calibri"/>
      <family val="2"/>
    </font>
    <font>
      <sz val="5"/>
      <color rgb="FF000000"/>
      <name val="MingLiU_HKSCS"/>
      <family val="1"/>
      <charset val="136"/>
    </font>
    <font>
      <i/>
      <sz val="6.5"/>
      <color rgb="FF221D1F"/>
      <name val="Times New Roman"/>
      <family val="1"/>
    </font>
    <font>
      <b/>
      <sz val="6.5"/>
      <color rgb="FF221D1F"/>
      <name val="Calibri"/>
      <family val="2"/>
    </font>
    <font>
      <vertAlign val="superscript"/>
      <sz val="6.5"/>
      <color rgb="FF221D1F"/>
      <name val="Calibri"/>
      <family val="2"/>
    </font>
    <font>
      <sz val="9"/>
      <color rgb="FF221D1F"/>
      <name val="黑体"/>
      <family val="3"/>
      <charset val="134"/>
    </font>
    <font>
      <sz val="15"/>
      <color rgb="FF000000"/>
      <name val="Calibri"/>
      <family val="2"/>
    </font>
    <font>
      <b/>
      <sz val="15"/>
      <color rgb="FF000000"/>
      <name val="Calibri"/>
      <family val="2"/>
    </font>
    <font>
      <vertAlign val="superscript"/>
      <sz val="15"/>
      <color rgb="FF000000"/>
      <name val="Calibri"/>
      <family val="2"/>
    </font>
    <font>
      <sz val="16"/>
      <color rgb="FF000000"/>
      <name val="宋体"/>
      <family val="3"/>
      <charset val="134"/>
    </font>
    <font>
      <sz val="15"/>
      <color rgb="FF000000"/>
      <name val="Times New Roman"/>
      <family val="1"/>
    </font>
    <font>
      <i/>
      <sz val="22"/>
      <color rgb="FF000000"/>
      <name val="Arial"/>
      <family val="2"/>
    </font>
    <font>
      <i/>
      <sz val="15"/>
      <color rgb="FF000000"/>
      <name val="Times New Roman"/>
      <family val="1"/>
    </font>
    <font>
      <i/>
      <sz val="16"/>
      <color rgb="FF000000"/>
      <name val="宋体"/>
      <family val="3"/>
      <charset val="134"/>
    </font>
    <font>
      <i/>
      <vertAlign val="subscript"/>
      <sz val="15"/>
      <color rgb="FF000000"/>
      <name val="Times New Roman"/>
      <family val="1"/>
    </font>
    <font>
      <sz val="15"/>
      <color rgb="FF1C10B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justify" vertical="center" wrapText="1"/>
    </xf>
    <xf numFmtId="0" fontId="7" fillId="3" borderId="7" xfId="0" applyFont="1" applyFill="1" applyBorder="1" applyAlignment="1">
      <alignment horizontal="justify"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justify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horizontal="justify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8" fillId="3" borderId="18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17" fillId="3" borderId="0" xfId="0" applyFont="1" applyFill="1" applyAlignment="1">
      <alignment vertical="center" wrapText="1"/>
    </xf>
    <xf numFmtId="0" fontId="18" fillId="3" borderId="0" xfId="0" applyFont="1" applyFill="1" applyAlignment="1">
      <alignment horizontal="justify" vertical="center" wrapText="1"/>
    </xf>
    <xf numFmtId="0" fontId="19" fillId="3" borderId="0" xfId="0" applyFont="1" applyFill="1" applyAlignment="1">
      <alignment vertical="center" wrapText="1"/>
    </xf>
    <xf numFmtId="0" fontId="19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9" xfId="0" applyFont="1" applyFill="1" applyBorder="1" applyAlignment="1">
      <alignment vertical="center" wrapText="1"/>
    </xf>
    <xf numFmtId="0" fontId="17" fillId="3" borderId="9" xfId="0" applyFont="1" applyFill="1" applyBorder="1" applyAlignment="1">
      <alignment horizontal="justify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justify" vertical="center" wrapText="1"/>
    </xf>
    <xf numFmtId="0" fontId="17" fillId="3" borderId="12" xfId="0" applyFont="1" applyFill="1" applyBorder="1" applyAlignment="1">
      <alignment vertical="center" wrapText="1"/>
    </xf>
    <xf numFmtId="0" fontId="17" fillId="3" borderId="12" xfId="0" applyFont="1" applyFill="1" applyBorder="1" applyAlignment="1">
      <alignment horizontal="center" vertical="center" wrapText="1"/>
    </xf>
    <xf numFmtId="176" fontId="0" fillId="0" borderId="0" xfId="0" applyNumberFormat="1"/>
    <xf numFmtId="176" fontId="0" fillId="2" borderId="1" xfId="0" applyNumberFormat="1" applyFill="1" applyBorder="1"/>
    <xf numFmtId="176" fontId="0" fillId="0" borderId="1" xfId="0" applyNumberFormat="1" applyBorder="1"/>
    <xf numFmtId="177" fontId="0" fillId="0" borderId="0" xfId="0" applyNumberFormat="1"/>
    <xf numFmtId="177" fontId="0" fillId="2" borderId="1" xfId="0" applyNumberFormat="1" applyFill="1" applyBorder="1"/>
    <xf numFmtId="177" fontId="0" fillId="0" borderId="1" xfId="0" applyNumberFormat="1" applyBorder="1"/>
    <xf numFmtId="178" fontId="0" fillId="0" borderId="0" xfId="0" applyNumberFormat="1"/>
    <xf numFmtId="178" fontId="0" fillId="2" borderId="1" xfId="0" applyNumberFormat="1" applyFill="1" applyBorder="1"/>
    <xf numFmtId="178" fontId="0" fillId="0" borderId="1" xfId="0" applyNumberFormat="1" applyBorder="1"/>
    <xf numFmtId="0" fontId="8" fillId="3" borderId="0" xfId="0" applyFont="1" applyFill="1" applyAlignment="1">
      <alignment vertical="center" wrapText="1"/>
    </xf>
    <xf numFmtId="0" fontId="8" fillId="3" borderId="18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right" vertical="center" wrapText="1"/>
    </xf>
    <xf numFmtId="0" fontId="10" fillId="3" borderId="14" xfId="0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vertical="center" wrapText="1"/>
    </xf>
    <xf numFmtId="0" fontId="10" fillId="3" borderId="1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/>
  </sheetViews>
  <sheetFormatPr defaultRowHeight="14.25" x14ac:dyDescent="0.2"/>
  <cols>
    <col min="1" max="4" width="9" style="60"/>
    <col min="5" max="5" width="9" style="57"/>
    <col min="6" max="6" width="9" style="60"/>
    <col min="7" max="7" width="9" style="63"/>
    <col min="8" max="8" width="9" style="57"/>
    <col min="9" max="10" width="9" style="60"/>
    <col min="11" max="12" width="9" style="57"/>
    <col min="13" max="13" width="9" style="60"/>
  </cols>
  <sheetData>
    <row r="1" spans="1:13" x14ac:dyDescent="0.2">
      <c r="A1" s="60" t="s">
        <v>413</v>
      </c>
      <c r="B1" s="60" t="s">
        <v>404</v>
      </c>
      <c r="C1" s="60" t="s">
        <v>409</v>
      </c>
      <c r="D1" s="60" t="s">
        <v>405</v>
      </c>
      <c r="E1" s="60" t="s">
        <v>406</v>
      </c>
      <c r="F1" s="60" t="s">
        <v>407</v>
      </c>
      <c r="G1" s="60" t="s">
        <v>408</v>
      </c>
      <c r="H1" s="60" t="s">
        <v>410</v>
      </c>
      <c r="I1" s="60" t="s">
        <v>411</v>
      </c>
      <c r="J1" s="60" t="s">
        <v>412</v>
      </c>
      <c r="K1" s="57" t="s">
        <v>0</v>
      </c>
      <c r="L1" s="57" t="s">
        <v>1</v>
      </c>
      <c r="M1" s="60" t="s">
        <v>403</v>
      </c>
    </row>
    <row r="2" spans="1:13" x14ac:dyDescent="0.2">
      <c r="A2" s="60">
        <v>910</v>
      </c>
      <c r="B2" s="60">
        <v>230</v>
      </c>
      <c r="C2" s="60">
        <v>410</v>
      </c>
      <c r="D2" s="60">
        <v>413.7</v>
      </c>
      <c r="E2" s="57">
        <v>0.28000000000000003</v>
      </c>
      <c r="F2" s="60">
        <v>89</v>
      </c>
      <c r="G2" s="63">
        <v>34.9</v>
      </c>
      <c r="H2" s="57">
        <v>3.01</v>
      </c>
      <c r="I2" s="60">
        <v>441.28</v>
      </c>
      <c r="J2" s="60">
        <v>533.76</v>
      </c>
      <c r="K2" s="57">
        <v>1.1818181818181819</v>
      </c>
      <c r="L2" s="57">
        <f t="shared" ref="L2:L33" si="0">J2*1000/(G2*B2*C2)</f>
        <v>0.16218433518582104</v>
      </c>
      <c r="M2" s="60">
        <v>324</v>
      </c>
    </row>
    <row r="3" spans="1:13" x14ac:dyDescent="0.2">
      <c r="A3" s="60">
        <v>1200</v>
      </c>
      <c r="B3" s="60">
        <v>350</v>
      </c>
      <c r="C3" s="60">
        <v>350</v>
      </c>
      <c r="D3" s="60">
        <v>500</v>
      </c>
      <c r="E3" s="57">
        <v>0.13</v>
      </c>
      <c r="F3" s="60">
        <v>125</v>
      </c>
      <c r="G3" s="63">
        <v>29.2</v>
      </c>
      <c r="H3" s="57">
        <v>2.0499999999999998</v>
      </c>
      <c r="I3" s="60">
        <v>320</v>
      </c>
      <c r="J3" s="60">
        <v>1251.95</v>
      </c>
      <c r="K3" s="57">
        <v>1.8461538461538463</v>
      </c>
      <c r="L3" s="57">
        <f t="shared" si="0"/>
        <v>0.35</v>
      </c>
      <c r="M3" s="60">
        <v>353.3</v>
      </c>
    </row>
    <row r="4" spans="1:13" x14ac:dyDescent="0.2">
      <c r="A4" s="60">
        <v>910</v>
      </c>
      <c r="B4" s="60">
        <v>410</v>
      </c>
      <c r="C4" s="60">
        <v>230</v>
      </c>
      <c r="D4" s="60">
        <v>413.7</v>
      </c>
      <c r="E4" s="57">
        <v>0.31</v>
      </c>
      <c r="F4" s="60">
        <v>89</v>
      </c>
      <c r="G4" s="63">
        <v>34.9</v>
      </c>
      <c r="H4" s="57">
        <v>3.01</v>
      </c>
      <c r="I4" s="60">
        <v>441.28</v>
      </c>
      <c r="J4" s="60">
        <v>533.76</v>
      </c>
      <c r="K4" s="57">
        <v>2.2195121951219514</v>
      </c>
      <c r="L4" s="57">
        <f t="shared" si="0"/>
        <v>0.16218433518582104</v>
      </c>
      <c r="M4" s="60">
        <v>265</v>
      </c>
    </row>
    <row r="5" spans="1:13" x14ac:dyDescent="0.2">
      <c r="A5" s="60">
        <v>2950</v>
      </c>
      <c r="B5" s="60">
        <v>460</v>
      </c>
      <c r="C5" s="60">
        <v>460</v>
      </c>
      <c r="D5" s="60">
        <v>468.86</v>
      </c>
      <c r="E5" s="57">
        <v>0.17</v>
      </c>
      <c r="F5" s="60">
        <v>305</v>
      </c>
      <c r="G5" s="63">
        <v>21.1</v>
      </c>
      <c r="H5" s="57">
        <v>2.5299999999999998</v>
      </c>
      <c r="I5" s="60">
        <v>441.3</v>
      </c>
      <c r="J5" s="60">
        <v>667.2</v>
      </c>
      <c r="K5" s="57">
        <v>3.4064665127020786</v>
      </c>
      <c r="L5" s="57">
        <f t="shared" si="0"/>
        <v>0.14943692382121324</v>
      </c>
      <c r="M5" s="60">
        <v>314.92</v>
      </c>
    </row>
    <row r="6" spans="1:13" x14ac:dyDescent="0.2">
      <c r="A6" s="60">
        <v>910</v>
      </c>
      <c r="B6" s="60">
        <v>310</v>
      </c>
      <c r="C6" s="60">
        <v>310</v>
      </c>
      <c r="D6" s="60">
        <v>414</v>
      </c>
      <c r="E6" s="57">
        <v>0.09</v>
      </c>
      <c r="F6" s="60">
        <v>210</v>
      </c>
      <c r="G6" s="63">
        <v>29.9</v>
      </c>
      <c r="H6" s="57">
        <v>2.44</v>
      </c>
      <c r="I6" s="60">
        <v>462</v>
      </c>
      <c r="J6" s="60">
        <v>288</v>
      </c>
      <c r="K6" s="57">
        <v>1.5964912280701755</v>
      </c>
      <c r="L6" s="57">
        <f t="shared" si="0"/>
        <v>0.10023004186692373</v>
      </c>
      <c r="M6" s="60">
        <v>214</v>
      </c>
    </row>
    <row r="7" spans="1:13" x14ac:dyDescent="0.2">
      <c r="A7" s="60">
        <v>1200</v>
      </c>
      <c r="B7" s="60">
        <v>300</v>
      </c>
      <c r="C7" s="60">
        <v>300</v>
      </c>
      <c r="D7" s="60">
        <v>392</v>
      </c>
      <c r="E7" s="57">
        <v>0.19</v>
      </c>
      <c r="F7" s="60">
        <v>100</v>
      </c>
      <c r="G7" s="63">
        <v>30.7</v>
      </c>
      <c r="H7" s="57">
        <v>2.65</v>
      </c>
      <c r="I7" s="60">
        <v>402</v>
      </c>
      <c r="J7" s="60">
        <v>552.6</v>
      </c>
      <c r="K7" s="57">
        <v>2.2304832713754648</v>
      </c>
      <c r="L7" s="57">
        <f t="shared" si="0"/>
        <v>0.2</v>
      </c>
      <c r="M7" s="60">
        <v>234</v>
      </c>
    </row>
    <row r="8" spans="1:13" x14ac:dyDescent="0.2">
      <c r="A8" s="60">
        <v>900</v>
      </c>
      <c r="B8" s="60">
        <v>300</v>
      </c>
      <c r="C8" s="60">
        <v>300</v>
      </c>
      <c r="D8" s="60">
        <v>398</v>
      </c>
      <c r="E8" s="57">
        <v>0.14000000000000001</v>
      </c>
      <c r="F8" s="60">
        <v>150</v>
      </c>
      <c r="G8" s="63">
        <v>28.15</v>
      </c>
      <c r="H8" s="57">
        <v>2.2599999999999998</v>
      </c>
      <c r="I8" s="60">
        <v>447</v>
      </c>
      <c r="J8" s="60">
        <v>540.27</v>
      </c>
      <c r="K8" s="57">
        <v>1.6666666666666667</v>
      </c>
      <c r="L8" s="57">
        <f t="shared" si="0"/>
        <v>0.21325044404973356</v>
      </c>
      <c r="M8" s="60">
        <v>242.8</v>
      </c>
    </row>
    <row r="9" spans="1:13" x14ac:dyDescent="0.2">
      <c r="A9" s="60">
        <v>1200</v>
      </c>
      <c r="B9" s="60">
        <v>300</v>
      </c>
      <c r="C9" s="60">
        <v>300</v>
      </c>
      <c r="D9" s="60">
        <v>392</v>
      </c>
      <c r="E9" s="57">
        <v>0.09</v>
      </c>
      <c r="F9" s="60">
        <v>200</v>
      </c>
      <c r="G9" s="63">
        <v>30.7</v>
      </c>
      <c r="H9" s="57">
        <v>2.65</v>
      </c>
      <c r="I9" s="60">
        <v>402</v>
      </c>
      <c r="J9" s="60">
        <v>552.6</v>
      </c>
      <c r="K9" s="57">
        <v>2.2304832713754648</v>
      </c>
      <c r="L9" s="57">
        <f t="shared" si="0"/>
        <v>0.2</v>
      </c>
      <c r="M9" s="60">
        <v>230</v>
      </c>
    </row>
    <row r="10" spans="1:13" x14ac:dyDescent="0.2">
      <c r="A10" s="60">
        <v>910</v>
      </c>
      <c r="B10" s="60">
        <v>230</v>
      </c>
      <c r="C10" s="60">
        <v>410</v>
      </c>
      <c r="D10" s="60">
        <v>413.7</v>
      </c>
      <c r="E10" s="57">
        <v>0.28000000000000003</v>
      </c>
      <c r="F10" s="60">
        <v>89</v>
      </c>
      <c r="G10" s="63">
        <v>42</v>
      </c>
      <c r="H10" s="57">
        <v>3.01</v>
      </c>
      <c r="I10" s="60">
        <v>441.28</v>
      </c>
      <c r="J10" s="60">
        <v>1067.52</v>
      </c>
      <c r="K10" s="57">
        <v>1.1818181818181819</v>
      </c>
      <c r="L10" s="57">
        <f t="shared" si="0"/>
        <v>0.26953491895167397</v>
      </c>
      <c r="M10" s="60">
        <v>412</v>
      </c>
    </row>
    <row r="11" spans="1:13" x14ac:dyDescent="0.2">
      <c r="A11" s="60">
        <v>900</v>
      </c>
      <c r="B11" s="60">
        <v>300</v>
      </c>
      <c r="C11" s="60">
        <v>300</v>
      </c>
      <c r="D11" s="60">
        <v>384</v>
      </c>
      <c r="E11" s="57">
        <v>0.28000000000000003</v>
      </c>
      <c r="F11" s="60">
        <v>75</v>
      </c>
      <c r="G11" s="63">
        <v>13.5</v>
      </c>
      <c r="H11" s="57">
        <v>1.69</v>
      </c>
      <c r="I11" s="60">
        <v>340</v>
      </c>
      <c r="J11" s="60">
        <v>364.5</v>
      </c>
      <c r="K11" s="57">
        <v>1.6666666666666667</v>
      </c>
      <c r="L11" s="57">
        <f t="shared" si="0"/>
        <v>0.3</v>
      </c>
      <c r="M11" s="60">
        <v>171.1</v>
      </c>
    </row>
    <row r="12" spans="1:13" x14ac:dyDescent="0.2">
      <c r="A12" s="60">
        <v>1200</v>
      </c>
      <c r="B12" s="60">
        <v>300</v>
      </c>
      <c r="C12" s="60">
        <v>300</v>
      </c>
      <c r="D12" s="60">
        <v>392</v>
      </c>
      <c r="E12" s="57">
        <v>0.19</v>
      </c>
      <c r="F12" s="60">
        <v>100</v>
      </c>
      <c r="G12" s="63">
        <v>30.7</v>
      </c>
      <c r="H12" s="57">
        <v>2.65</v>
      </c>
      <c r="I12" s="60">
        <v>402</v>
      </c>
      <c r="J12" s="60">
        <v>828.9</v>
      </c>
      <c r="K12" s="57">
        <v>2.2304832713754648</v>
      </c>
      <c r="L12" s="57">
        <f t="shared" si="0"/>
        <v>0.3</v>
      </c>
      <c r="M12" s="60">
        <v>261</v>
      </c>
    </row>
    <row r="13" spans="1:13" x14ac:dyDescent="0.2">
      <c r="A13" s="60">
        <v>900</v>
      </c>
      <c r="B13" s="60">
        <v>300</v>
      </c>
      <c r="C13" s="60">
        <v>300</v>
      </c>
      <c r="D13" s="60">
        <v>587</v>
      </c>
      <c r="E13" s="57">
        <v>0.08</v>
      </c>
      <c r="F13" s="60">
        <v>160</v>
      </c>
      <c r="G13" s="63">
        <v>13.5</v>
      </c>
      <c r="H13" s="57">
        <v>1.69</v>
      </c>
      <c r="I13" s="60">
        <v>340</v>
      </c>
      <c r="J13" s="60">
        <v>364.5</v>
      </c>
      <c r="K13" s="57">
        <v>1.6666666666666667</v>
      </c>
      <c r="L13" s="57">
        <f t="shared" si="0"/>
        <v>0.3</v>
      </c>
      <c r="M13" s="60">
        <v>160.4</v>
      </c>
    </row>
    <row r="14" spans="1:13" x14ac:dyDescent="0.2">
      <c r="A14" s="60">
        <v>800</v>
      </c>
      <c r="B14" s="60">
        <v>270</v>
      </c>
      <c r="C14" s="60">
        <v>270</v>
      </c>
      <c r="D14" s="60">
        <v>270</v>
      </c>
      <c r="E14" s="57">
        <v>0.16</v>
      </c>
      <c r="F14" s="60">
        <v>100</v>
      </c>
      <c r="G14" s="63">
        <v>35.72</v>
      </c>
      <c r="H14" s="57">
        <v>3.03</v>
      </c>
      <c r="I14" s="60">
        <v>433</v>
      </c>
      <c r="J14" s="60">
        <v>1018.58</v>
      </c>
      <c r="K14" s="57">
        <v>1.5267175572519085</v>
      </c>
      <c r="L14" s="57">
        <f t="shared" si="0"/>
        <v>0.39116155681208975</v>
      </c>
      <c r="M14" s="60">
        <v>259.64</v>
      </c>
    </row>
    <row r="15" spans="1:13" x14ac:dyDescent="0.2">
      <c r="A15" s="60">
        <v>900</v>
      </c>
      <c r="B15" s="60">
        <v>300</v>
      </c>
      <c r="C15" s="60">
        <v>300</v>
      </c>
      <c r="D15" s="60">
        <v>384</v>
      </c>
      <c r="E15" s="57">
        <v>0.28000000000000003</v>
      </c>
      <c r="F15" s="60">
        <v>75</v>
      </c>
      <c r="G15" s="63">
        <v>13.5</v>
      </c>
      <c r="H15" s="57">
        <v>1.69</v>
      </c>
      <c r="I15" s="60">
        <v>340</v>
      </c>
      <c r="J15" s="60">
        <v>243</v>
      </c>
      <c r="K15" s="57">
        <v>1.6666666666666667</v>
      </c>
      <c r="L15" s="57">
        <f t="shared" si="0"/>
        <v>0.2</v>
      </c>
      <c r="M15" s="60">
        <v>203.9</v>
      </c>
    </row>
    <row r="16" spans="1:13" x14ac:dyDescent="0.2">
      <c r="A16" s="60">
        <v>1200</v>
      </c>
      <c r="B16" s="60">
        <v>350</v>
      </c>
      <c r="C16" s="60">
        <v>350</v>
      </c>
      <c r="D16" s="60">
        <v>392.6</v>
      </c>
      <c r="E16" s="57">
        <v>0.13</v>
      </c>
      <c r="F16" s="60">
        <v>125</v>
      </c>
      <c r="G16" s="63">
        <v>27.5</v>
      </c>
      <c r="H16" s="57">
        <v>2.0499999999999998</v>
      </c>
      <c r="I16" s="60">
        <v>408</v>
      </c>
      <c r="J16" s="60">
        <v>673.75</v>
      </c>
      <c r="K16" s="57">
        <v>1.8461538461538463</v>
      </c>
      <c r="L16" s="57">
        <f t="shared" si="0"/>
        <v>0.2</v>
      </c>
      <c r="M16" s="60">
        <v>294.2</v>
      </c>
    </row>
    <row r="17" spans="1:13" x14ac:dyDescent="0.2">
      <c r="A17" s="60">
        <v>900</v>
      </c>
      <c r="B17" s="60">
        <v>300</v>
      </c>
      <c r="C17" s="60">
        <v>300</v>
      </c>
      <c r="D17" s="60">
        <v>384</v>
      </c>
      <c r="E17" s="57">
        <v>0.28000000000000003</v>
      </c>
      <c r="F17" s="60">
        <v>75</v>
      </c>
      <c r="G17" s="63">
        <v>18</v>
      </c>
      <c r="H17" s="57">
        <v>1.69</v>
      </c>
      <c r="I17" s="60">
        <v>340</v>
      </c>
      <c r="J17" s="60">
        <v>243</v>
      </c>
      <c r="K17" s="57">
        <v>1.6666666666666667</v>
      </c>
      <c r="L17" s="57">
        <f t="shared" si="0"/>
        <v>0.15</v>
      </c>
      <c r="M17" s="60">
        <v>262.10000000000002</v>
      </c>
    </row>
    <row r="18" spans="1:13" x14ac:dyDescent="0.2">
      <c r="A18" s="60">
        <v>1700</v>
      </c>
      <c r="B18" s="60">
        <v>250</v>
      </c>
      <c r="C18" s="60">
        <v>490</v>
      </c>
      <c r="D18" s="60">
        <v>392.6</v>
      </c>
      <c r="E18" s="57">
        <v>0.18</v>
      </c>
      <c r="F18" s="60">
        <v>125</v>
      </c>
      <c r="G18" s="63">
        <v>24.5</v>
      </c>
      <c r="H18" s="57">
        <v>2.0499999999999998</v>
      </c>
      <c r="I18" s="60">
        <v>408</v>
      </c>
      <c r="J18" s="60">
        <v>600.25</v>
      </c>
      <c r="K18" s="57">
        <v>1.8279569892473118</v>
      </c>
      <c r="L18" s="57">
        <f t="shared" si="0"/>
        <v>0.2</v>
      </c>
      <c r="M18" s="60">
        <v>305.5</v>
      </c>
    </row>
    <row r="19" spans="1:13" x14ac:dyDescent="0.2">
      <c r="A19" s="60">
        <v>900</v>
      </c>
      <c r="B19" s="60">
        <v>300</v>
      </c>
      <c r="C19" s="60">
        <v>300</v>
      </c>
      <c r="D19" s="60">
        <v>398</v>
      </c>
      <c r="E19" s="57">
        <v>0.14000000000000001</v>
      </c>
      <c r="F19" s="60">
        <v>150</v>
      </c>
      <c r="G19" s="63">
        <v>28.15</v>
      </c>
      <c r="H19" s="57">
        <v>2.2599999999999998</v>
      </c>
      <c r="I19" s="60">
        <v>447</v>
      </c>
      <c r="J19" s="60">
        <v>540.27</v>
      </c>
      <c r="K19" s="57">
        <v>1.6666666666666667</v>
      </c>
      <c r="L19" s="57">
        <f t="shared" si="0"/>
        <v>0.21325044404973356</v>
      </c>
      <c r="M19" s="60">
        <v>250.4</v>
      </c>
    </row>
    <row r="20" spans="1:13" x14ac:dyDescent="0.2">
      <c r="A20" s="60">
        <v>600</v>
      </c>
      <c r="B20" s="60">
        <v>300</v>
      </c>
      <c r="C20" s="60">
        <v>300</v>
      </c>
      <c r="D20" s="60">
        <v>398</v>
      </c>
      <c r="E20" s="57">
        <v>0.43</v>
      </c>
      <c r="F20" s="60">
        <v>50</v>
      </c>
      <c r="G20" s="63">
        <v>26.1</v>
      </c>
      <c r="H20" s="57">
        <v>1.69</v>
      </c>
      <c r="I20" s="60">
        <v>447</v>
      </c>
      <c r="J20" s="60">
        <v>540.27</v>
      </c>
      <c r="K20" s="57">
        <v>1.1111111111111112</v>
      </c>
      <c r="L20" s="57">
        <f t="shared" si="0"/>
        <v>0.23</v>
      </c>
      <c r="M20" s="60">
        <v>341.6</v>
      </c>
    </row>
    <row r="21" spans="1:13" x14ac:dyDescent="0.2">
      <c r="A21" s="60">
        <v>900</v>
      </c>
      <c r="B21" s="60">
        <v>300</v>
      </c>
      <c r="C21" s="60">
        <v>300</v>
      </c>
      <c r="D21" s="60">
        <v>398</v>
      </c>
      <c r="E21" s="57">
        <v>0.43</v>
      </c>
      <c r="F21" s="60">
        <v>50</v>
      </c>
      <c r="G21" s="63">
        <v>26.1</v>
      </c>
      <c r="H21" s="57">
        <v>2.2599999999999998</v>
      </c>
      <c r="I21" s="60">
        <v>447</v>
      </c>
      <c r="J21" s="60">
        <v>540.27</v>
      </c>
      <c r="K21" s="57">
        <v>1.6666666666666667</v>
      </c>
      <c r="L21" s="57">
        <f t="shared" si="0"/>
        <v>0.23</v>
      </c>
      <c r="M21" s="60">
        <v>296.10000000000002</v>
      </c>
    </row>
    <row r="22" spans="1:13" x14ac:dyDescent="0.2">
      <c r="A22" s="60">
        <v>600</v>
      </c>
      <c r="B22" s="60">
        <v>300</v>
      </c>
      <c r="C22" s="60">
        <v>300</v>
      </c>
      <c r="D22" s="60">
        <v>398</v>
      </c>
      <c r="E22" s="57">
        <v>0.43</v>
      </c>
      <c r="F22" s="60">
        <v>50</v>
      </c>
      <c r="G22" s="63">
        <v>27.7</v>
      </c>
      <c r="H22" s="57">
        <v>1.69</v>
      </c>
      <c r="I22" s="60">
        <v>447</v>
      </c>
      <c r="J22" s="60">
        <v>540.27</v>
      </c>
      <c r="K22" s="57">
        <v>1.1111111111111112</v>
      </c>
      <c r="L22" s="57">
        <f t="shared" si="0"/>
        <v>0.21671480144404331</v>
      </c>
      <c r="M22" s="60">
        <v>341.1</v>
      </c>
    </row>
    <row r="23" spans="1:13" x14ac:dyDescent="0.2">
      <c r="A23" s="60">
        <v>900</v>
      </c>
      <c r="B23" s="60">
        <v>300</v>
      </c>
      <c r="C23" s="60">
        <v>300</v>
      </c>
      <c r="D23" s="60">
        <v>398</v>
      </c>
      <c r="E23" s="57">
        <v>0.43</v>
      </c>
      <c r="F23" s="60">
        <v>50</v>
      </c>
      <c r="G23" s="63">
        <v>26.1</v>
      </c>
      <c r="H23" s="57">
        <v>2.2599999999999998</v>
      </c>
      <c r="I23" s="60">
        <v>447</v>
      </c>
      <c r="J23" s="60">
        <v>540.27</v>
      </c>
      <c r="K23" s="57">
        <v>1.6666666666666667</v>
      </c>
      <c r="L23" s="57">
        <f t="shared" si="0"/>
        <v>0.23</v>
      </c>
      <c r="M23" s="60">
        <v>266.10000000000002</v>
      </c>
    </row>
    <row r="24" spans="1:13" x14ac:dyDescent="0.2">
      <c r="A24" s="60">
        <v>1000</v>
      </c>
      <c r="B24" s="60">
        <v>300</v>
      </c>
      <c r="C24" s="60">
        <v>500</v>
      </c>
      <c r="D24" s="60">
        <v>458</v>
      </c>
      <c r="E24" s="57">
        <v>0.24</v>
      </c>
      <c r="F24" s="60">
        <v>200</v>
      </c>
      <c r="G24" s="63">
        <v>23.4</v>
      </c>
      <c r="H24" s="57">
        <v>3.1</v>
      </c>
      <c r="I24" s="60">
        <v>438</v>
      </c>
      <c r="J24" s="60">
        <v>365</v>
      </c>
      <c r="K24" s="57">
        <v>1.0638297872340425</v>
      </c>
      <c r="L24" s="57">
        <f t="shared" si="0"/>
        <v>0.10398860398860399</v>
      </c>
      <c r="M24" s="60">
        <v>402</v>
      </c>
    </row>
    <row r="25" spans="1:13" x14ac:dyDescent="0.2">
      <c r="A25" s="60">
        <v>800</v>
      </c>
      <c r="B25" s="60">
        <v>270</v>
      </c>
      <c r="C25" s="60">
        <v>270</v>
      </c>
      <c r="D25" s="60">
        <v>273</v>
      </c>
      <c r="E25" s="57">
        <v>0.28000000000000003</v>
      </c>
      <c r="F25" s="60">
        <v>55</v>
      </c>
      <c r="G25" s="63">
        <v>31.92</v>
      </c>
      <c r="H25" s="57">
        <v>3.03</v>
      </c>
      <c r="I25" s="60">
        <v>370</v>
      </c>
      <c r="J25" s="60">
        <v>910.22</v>
      </c>
      <c r="K25" s="57">
        <v>1.5267175572519085</v>
      </c>
      <c r="L25" s="57">
        <f t="shared" si="0"/>
        <v>0.39116137394240058</v>
      </c>
      <c r="M25" s="60">
        <v>305.60000000000002</v>
      </c>
    </row>
    <row r="26" spans="1:13" x14ac:dyDescent="0.2">
      <c r="A26" s="60">
        <v>900</v>
      </c>
      <c r="B26" s="60">
        <v>300</v>
      </c>
      <c r="C26" s="60">
        <v>300</v>
      </c>
      <c r="D26" s="60">
        <v>384</v>
      </c>
      <c r="E26" s="57">
        <v>0.28000000000000003</v>
      </c>
      <c r="F26" s="60">
        <v>75</v>
      </c>
      <c r="G26" s="63">
        <v>18</v>
      </c>
      <c r="H26" s="57">
        <v>1.69</v>
      </c>
      <c r="I26" s="60">
        <v>340</v>
      </c>
      <c r="J26" s="60">
        <v>324</v>
      </c>
      <c r="K26" s="57">
        <v>1.6666666666666667</v>
      </c>
      <c r="L26" s="57">
        <f t="shared" si="0"/>
        <v>0.2</v>
      </c>
      <c r="M26" s="60">
        <v>217.1</v>
      </c>
    </row>
    <row r="27" spans="1:13" x14ac:dyDescent="0.2">
      <c r="A27" s="60">
        <v>800</v>
      </c>
      <c r="B27" s="60">
        <v>270</v>
      </c>
      <c r="C27" s="60">
        <v>270</v>
      </c>
      <c r="D27" s="60">
        <v>270</v>
      </c>
      <c r="E27" s="57">
        <v>0.16</v>
      </c>
      <c r="F27" s="60">
        <v>100</v>
      </c>
      <c r="G27" s="63">
        <v>35.72</v>
      </c>
      <c r="H27" s="57">
        <v>3.03</v>
      </c>
      <c r="I27" s="60">
        <v>433</v>
      </c>
      <c r="J27" s="60">
        <v>1018.58</v>
      </c>
      <c r="K27" s="57">
        <v>1.5267175572519085</v>
      </c>
      <c r="L27" s="57">
        <f t="shared" si="0"/>
        <v>0.39116155681208975</v>
      </c>
      <c r="M27" s="60">
        <v>305.12</v>
      </c>
    </row>
    <row r="28" spans="1:13" x14ac:dyDescent="0.2">
      <c r="A28" s="60">
        <v>1200</v>
      </c>
      <c r="B28" s="60">
        <v>270</v>
      </c>
      <c r="C28" s="60">
        <v>300</v>
      </c>
      <c r="D28" s="60">
        <v>362</v>
      </c>
      <c r="E28" s="57">
        <v>7.0000000000000007E-2</v>
      </c>
      <c r="F28" s="60">
        <v>300</v>
      </c>
      <c r="G28" s="63">
        <v>18.399999999999999</v>
      </c>
      <c r="H28" s="57">
        <v>0.99</v>
      </c>
      <c r="I28" s="60">
        <v>536</v>
      </c>
      <c r="J28" s="60">
        <v>596.16</v>
      </c>
      <c r="K28" s="57">
        <v>2.1428571428571428</v>
      </c>
      <c r="L28" s="57">
        <f t="shared" si="0"/>
        <v>0.4</v>
      </c>
      <c r="M28" s="60">
        <v>82.5</v>
      </c>
    </row>
    <row r="29" spans="1:13" x14ac:dyDescent="0.2">
      <c r="A29" s="60">
        <v>1000</v>
      </c>
      <c r="B29" s="60">
        <v>300</v>
      </c>
      <c r="C29" s="60">
        <v>500</v>
      </c>
      <c r="D29" s="60">
        <v>458</v>
      </c>
      <c r="E29" s="57">
        <v>0.24</v>
      </c>
      <c r="F29" s="60">
        <v>200</v>
      </c>
      <c r="G29" s="63">
        <v>25.5</v>
      </c>
      <c r="H29" s="57">
        <v>3.1</v>
      </c>
      <c r="I29" s="60">
        <v>438</v>
      </c>
      <c r="J29" s="60">
        <v>1094</v>
      </c>
      <c r="K29" s="57">
        <v>1.0638297872340425</v>
      </c>
      <c r="L29" s="57">
        <f t="shared" si="0"/>
        <v>0.28601307189542485</v>
      </c>
      <c r="M29" s="60">
        <v>460</v>
      </c>
    </row>
    <row r="30" spans="1:13" x14ac:dyDescent="0.2">
      <c r="A30" s="60">
        <v>2950</v>
      </c>
      <c r="B30" s="60">
        <v>460</v>
      </c>
      <c r="C30" s="60">
        <v>460</v>
      </c>
      <c r="D30" s="60">
        <v>399.91</v>
      </c>
      <c r="E30" s="57">
        <v>0.17</v>
      </c>
      <c r="F30" s="60">
        <v>305</v>
      </c>
      <c r="G30" s="63">
        <v>27.6</v>
      </c>
      <c r="H30" s="57">
        <v>3.03</v>
      </c>
      <c r="I30" s="60">
        <v>330.96</v>
      </c>
      <c r="J30" s="60">
        <v>1512</v>
      </c>
      <c r="K30" s="57">
        <v>3.4952606635071088</v>
      </c>
      <c r="L30" s="57">
        <f t="shared" si="0"/>
        <v>0.25889701652009534</v>
      </c>
      <c r="M30" s="60">
        <v>356</v>
      </c>
    </row>
    <row r="31" spans="1:13" x14ac:dyDescent="0.2">
      <c r="A31" s="60">
        <v>1700</v>
      </c>
      <c r="B31" s="60">
        <v>350</v>
      </c>
      <c r="C31" s="60">
        <v>350</v>
      </c>
      <c r="D31" s="60">
        <v>392.6</v>
      </c>
      <c r="E31" s="57">
        <v>0.13</v>
      </c>
      <c r="F31" s="60">
        <v>125</v>
      </c>
      <c r="G31" s="63">
        <v>22.6</v>
      </c>
      <c r="H31" s="57">
        <v>2.0499999999999998</v>
      </c>
      <c r="I31" s="60">
        <v>408</v>
      </c>
      <c r="J31" s="60">
        <v>553.70000000000005</v>
      </c>
      <c r="K31" s="57">
        <v>2.6153846153846154</v>
      </c>
      <c r="L31" s="57">
        <f t="shared" si="0"/>
        <v>0.19999999999999996</v>
      </c>
      <c r="M31" s="60">
        <v>218.9</v>
      </c>
    </row>
    <row r="32" spans="1:13" x14ac:dyDescent="0.2">
      <c r="A32" s="60">
        <v>960</v>
      </c>
      <c r="B32" s="60">
        <v>160</v>
      </c>
      <c r="C32" s="60">
        <v>160</v>
      </c>
      <c r="D32" s="60">
        <v>273</v>
      </c>
      <c r="E32" s="57">
        <v>0.28999999999999998</v>
      </c>
      <c r="F32" s="60">
        <v>88</v>
      </c>
      <c r="G32" s="63">
        <v>31.92</v>
      </c>
      <c r="H32" s="57">
        <v>3.53</v>
      </c>
      <c r="I32" s="60">
        <v>370</v>
      </c>
      <c r="J32" s="60">
        <v>367.72</v>
      </c>
      <c r="K32" s="57">
        <v>3.1578947368421053</v>
      </c>
      <c r="L32" s="57">
        <f t="shared" si="0"/>
        <v>0.45000195802005005</v>
      </c>
      <c r="M32" s="60">
        <v>77.180000000000007</v>
      </c>
    </row>
    <row r="33" spans="1:13" x14ac:dyDescent="0.2">
      <c r="A33" s="60">
        <v>2950</v>
      </c>
      <c r="B33" s="60">
        <v>460</v>
      </c>
      <c r="C33" s="60">
        <v>460</v>
      </c>
      <c r="D33" s="60">
        <v>399.91</v>
      </c>
      <c r="E33" s="57">
        <v>7.0000000000000007E-2</v>
      </c>
      <c r="F33" s="60">
        <v>457</v>
      </c>
      <c r="G33" s="63">
        <v>27.6</v>
      </c>
      <c r="H33" s="57">
        <v>3.03</v>
      </c>
      <c r="I33" s="60">
        <v>330.96</v>
      </c>
      <c r="J33" s="60">
        <v>1512</v>
      </c>
      <c r="K33" s="57">
        <v>3.4952606635071088</v>
      </c>
      <c r="L33" s="57">
        <f t="shared" si="0"/>
        <v>0.25889701652009534</v>
      </c>
      <c r="M33" s="60">
        <v>338.2</v>
      </c>
    </row>
    <row r="34" spans="1:13" x14ac:dyDescent="0.2">
      <c r="A34" s="60">
        <v>1200</v>
      </c>
      <c r="B34" s="60">
        <v>350</v>
      </c>
      <c r="C34" s="60">
        <v>350</v>
      </c>
      <c r="D34" s="60">
        <v>392.6</v>
      </c>
      <c r="E34" s="57">
        <v>0.13</v>
      </c>
      <c r="F34" s="60">
        <v>125</v>
      </c>
      <c r="G34" s="63">
        <v>29.8</v>
      </c>
      <c r="H34" s="57">
        <v>2.0499999999999998</v>
      </c>
      <c r="I34" s="60">
        <v>408</v>
      </c>
      <c r="J34" s="60">
        <v>182.53</v>
      </c>
      <c r="K34" s="57">
        <v>1.8461538461538463</v>
      </c>
      <c r="L34" s="57">
        <f t="shared" ref="L34:L59" si="1">J34*1000/(G34*B34*C34)</f>
        <v>5.0001369675386931E-2</v>
      </c>
      <c r="M34" s="60">
        <v>276.39999999999998</v>
      </c>
    </row>
    <row r="35" spans="1:13" x14ac:dyDescent="0.2">
      <c r="A35" s="60">
        <v>2950</v>
      </c>
      <c r="B35" s="60">
        <v>460</v>
      </c>
      <c r="C35" s="60">
        <v>460</v>
      </c>
      <c r="D35" s="60">
        <v>399.91</v>
      </c>
      <c r="E35" s="57">
        <v>7.0000000000000007E-2</v>
      </c>
      <c r="F35" s="60">
        <v>457</v>
      </c>
      <c r="G35" s="63">
        <v>26.9</v>
      </c>
      <c r="H35" s="57">
        <v>3.03</v>
      </c>
      <c r="I35" s="60">
        <v>330.96</v>
      </c>
      <c r="J35" s="60">
        <v>503</v>
      </c>
      <c r="K35" s="57">
        <v>3.4952606635071088</v>
      </c>
      <c r="L35" s="57">
        <f t="shared" si="1"/>
        <v>8.8369020597184836E-2</v>
      </c>
      <c r="M35" s="60">
        <v>271.5</v>
      </c>
    </row>
    <row r="36" spans="1:13" x14ac:dyDescent="0.2">
      <c r="A36" s="60">
        <v>1200</v>
      </c>
      <c r="B36" s="60">
        <v>350</v>
      </c>
      <c r="C36" s="60">
        <v>350</v>
      </c>
      <c r="D36" s="60">
        <v>392.6</v>
      </c>
      <c r="E36" s="57">
        <v>0.13</v>
      </c>
      <c r="F36" s="60">
        <v>125</v>
      </c>
      <c r="G36" s="63">
        <v>25.5</v>
      </c>
      <c r="H36" s="57">
        <v>2.0499999999999998</v>
      </c>
      <c r="I36" s="60">
        <v>408</v>
      </c>
      <c r="J36" s="60">
        <v>1093.31</v>
      </c>
      <c r="K36" s="57">
        <v>1.8461538461538463</v>
      </c>
      <c r="L36" s="57">
        <f t="shared" si="1"/>
        <v>0.34999919967987198</v>
      </c>
      <c r="M36" s="60">
        <v>335.5</v>
      </c>
    </row>
    <row r="37" spans="1:13" x14ac:dyDescent="0.2">
      <c r="A37" s="60">
        <v>900</v>
      </c>
      <c r="B37" s="60">
        <v>300</v>
      </c>
      <c r="C37" s="60">
        <v>300</v>
      </c>
      <c r="D37" s="60">
        <v>384</v>
      </c>
      <c r="E37" s="57">
        <v>0.28000000000000003</v>
      </c>
      <c r="F37" s="60">
        <v>75</v>
      </c>
      <c r="G37" s="63">
        <v>18</v>
      </c>
      <c r="H37" s="57">
        <v>1.69</v>
      </c>
      <c r="I37" s="60">
        <v>340</v>
      </c>
      <c r="J37" s="60">
        <v>486</v>
      </c>
      <c r="K37" s="57">
        <v>1.6666666666666667</v>
      </c>
      <c r="L37" s="57">
        <f t="shared" si="1"/>
        <v>0.3</v>
      </c>
      <c r="M37" s="60">
        <v>233</v>
      </c>
    </row>
    <row r="38" spans="1:13" x14ac:dyDescent="0.2">
      <c r="A38" s="60">
        <v>1200</v>
      </c>
      <c r="B38" s="60">
        <v>270</v>
      </c>
      <c r="C38" s="60">
        <v>300</v>
      </c>
      <c r="D38" s="60">
        <v>362</v>
      </c>
      <c r="E38" s="57">
        <v>7.0000000000000007E-2</v>
      </c>
      <c r="F38" s="60">
        <v>300</v>
      </c>
      <c r="G38" s="63">
        <v>21</v>
      </c>
      <c r="H38" s="57">
        <v>0.99</v>
      </c>
      <c r="I38" s="60">
        <v>536</v>
      </c>
      <c r="J38" s="60">
        <v>340.2</v>
      </c>
      <c r="K38" s="57">
        <v>2.1428571428571428</v>
      </c>
      <c r="L38" s="57">
        <f t="shared" si="1"/>
        <v>0.2</v>
      </c>
      <c r="M38" s="60">
        <v>75.099999999999994</v>
      </c>
    </row>
    <row r="39" spans="1:13" x14ac:dyDescent="0.2">
      <c r="A39" s="60">
        <v>2950</v>
      </c>
      <c r="B39" s="60">
        <v>460</v>
      </c>
      <c r="C39" s="60">
        <v>460</v>
      </c>
      <c r="D39" s="60">
        <v>399.91</v>
      </c>
      <c r="E39" s="57">
        <v>7.0000000000000007E-2</v>
      </c>
      <c r="F39" s="60">
        <v>457</v>
      </c>
      <c r="G39" s="63">
        <v>26.9</v>
      </c>
      <c r="H39" s="57">
        <v>3.03</v>
      </c>
      <c r="I39" s="60">
        <v>330.96</v>
      </c>
      <c r="J39" s="60">
        <v>503</v>
      </c>
      <c r="K39" s="57">
        <v>3.4952606635071088</v>
      </c>
      <c r="L39" s="57">
        <f t="shared" si="1"/>
        <v>8.8369020597184836E-2</v>
      </c>
      <c r="M39" s="60">
        <v>267</v>
      </c>
    </row>
    <row r="40" spans="1:13" x14ac:dyDescent="0.2">
      <c r="A40" s="60">
        <v>450</v>
      </c>
      <c r="B40" s="60">
        <v>180</v>
      </c>
      <c r="C40" s="60">
        <v>180</v>
      </c>
      <c r="D40" s="60">
        <v>249</v>
      </c>
      <c r="E40" s="57">
        <v>0.22</v>
      </c>
      <c r="F40" s="60">
        <v>64</v>
      </c>
      <c r="G40" s="63">
        <v>31.8</v>
      </c>
      <c r="H40" s="57">
        <v>3.13</v>
      </c>
      <c r="I40" s="60">
        <v>340</v>
      </c>
      <c r="J40" s="60">
        <v>190</v>
      </c>
      <c r="K40" s="57">
        <v>1.3235294117647058</v>
      </c>
      <c r="L40" s="57">
        <f t="shared" si="1"/>
        <v>0.18440872738566658</v>
      </c>
      <c r="M40" s="60">
        <v>130.6</v>
      </c>
    </row>
    <row r="41" spans="1:13" x14ac:dyDescent="0.2">
      <c r="A41" s="60">
        <v>880</v>
      </c>
      <c r="B41" s="60">
        <v>150</v>
      </c>
      <c r="C41" s="60">
        <v>310</v>
      </c>
      <c r="D41" s="60">
        <v>345</v>
      </c>
      <c r="E41" s="57">
        <v>0.33</v>
      </c>
      <c r="F41" s="60">
        <v>127</v>
      </c>
      <c r="G41" s="63">
        <v>33.6</v>
      </c>
      <c r="H41" s="57">
        <v>2.44</v>
      </c>
      <c r="I41" s="60">
        <v>496</v>
      </c>
      <c r="J41" s="60">
        <v>111.2</v>
      </c>
      <c r="K41" s="57">
        <v>1.6</v>
      </c>
      <c r="L41" s="57">
        <f t="shared" si="1"/>
        <v>7.1172555043522781E-2</v>
      </c>
      <c r="M41" s="60">
        <v>85</v>
      </c>
    </row>
    <row r="42" spans="1:13" x14ac:dyDescent="0.2">
      <c r="A42" s="60">
        <v>1470</v>
      </c>
      <c r="B42" s="60">
        <v>460</v>
      </c>
      <c r="C42" s="60">
        <v>460</v>
      </c>
      <c r="D42" s="60">
        <v>400</v>
      </c>
      <c r="E42" s="57">
        <v>0.17</v>
      </c>
      <c r="F42" s="60">
        <v>305</v>
      </c>
      <c r="G42" s="63">
        <v>25.7</v>
      </c>
      <c r="H42" s="57">
        <v>3</v>
      </c>
      <c r="I42" s="60">
        <v>335</v>
      </c>
      <c r="J42" s="60">
        <v>1512</v>
      </c>
      <c r="K42" s="57">
        <v>1.7417061611374407</v>
      </c>
      <c r="L42" s="57">
        <f t="shared" si="1"/>
        <v>0.2780372628776121</v>
      </c>
      <c r="M42" s="60">
        <v>378</v>
      </c>
    </row>
    <row r="43" spans="1:13" x14ac:dyDescent="0.2">
      <c r="A43" s="60">
        <v>900</v>
      </c>
      <c r="B43" s="60">
        <v>300</v>
      </c>
      <c r="C43" s="60">
        <v>300</v>
      </c>
      <c r="D43" s="60">
        <v>375</v>
      </c>
      <c r="E43" s="57">
        <v>0.19</v>
      </c>
      <c r="F43" s="60">
        <v>100</v>
      </c>
      <c r="G43" s="63">
        <v>26.5</v>
      </c>
      <c r="H43" s="57">
        <v>2.68</v>
      </c>
      <c r="I43" s="60">
        <v>380</v>
      </c>
      <c r="J43" s="60">
        <v>645</v>
      </c>
      <c r="K43" s="57">
        <v>1.6728624535315986</v>
      </c>
      <c r="L43" s="57">
        <f t="shared" si="1"/>
        <v>0.27044025157232704</v>
      </c>
      <c r="M43" s="60">
        <v>263</v>
      </c>
    </row>
    <row r="44" spans="1:13" x14ac:dyDescent="0.2">
      <c r="A44" s="60">
        <v>1470</v>
      </c>
      <c r="B44" s="60">
        <v>460</v>
      </c>
      <c r="C44" s="60">
        <v>460</v>
      </c>
      <c r="D44" s="60">
        <v>400</v>
      </c>
      <c r="E44" s="57">
        <v>0.1</v>
      </c>
      <c r="F44" s="60">
        <v>457</v>
      </c>
      <c r="G44" s="63">
        <v>25.7</v>
      </c>
      <c r="H44" s="57">
        <v>2</v>
      </c>
      <c r="I44" s="60">
        <v>335</v>
      </c>
      <c r="J44" s="60">
        <v>1512</v>
      </c>
      <c r="K44" s="57">
        <v>1.7417061611374407</v>
      </c>
      <c r="L44" s="57">
        <f t="shared" si="1"/>
        <v>0.2780372628776121</v>
      </c>
      <c r="M44" s="60">
        <v>316</v>
      </c>
    </row>
    <row r="45" spans="1:13" x14ac:dyDescent="0.2">
      <c r="A45" s="60">
        <v>450</v>
      </c>
      <c r="B45" s="60">
        <v>180</v>
      </c>
      <c r="C45" s="60">
        <v>180</v>
      </c>
      <c r="D45" s="60">
        <v>249</v>
      </c>
      <c r="E45" s="57">
        <v>0.22</v>
      </c>
      <c r="F45" s="60">
        <v>64</v>
      </c>
      <c r="G45" s="63">
        <v>33</v>
      </c>
      <c r="H45" s="57">
        <v>3.13</v>
      </c>
      <c r="I45" s="60">
        <v>340</v>
      </c>
      <c r="J45" s="60">
        <v>476</v>
      </c>
      <c r="K45" s="57">
        <v>1.3235294117647058</v>
      </c>
      <c r="L45" s="57">
        <f t="shared" si="1"/>
        <v>0.44519266741488966</v>
      </c>
      <c r="M45" s="60">
        <v>134</v>
      </c>
    </row>
    <row r="46" spans="1:13" x14ac:dyDescent="0.2">
      <c r="A46" s="60">
        <v>1650</v>
      </c>
      <c r="B46" s="60">
        <v>400</v>
      </c>
      <c r="C46" s="60">
        <v>500</v>
      </c>
      <c r="D46" s="60">
        <v>336</v>
      </c>
      <c r="E46" s="57">
        <v>0.36</v>
      </c>
      <c r="F46" s="60">
        <v>100</v>
      </c>
      <c r="G46" s="63">
        <v>27.1</v>
      </c>
      <c r="H46" s="57">
        <v>2.66</v>
      </c>
      <c r="I46" s="60">
        <v>318</v>
      </c>
      <c r="J46" s="60">
        <v>392</v>
      </c>
      <c r="K46" s="57">
        <v>1.7818574514038876</v>
      </c>
      <c r="L46" s="57">
        <f t="shared" si="1"/>
        <v>7.2324723247232478E-2</v>
      </c>
      <c r="M46" s="60">
        <v>471.3</v>
      </c>
    </row>
    <row r="47" spans="1:13" x14ac:dyDescent="0.2">
      <c r="A47" s="60">
        <v>1490</v>
      </c>
      <c r="B47" s="60">
        <v>550</v>
      </c>
      <c r="C47" s="60">
        <v>550</v>
      </c>
      <c r="D47" s="60">
        <v>425</v>
      </c>
      <c r="E47" s="57">
        <v>0.1</v>
      </c>
      <c r="F47" s="60">
        <v>300</v>
      </c>
      <c r="G47" s="63">
        <v>44.8</v>
      </c>
      <c r="H47" s="57">
        <v>1.95</v>
      </c>
      <c r="I47" s="60">
        <v>434</v>
      </c>
      <c r="J47" s="60">
        <v>2086</v>
      </c>
      <c r="K47" s="57">
        <v>1.49</v>
      </c>
      <c r="L47" s="57">
        <f t="shared" si="1"/>
        <v>0.15392561983471073</v>
      </c>
      <c r="M47" s="60">
        <v>578</v>
      </c>
    </row>
    <row r="48" spans="1:13" x14ac:dyDescent="0.2">
      <c r="A48" s="60">
        <v>880</v>
      </c>
      <c r="B48" s="60">
        <v>150</v>
      </c>
      <c r="C48" s="60">
        <v>310</v>
      </c>
      <c r="D48" s="60">
        <v>345</v>
      </c>
      <c r="E48" s="57">
        <v>0.46</v>
      </c>
      <c r="F48" s="60">
        <v>89</v>
      </c>
      <c r="G48" s="63">
        <v>26.1</v>
      </c>
      <c r="H48" s="57">
        <v>2.44</v>
      </c>
      <c r="I48" s="60">
        <v>496</v>
      </c>
      <c r="J48" s="60">
        <v>178</v>
      </c>
      <c r="K48" s="57">
        <v>1.6</v>
      </c>
      <c r="L48" s="57">
        <f t="shared" si="1"/>
        <v>0.14666501874510773</v>
      </c>
      <c r="M48" s="60">
        <v>95</v>
      </c>
    </row>
    <row r="49" spans="1:13" x14ac:dyDescent="0.2">
      <c r="A49" s="60">
        <v>500</v>
      </c>
      <c r="B49" s="60">
        <v>200</v>
      </c>
      <c r="C49" s="60">
        <v>200</v>
      </c>
      <c r="D49" s="60">
        <v>475.7</v>
      </c>
      <c r="E49" s="57">
        <v>0.28000000000000003</v>
      </c>
      <c r="F49" s="60">
        <v>100</v>
      </c>
      <c r="G49" s="63">
        <v>19.600000000000001</v>
      </c>
      <c r="H49" s="57">
        <v>2</v>
      </c>
      <c r="I49" s="60">
        <v>345</v>
      </c>
      <c r="J49" s="60">
        <v>78.400000000000006</v>
      </c>
      <c r="K49" s="57">
        <v>1.4450867052023122</v>
      </c>
      <c r="L49" s="57">
        <f t="shared" si="1"/>
        <v>9.9999999999999992E-2</v>
      </c>
      <c r="M49" s="60">
        <v>57.8</v>
      </c>
    </row>
    <row r="50" spans="1:13" x14ac:dyDescent="0.2">
      <c r="A50" s="60">
        <v>600</v>
      </c>
      <c r="B50" s="60">
        <v>300</v>
      </c>
      <c r="C50" s="60">
        <v>300</v>
      </c>
      <c r="D50" s="60">
        <v>392</v>
      </c>
      <c r="E50" s="57">
        <v>0.19</v>
      </c>
      <c r="F50" s="60">
        <v>100</v>
      </c>
      <c r="G50" s="63">
        <v>25.2</v>
      </c>
      <c r="H50" s="57">
        <v>2.68</v>
      </c>
      <c r="I50" s="60">
        <v>396</v>
      </c>
      <c r="J50" s="60">
        <v>430</v>
      </c>
      <c r="K50" s="57">
        <v>1.1152416356877324</v>
      </c>
      <c r="L50" s="57">
        <f t="shared" si="1"/>
        <v>0.18959435626102292</v>
      </c>
      <c r="M50" s="60">
        <v>222</v>
      </c>
    </row>
    <row r="51" spans="1:13" x14ac:dyDescent="0.2">
      <c r="A51" s="60">
        <v>400</v>
      </c>
      <c r="B51" s="60">
        <v>200</v>
      </c>
      <c r="C51" s="60">
        <v>200</v>
      </c>
      <c r="D51" s="60">
        <v>524</v>
      </c>
      <c r="E51" s="57">
        <v>0.13</v>
      </c>
      <c r="F51" s="60">
        <v>100</v>
      </c>
      <c r="G51" s="63">
        <v>13.1</v>
      </c>
      <c r="H51" s="57">
        <v>1</v>
      </c>
      <c r="I51" s="60">
        <v>324</v>
      </c>
      <c r="J51" s="60">
        <v>120.5</v>
      </c>
      <c r="K51" s="57">
        <v>1.1111111111111112</v>
      </c>
      <c r="L51" s="57">
        <f t="shared" si="1"/>
        <v>0.22996183206106871</v>
      </c>
      <c r="M51" s="60">
        <v>58.3</v>
      </c>
    </row>
    <row r="52" spans="1:13" x14ac:dyDescent="0.2">
      <c r="A52" s="60">
        <v>880</v>
      </c>
      <c r="B52" s="60">
        <v>150</v>
      </c>
      <c r="C52" s="60">
        <v>310</v>
      </c>
      <c r="D52" s="60">
        <v>345</v>
      </c>
      <c r="E52" s="57">
        <v>0.33</v>
      </c>
      <c r="F52" s="60">
        <v>127</v>
      </c>
      <c r="G52" s="63">
        <v>34.700000000000003</v>
      </c>
      <c r="H52" s="57">
        <v>2.44</v>
      </c>
      <c r="I52" s="60">
        <v>496</v>
      </c>
      <c r="J52" s="60">
        <v>189</v>
      </c>
      <c r="K52" s="57">
        <v>1.6</v>
      </c>
      <c r="L52" s="57">
        <f t="shared" si="1"/>
        <v>0.1171330296551083</v>
      </c>
      <c r="M52" s="60">
        <v>96</v>
      </c>
    </row>
    <row r="53" spans="1:13" x14ac:dyDescent="0.2">
      <c r="A53" s="60">
        <v>900</v>
      </c>
      <c r="B53" s="60">
        <v>300</v>
      </c>
      <c r="C53" s="60">
        <v>300</v>
      </c>
      <c r="D53" s="60">
        <v>375</v>
      </c>
      <c r="E53" s="57">
        <v>0.19</v>
      </c>
      <c r="F53" s="60">
        <v>100</v>
      </c>
      <c r="G53" s="63">
        <v>26.5</v>
      </c>
      <c r="H53" s="57">
        <v>2.68</v>
      </c>
      <c r="I53" s="60">
        <v>380</v>
      </c>
      <c r="J53" s="60">
        <v>429</v>
      </c>
      <c r="K53" s="57">
        <v>1.6728624535315986</v>
      </c>
      <c r="L53" s="57">
        <f t="shared" si="1"/>
        <v>0.17987421383647798</v>
      </c>
      <c r="M53" s="60">
        <v>264</v>
      </c>
    </row>
    <row r="54" spans="1:13" x14ac:dyDescent="0.2">
      <c r="A54" s="60">
        <v>880</v>
      </c>
      <c r="B54" s="60">
        <v>150</v>
      </c>
      <c r="C54" s="60">
        <v>310</v>
      </c>
      <c r="D54" s="60">
        <v>345</v>
      </c>
      <c r="E54" s="57">
        <v>0.33</v>
      </c>
      <c r="F54" s="60">
        <v>127</v>
      </c>
      <c r="G54" s="63">
        <v>33.6</v>
      </c>
      <c r="H54" s="57">
        <v>2.44</v>
      </c>
      <c r="I54" s="60">
        <v>496</v>
      </c>
      <c r="J54" s="60">
        <v>178</v>
      </c>
      <c r="K54" s="57">
        <v>1.6</v>
      </c>
      <c r="L54" s="57">
        <f t="shared" si="1"/>
        <v>0.11392729134664618</v>
      </c>
      <c r="M54" s="60">
        <v>97</v>
      </c>
    </row>
    <row r="55" spans="1:13" x14ac:dyDescent="0.2">
      <c r="A55" s="60">
        <v>600</v>
      </c>
      <c r="B55" s="60">
        <v>300</v>
      </c>
      <c r="C55" s="60">
        <v>300</v>
      </c>
      <c r="D55" s="60">
        <v>392</v>
      </c>
      <c r="E55" s="57">
        <v>0.19</v>
      </c>
      <c r="F55" s="60">
        <v>100</v>
      </c>
      <c r="G55" s="63">
        <v>25.2</v>
      </c>
      <c r="H55" s="57">
        <v>1.77</v>
      </c>
      <c r="I55" s="60">
        <v>350</v>
      </c>
      <c r="J55" s="60">
        <v>430</v>
      </c>
      <c r="K55" s="57">
        <v>1.1194029850746268</v>
      </c>
      <c r="L55" s="57">
        <f t="shared" si="1"/>
        <v>0.18959435626102292</v>
      </c>
      <c r="M55" s="60">
        <v>260</v>
      </c>
    </row>
    <row r="56" spans="1:13" x14ac:dyDescent="0.2">
      <c r="A56" s="60">
        <v>400</v>
      </c>
      <c r="B56" s="60">
        <v>200</v>
      </c>
      <c r="C56" s="60">
        <v>200</v>
      </c>
      <c r="D56" s="60">
        <v>524</v>
      </c>
      <c r="E56" s="57">
        <v>0.13</v>
      </c>
      <c r="F56" s="60">
        <v>100</v>
      </c>
      <c r="G56" s="63">
        <v>13.9</v>
      </c>
      <c r="H56" s="57">
        <v>1</v>
      </c>
      <c r="I56" s="60">
        <v>372</v>
      </c>
      <c r="J56" s="60">
        <v>133.4</v>
      </c>
      <c r="K56" s="57">
        <v>1.1111111111111112</v>
      </c>
      <c r="L56" s="57">
        <f t="shared" si="1"/>
        <v>0.23992805755395682</v>
      </c>
      <c r="M56" s="60">
        <v>68.900000000000006</v>
      </c>
    </row>
    <row r="57" spans="1:13" x14ac:dyDescent="0.2">
      <c r="A57" s="60">
        <v>500</v>
      </c>
      <c r="B57" s="60">
        <v>200</v>
      </c>
      <c r="C57" s="60">
        <v>200</v>
      </c>
      <c r="D57" s="60">
        <v>475.7</v>
      </c>
      <c r="E57" s="57">
        <v>0.28000000000000003</v>
      </c>
      <c r="F57" s="60">
        <v>100</v>
      </c>
      <c r="G57" s="63">
        <v>19.600000000000001</v>
      </c>
      <c r="H57" s="57">
        <v>2</v>
      </c>
      <c r="I57" s="60">
        <v>345</v>
      </c>
      <c r="J57" s="60">
        <v>156.80000000000001</v>
      </c>
      <c r="K57" s="57">
        <v>1.4450867052023122</v>
      </c>
      <c r="L57" s="57">
        <f t="shared" si="1"/>
        <v>0.19999999999999998</v>
      </c>
      <c r="M57" s="60">
        <v>68.5</v>
      </c>
    </row>
    <row r="58" spans="1:13" x14ac:dyDescent="0.2">
      <c r="A58" s="60">
        <v>600</v>
      </c>
      <c r="B58" s="60">
        <v>300</v>
      </c>
      <c r="C58" s="60">
        <v>300</v>
      </c>
      <c r="D58" s="60">
        <v>392</v>
      </c>
      <c r="E58" s="57">
        <v>0.19</v>
      </c>
      <c r="F58" s="60">
        <v>100</v>
      </c>
      <c r="G58" s="63">
        <v>25.2</v>
      </c>
      <c r="H58" s="57">
        <v>2.68</v>
      </c>
      <c r="I58" s="60">
        <v>396</v>
      </c>
      <c r="J58" s="60">
        <v>657</v>
      </c>
      <c r="K58" s="57">
        <v>1.1152416356877324</v>
      </c>
      <c r="L58" s="57">
        <f t="shared" si="1"/>
        <v>0.28968253968253971</v>
      </c>
      <c r="M58" s="60">
        <v>264</v>
      </c>
    </row>
    <row r="59" spans="1:13" x14ac:dyDescent="0.2">
      <c r="A59" s="60">
        <v>400</v>
      </c>
      <c r="B59" s="60">
        <v>200</v>
      </c>
      <c r="C59" s="60">
        <v>200</v>
      </c>
      <c r="D59" s="60">
        <v>524</v>
      </c>
      <c r="E59" s="57">
        <v>0.13</v>
      </c>
      <c r="F59" s="60">
        <v>100</v>
      </c>
      <c r="G59" s="63">
        <v>13.1</v>
      </c>
      <c r="H59" s="57">
        <v>1</v>
      </c>
      <c r="I59" s="60">
        <v>372</v>
      </c>
      <c r="J59" s="60">
        <v>125.8</v>
      </c>
      <c r="K59" s="57">
        <v>1.1111111111111112</v>
      </c>
      <c r="L59" s="57">
        <f t="shared" si="1"/>
        <v>0.24007633587786259</v>
      </c>
      <c r="M59" s="60">
        <v>67.2</v>
      </c>
    </row>
    <row r="60" spans="1:13" x14ac:dyDescent="0.2">
      <c r="A60" s="60">
        <v>300</v>
      </c>
      <c r="B60" s="60">
        <v>200</v>
      </c>
      <c r="C60" s="60">
        <v>200</v>
      </c>
      <c r="D60" s="61">
        <v>371</v>
      </c>
      <c r="E60" s="58">
        <v>1.27</v>
      </c>
      <c r="F60" s="60">
        <v>35</v>
      </c>
      <c r="G60" s="64">
        <v>21.6</v>
      </c>
      <c r="H60" s="58">
        <v>0.8</v>
      </c>
      <c r="I60" s="61">
        <v>344</v>
      </c>
      <c r="J60" s="61">
        <v>147</v>
      </c>
      <c r="K60" s="57">
        <v>1.6507703595011005</v>
      </c>
      <c r="L60" s="57">
        <v>0.1701388888888889</v>
      </c>
      <c r="M60" s="60">
        <v>87</v>
      </c>
    </row>
    <row r="61" spans="1:13" x14ac:dyDescent="0.2">
      <c r="A61" s="60">
        <v>300</v>
      </c>
      <c r="B61" s="60">
        <v>200</v>
      </c>
      <c r="C61" s="60">
        <v>200</v>
      </c>
      <c r="D61" s="62">
        <v>371</v>
      </c>
      <c r="E61" s="59">
        <v>1.27</v>
      </c>
      <c r="F61" s="60">
        <v>20</v>
      </c>
      <c r="G61" s="65">
        <v>21</v>
      </c>
      <c r="H61" s="59">
        <v>1.4000000000000001</v>
      </c>
      <c r="I61" s="62">
        <v>344</v>
      </c>
      <c r="J61" s="62">
        <v>294</v>
      </c>
      <c r="K61" s="57">
        <v>1.6292888633314164</v>
      </c>
      <c r="L61" s="57">
        <v>0.35</v>
      </c>
      <c r="M61" s="60">
        <v>111</v>
      </c>
    </row>
    <row r="62" spans="1:13" x14ac:dyDescent="0.2">
      <c r="A62" s="60">
        <v>400</v>
      </c>
      <c r="B62" s="60">
        <v>200</v>
      </c>
      <c r="C62" s="60">
        <v>200</v>
      </c>
      <c r="D62" s="61">
        <v>369</v>
      </c>
      <c r="E62" s="58">
        <v>2.0099999999999998</v>
      </c>
      <c r="F62" s="60">
        <v>50</v>
      </c>
      <c r="G62" s="64">
        <v>32</v>
      </c>
      <c r="H62" s="58">
        <v>0.6</v>
      </c>
      <c r="I62" s="61">
        <v>316</v>
      </c>
      <c r="J62" s="61">
        <v>183</v>
      </c>
      <c r="K62" s="57">
        <v>2.2135838462369075</v>
      </c>
      <c r="L62" s="57">
        <v>0.14296875000000001</v>
      </c>
      <c r="M62" s="60">
        <v>98</v>
      </c>
    </row>
    <row r="63" spans="1:13" x14ac:dyDescent="0.2">
      <c r="A63" s="60">
        <v>400</v>
      </c>
      <c r="B63" s="60">
        <v>200</v>
      </c>
      <c r="C63" s="60">
        <v>200</v>
      </c>
      <c r="D63" s="62">
        <v>370</v>
      </c>
      <c r="E63" s="59">
        <v>2.65</v>
      </c>
      <c r="F63" s="60">
        <v>50</v>
      </c>
      <c r="G63" s="65">
        <v>29.9</v>
      </c>
      <c r="H63" s="59">
        <v>0.6</v>
      </c>
      <c r="I63" s="62">
        <v>316</v>
      </c>
      <c r="J63" s="62">
        <v>183</v>
      </c>
      <c r="K63" s="57">
        <v>2.1728395061728394</v>
      </c>
      <c r="L63" s="57">
        <v>0.15301003344481606</v>
      </c>
      <c r="M63" s="60">
        <v>108</v>
      </c>
    </row>
    <row r="64" spans="1:13" x14ac:dyDescent="0.2">
      <c r="A64" s="60">
        <v>80</v>
      </c>
      <c r="B64" s="60">
        <v>80</v>
      </c>
      <c r="C64" s="60">
        <v>80</v>
      </c>
      <c r="D64" s="61">
        <v>336</v>
      </c>
      <c r="E64" s="58">
        <v>1.77</v>
      </c>
      <c r="F64" s="60">
        <v>80</v>
      </c>
      <c r="G64" s="64">
        <v>32.299999999999997</v>
      </c>
      <c r="H64" s="58">
        <v>0.5</v>
      </c>
      <c r="I64" s="61">
        <v>341</v>
      </c>
      <c r="J64" s="61">
        <v>124</v>
      </c>
      <c r="K64" s="57">
        <v>1.5873015873015872</v>
      </c>
      <c r="L64" s="57">
        <v>0.59984520123839014</v>
      </c>
      <c r="M64" s="60">
        <v>27</v>
      </c>
    </row>
    <row r="65" spans="1:13" x14ac:dyDescent="0.2">
      <c r="A65" s="60">
        <v>80</v>
      </c>
      <c r="B65" s="60">
        <v>80</v>
      </c>
      <c r="C65" s="60">
        <v>80</v>
      </c>
      <c r="D65" s="62">
        <v>336</v>
      </c>
      <c r="E65" s="59">
        <v>1.77</v>
      </c>
      <c r="F65" s="60">
        <v>80</v>
      </c>
      <c r="G65" s="65">
        <v>34</v>
      </c>
      <c r="H65" s="59">
        <v>0.5</v>
      </c>
      <c r="I65" s="62">
        <v>341</v>
      </c>
      <c r="J65" s="62">
        <v>152</v>
      </c>
      <c r="K65" s="57">
        <v>1.3824884792626728</v>
      </c>
      <c r="L65" s="57">
        <v>0.69852941176470584</v>
      </c>
      <c r="M65" s="60">
        <v>31</v>
      </c>
    </row>
    <row r="66" spans="1:13" x14ac:dyDescent="0.2">
      <c r="A66" s="60">
        <v>80</v>
      </c>
      <c r="B66" s="60">
        <v>80</v>
      </c>
      <c r="C66" s="60">
        <v>80</v>
      </c>
      <c r="D66" s="61">
        <v>336</v>
      </c>
      <c r="E66" s="58">
        <v>1.77</v>
      </c>
      <c r="F66" s="60">
        <v>80</v>
      </c>
      <c r="G66" s="64">
        <v>32.799999999999997</v>
      </c>
      <c r="H66" s="58">
        <v>0.5</v>
      </c>
      <c r="I66" s="61">
        <v>341</v>
      </c>
      <c r="J66" s="61">
        <v>189</v>
      </c>
      <c r="K66" s="57">
        <v>1.2422360248447204</v>
      </c>
      <c r="L66" s="57">
        <v>0.9003429878048782</v>
      </c>
      <c r="M66" s="60">
        <v>23</v>
      </c>
    </row>
    <row r="67" spans="1:13" x14ac:dyDescent="0.2">
      <c r="A67" s="60">
        <v>825</v>
      </c>
      <c r="B67" s="60">
        <v>400</v>
      </c>
      <c r="C67" s="60">
        <v>500</v>
      </c>
      <c r="D67" s="62">
        <v>318</v>
      </c>
      <c r="E67" s="59">
        <v>2.6599999999999997</v>
      </c>
      <c r="F67" s="60">
        <v>100</v>
      </c>
      <c r="G67" s="65">
        <v>27.1</v>
      </c>
      <c r="H67" s="59">
        <v>0.4</v>
      </c>
      <c r="I67" s="62">
        <v>336</v>
      </c>
      <c r="J67" s="62">
        <v>392</v>
      </c>
      <c r="K67" s="57">
        <v>1.7975632013133216</v>
      </c>
      <c r="L67" s="57">
        <v>7.2324723247232478E-2</v>
      </c>
      <c r="M67" s="60">
        <v>471</v>
      </c>
    </row>
    <row r="68" spans="1:13" x14ac:dyDescent="0.2">
      <c r="A68" s="60">
        <v>160</v>
      </c>
      <c r="B68" s="60">
        <v>160</v>
      </c>
      <c r="C68" s="60">
        <v>160</v>
      </c>
      <c r="D68" s="61">
        <v>341</v>
      </c>
      <c r="E68" s="58">
        <v>2.2200000000000002</v>
      </c>
      <c r="F68" s="60">
        <v>40</v>
      </c>
      <c r="G68" s="64">
        <v>19.8</v>
      </c>
      <c r="H68" s="58">
        <v>0.70000000000000007</v>
      </c>
      <c r="I68" s="61">
        <v>559</v>
      </c>
      <c r="J68" s="61">
        <v>406</v>
      </c>
      <c r="K68" s="57">
        <v>1.1156404205106201</v>
      </c>
      <c r="L68" s="57">
        <v>0.80097853535353536</v>
      </c>
      <c r="M68" s="60">
        <v>79</v>
      </c>
    </row>
    <row r="69" spans="1:13" x14ac:dyDescent="0.2">
      <c r="A69" s="60">
        <v>160</v>
      </c>
      <c r="B69" s="60">
        <v>160</v>
      </c>
      <c r="C69" s="60">
        <v>160</v>
      </c>
      <c r="D69" s="62">
        <v>341</v>
      </c>
      <c r="E69" s="59">
        <v>2.2200000000000002</v>
      </c>
      <c r="F69" s="60">
        <v>40</v>
      </c>
      <c r="G69" s="65">
        <v>19.8</v>
      </c>
      <c r="H69" s="59">
        <v>0.70000000000000007</v>
      </c>
      <c r="I69" s="62">
        <v>559</v>
      </c>
      <c r="J69" s="62">
        <v>406</v>
      </c>
      <c r="K69" s="57">
        <v>1.168907071887785</v>
      </c>
      <c r="L69" s="57">
        <v>0.80097853535353536</v>
      </c>
      <c r="M69" s="60">
        <v>87</v>
      </c>
    </row>
    <row r="70" spans="1:13" x14ac:dyDescent="0.2">
      <c r="A70" s="60">
        <v>160</v>
      </c>
      <c r="B70" s="60">
        <v>160</v>
      </c>
      <c r="C70" s="60">
        <v>160</v>
      </c>
      <c r="D70" s="61">
        <v>341</v>
      </c>
      <c r="E70" s="58">
        <v>2.2200000000000002</v>
      </c>
      <c r="F70" s="60">
        <v>40</v>
      </c>
      <c r="G70" s="64">
        <v>19.8</v>
      </c>
      <c r="H70" s="58">
        <v>1.7999999999999998</v>
      </c>
      <c r="I70" s="61">
        <v>559</v>
      </c>
      <c r="J70" s="61">
        <v>406</v>
      </c>
      <c r="K70" s="57">
        <v>1.1299435028248588</v>
      </c>
      <c r="L70" s="57">
        <v>0.80097853535353536</v>
      </c>
      <c r="M70" s="60">
        <v>108</v>
      </c>
    </row>
    <row r="71" spans="1:13" x14ac:dyDescent="0.2">
      <c r="A71" s="60">
        <v>320</v>
      </c>
      <c r="B71" s="60">
        <v>160</v>
      </c>
      <c r="C71" s="60">
        <v>160</v>
      </c>
      <c r="D71" s="62">
        <v>341</v>
      </c>
      <c r="E71" s="59">
        <v>2.2200000000000002</v>
      </c>
      <c r="F71" s="60">
        <v>40</v>
      </c>
      <c r="G71" s="65">
        <v>21.1</v>
      </c>
      <c r="H71" s="59">
        <v>0.70000000000000007</v>
      </c>
      <c r="I71" s="62">
        <v>559</v>
      </c>
      <c r="J71" s="62">
        <v>432</v>
      </c>
      <c r="K71" s="57">
        <v>2.1903520208604954</v>
      </c>
      <c r="L71" s="57">
        <v>0.79976303317535546</v>
      </c>
      <c r="M71" s="60">
        <v>65</v>
      </c>
    </row>
    <row r="72" spans="1:13" x14ac:dyDescent="0.2">
      <c r="A72" s="60">
        <v>320</v>
      </c>
      <c r="B72" s="60">
        <v>160</v>
      </c>
      <c r="C72" s="60">
        <v>160</v>
      </c>
      <c r="D72" s="61">
        <v>341</v>
      </c>
      <c r="E72" s="58">
        <v>2.2200000000000002</v>
      </c>
      <c r="F72" s="60">
        <v>40</v>
      </c>
      <c r="G72" s="64">
        <v>21.1</v>
      </c>
      <c r="H72" s="58">
        <v>1.7999999999999998</v>
      </c>
      <c r="I72" s="61">
        <v>559</v>
      </c>
      <c r="J72" s="61">
        <v>486</v>
      </c>
      <c r="K72" s="57">
        <v>2.5280091927607011</v>
      </c>
      <c r="L72" s="57">
        <v>0.89973341232227488</v>
      </c>
      <c r="M72" s="60">
        <v>59</v>
      </c>
    </row>
    <row r="73" spans="1:13" x14ac:dyDescent="0.2">
      <c r="A73" s="60">
        <v>480</v>
      </c>
      <c r="B73" s="60">
        <v>160</v>
      </c>
      <c r="C73" s="60">
        <v>160</v>
      </c>
      <c r="D73" s="62">
        <v>341</v>
      </c>
      <c r="E73" s="59">
        <v>2.2200000000000002</v>
      </c>
      <c r="F73" s="60">
        <v>40</v>
      </c>
      <c r="G73" s="65">
        <v>28.8</v>
      </c>
      <c r="H73" s="59">
        <v>0.70000000000000007</v>
      </c>
      <c r="I73" s="62">
        <v>559</v>
      </c>
      <c r="J73" s="62">
        <v>517</v>
      </c>
      <c r="K73" s="57">
        <v>3.5310734463276838</v>
      </c>
      <c r="L73" s="57">
        <v>0.70122612847222221</v>
      </c>
      <c r="M73" s="60">
        <v>48</v>
      </c>
    </row>
    <row r="74" spans="1:13" x14ac:dyDescent="0.2">
      <c r="A74" s="60">
        <v>480</v>
      </c>
      <c r="B74" s="60">
        <v>160</v>
      </c>
      <c r="C74" s="60">
        <v>160</v>
      </c>
      <c r="D74" s="61">
        <v>341</v>
      </c>
      <c r="E74" s="58">
        <v>2.2200000000000002</v>
      </c>
      <c r="F74" s="60">
        <v>40</v>
      </c>
      <c r="G74" s="64">
        <v>28.8</v>
      </c>
      <c r="H74" s="58">
        <v>0.70000000000000007</v>
      </c>
      <c r="I74" s="61">
        <v>559</v>
      </c>
      <c r="J74" s="61">
        <v>517</v>
      </c>
      <c r="K74" s="57">
        <v>3.4562977733466269</v>
      </c>
      <c r="L74" s="57">
        <v>0.70122612847222221</v>
      </c>
      <c r="M74" s="60">
        <v>51</v>
      </c>
    </row>
    <row r="75" spans="1:13" x14ac:dyDescent="0.2">
      <c r="A75" s="60">
        <v>480</v>
      </c>
      <c r="B75" s="60">
        <v>160</v>
      </c>
      <c r="C75" s="60">
        <v>160</v>
      </c>
      <c r="D75" s="62">
        <v>341</v>
      </c>
      <c r="E75" s="59">
        <v>2.2200000000000002</v>
      </c>
      <c r="F75" s="60">
        <v>40</v>
      </c>
      <c r="G75" s="65">
        <v>28.8</v>
      </c>
      <c r="H75" s="59">
        <v>1.7999999999999998</v>
      </c>
      <c r="I75" s="62">
        <v>559</v>
      </c>
      <c r="J75" s="62">
        <v>517</v>
      </c>
      <c r="K75" s="57">
        <v>3.5310734463276838</v>
      </c>
      <c r="L75" s="57">
        <v>0.70122612847222221</v>
      </c>
      <c r="M75" s="60">
        <v>48</v>
      </c>
    </row>
    <row r="76" spans="1:13" x14ac:dyDescent="0.2">
      <c r="A76" s="60">
        <v>225</v>
      </c>
      <c r="B76" s="60">
        <v>180</v>
      </c>
      <c r="C76" s="60">
        <v>180</v>
      </c>
      <c r="D76" s="61">
        <v>340</v>
      </c>
      <c r="E76" s="58">
        <v>3.1300000000000003</v>
      </c>
      <c r="F76" s="60">
        <v>64.3</v>
      </c>
      <c r="G76" s="64">
        <v>31.8</v>
      </c>
      <c r="H76" s="58">
        <v>0.2</v>
      </c>
      <c r="I76" s="61">
        <v>249</v>
      </c>
      <c r="J76" s="61">
        <v>190</v>
      </c>
      <c r="K76" s="57">
        <v>1.322389420884633</v>
      </c>
      <c r="L76" s="57">
        <v>0.18440872738566658</v>
      </c>
      <c r="M76" s="60">
        <v>129</v>
      </c>
    </row>
    <row r="77" spans="1:13" x14ac:dyDescent="0.2">
      <c r="A77" s="60">
        <v>225</v>
      </c>
      <c r="B77" s="60">
        <v>180</v>
      </c>
      <c r="C77" s="60">
        <v>180</v>
      </c>
      <c r="D77" s="62">
        <v>340</v>
      </c>
      <c r="E77" s="59">
        <v>3.1300000000000003</v>
      </c>
      <c r="F77" s="60">
        <v>64.3</v>
      </c>
      <c r="G77" s="65">
        <v>33</v>
      </c>
      <c r="H77" s="59">
        <v>0.2</v>
      </c>
      <c r="I77" s="62">
        <v>249</v>
      </c>
      <c r="J77" s="62">
        <v>476</v>
      </c>
      <c r="K77" s="57">
        <v>1.3368983957219251</v>
      </c>
      <c r="L77" s="57">
        <v>0.44519266741488966</v>
      </c>
      <c r="M77" s="60">
        <v>132</v>
      </c>
    </row>
    <row r="78" spans="1:13" x14ac:dyDescent="0.2">
      <c r="A78" s="60">
        <v>300</v>
      </c>
      <c r="B78" s="60">
        <v>200</v>
      </c>
      <c r="C78" s="60">
        <v>200</v>
      </c>
      <c r="D78" s="61">
        <v>361</v>
      </c>
      <c r="E78" s="58">
        <v>2.13</v>
      </c>
      <c r="F78" s="60">
        <v>70</v>
      </c>
      <c r="G78" s="64">
        <v>25.8</v>
      </c>
      <c r="H78" s="58">
        <v>0.89999999999999991</v>
      </c>
      <c r="I78" s="61">
        <v>426</v>
      </c>
      <c r="J78" s="61">
        <v>265</v>
      </c>
      <c r="K78" s="57">
        <v>1.6999575010624735</v>
      </c>
      <c r="L78" s="57">
        <v>0.25678294573643412</v>
      </c>
      <c r="M78" s="60">
        <v>130</v>
      </c>
    </row>
    <row r="79" spans="1:13" x14ac:dyDescent="0.2">
      <c r="A79" s="60">
        <v>300</v>
      </c>
      <c r="B79" s="60">
        <v>200</v>
      </c>
      <c r="C79" s="60">
        <v>200</v>
      </c>
      <c r="D79" s="62">
        <v>361</v>
      </c>
      <c r="E79" s="59">
        <v>2.13</v>
      </c>
      <c r="F79" s="60">
        <v>70</v>
      </c>
      <c r="G79" s="65">
        <v>25.8</v>
      </c>
      <c r="H79" s="59">
        <v>0.89999999999999991</v>
      </c>
      <c r="I79" s="62">
        <v>426</v>
      </c>
      <c r="J79" s="62">
        <v>636</v>
      </c>
      <c r="K79" s="57">
        <v>1.7316731260822957</v>
      </c>
      <c r="L79" s="57">
        <v>0.61627906976744184</v>
      </c>
      <c r="M79" s="60">
        <v>134</v>
      </c>
    </row>
    <row r="80" spans="1:13" x14ac:dyDescent="0.2">
      <c r="A80" s="60">
        <v>323</v>
      </c>
      <c r="B80" s="60">
        <v>278</v>
      </c>
      <c r="C80" s="60">
        <v>278</v>
      </c>
      <c r="D80" s="61">
        <v>441</v>
      </c>
      <c r="E80" s="58">
        <v>4.12</v>
      </c>
      <c r="F80" s="60">
        <v>52</v>
      </c>
      <c r="G80" s="64">
        <v>46.3</v>
      </c>
      <c r="H80" s="58">
        <v>0.89999999999999991</v>
      </c>
      <c r="I80" s="61">
        <v>414</v>
      </c>
      <c r="J80" s="61">
        <v>2632</v>
      </c>
      <c r="K80" s="57">
        <v>1.3438735177865613</v>
      </c>
      <c r="L80" s="57">
        <v>0.73555525422879997</v>
      </c>
      <c r="M80" s="60">
        <v>506</v>
      </c>
    </row>
    <row r="81" spans="1:13" x14ac:dyDescent="0.2">
      <c r="A81" s="60">
        <v>876</v>
      </c>
      <c r="B81" s="60">
        <v>152</v>
      </c>
      <c r="C81" s="60">
        <v>305</v>
      </c>
      <c r="D81" s="62">
        <v>496</v>
      </c>
      <c r="E81" s="59">
        <v>2.4500000000000002</v>
      </c>
      <c r="F81" s="60">
        <v>127</v>
      </c>
      <c r="G81" s="65">
        <v>34.700000000000003</v>
      </c>
      <c r="H81" s="59">
        <v>0.3</v>
      </c>
      <c r="I81" s="62">
        <v>345</v>
      </c>
      <c r="J81" s="62">
        <v>189</v>
      </c>
      <c r="K81" s="57">
        <v>3.467297084318361</v>
      </c>
      <c r="L81" s="57">
        <v>0.11748675321316944</v>
      </c>
      <c r="M81" s="60">
        <v>94</v>
      </c>
    </row>
    <row r="82" spans="1:13" x14ac:dyDescent="0.2">
      <c r="A82" s="60">
        <v>876</v>
      </c>
      <c r="B82" s="60">
        <v>152</v>
      </c>
      <c r="C82" s="60">
        <v>305</v>
      </c>
      <c r="D82" s="61">
        <v>496</v>
      </c>
      <c r="E82" s="58">
        <v>2.4500000000000002</v>
      </c>
      <c r="F82" s="60">
        <v>127</v>
      </c>
      <c r="G82" s="64">
        <v>34.700000000000003</v>
      </c>
      <c r="H82" s="58">
        <v>0.3</v>
      </c>
      <c r="I82" s="61">
        <v>345</v>
      </c>
      <c r="J82" s="61">
        <v>189</v>
      </c>
      <c r="K82" s="57">
        <v>3.4013605442176869</v>
      </c>
      <c r="L82" s="57">
        <v>0.11748675321316944</v>
      </c>
      <c r="M82" s="60">
        <v>98</v>
      </c>
    </row>
    <row r="83" spans="1:13" x14ac:dyDescent="0.2">
      <c r="A83" s="60">
        <v>876</v>
      </c>
      <c r="B83" s="60">
        <v>152</v>
      </c>
      <c r="C83" s="60">
        <v>305</v>
      </c>
      <c r="D83" s="62">
        <v>496</v>
      </c>
      <c r="E83" s="59">
        <v>2.4500000000000002</v>
      </c>
      <c r="F83" s="60">
        <v>89</v>
      </c>
      <c r="G83" s="65">
        <v>26.1</v>
      </c>
      <c r="H83" s="59">
        <v>0.5</v>
      </c>
      <c r="I83" s="62">
        <v>345</v>
      </c>
      <c r="J83" s="62">
        <v>178</v>
      </c>
      <c r="K83" s="57">
        <v>3.4103410341034102</v>
      </c>
      <c r="L83" s="57">
        <v>0.14710792432371678</v>
      </c>
      <c r="M83" s="60">
        <v>101</v>
      </c>
    </row>
    <row r="84" spans="1:13" x14ac:dyDescent="0.2">
      <c r="A84" s="60">
        <v>876</v>
      </c>
      <c r="B84" s="60">
        <v>152</v>
      </c>
      <c r="C84" s="60">
        <v>305</v>
      </c>
      <c r="D84" s="61">
        <v>496</v>
      </c>
      <c r="E84" s="58">
        <v>2.4500000000000002</v>
      </c>
      <c r="F84" s="60">
        <v>89</v>
      </c>
      <c r="G84" s="64">
        <v>26.1</v>
      </c>
      <c r="H84" s="58">
        <v>0.5</v>
      </c>
      <c r="I84" s="61">
        <v>345</v>
      </c>
      <c r="J84" s="61">
        <v>178</v>
      </c>
      <c r="K84" s="57">
        <v>3.4307992202729043</v>
      </c>
      <c r="L84" s="57">
        <v>0.14710792432371678</v>
      </c>
      <c r="M84" s="60">
        <v>95</v>
      </c>
    </row>
    <row r="85" spans="1:13" x14ac:dyDescent="0.2">
      <c r="A85" s="60">
        <v>876</v>
      </c>
      <c r="B85" s="60">
        <v>152</v>
      </c>
      <c r="C85" s="60">
        <v>305</v>
      </c>
      <c r="D85" s="62">
        <v>496</v>
      </c>
      <c r="E85" s="59">
        <v>2.4500000000000002</v>
      </c>
      <c r="F85" s="60">
        <v>127</v>
      </c>
      <c r="G85" s="65">
        <v>33.6</v>
      </c>
      <c r="H85" s="59">
        <v>0.3</v>
      </c>
      <c r="I85" s="62">
        <v>345</v>
      </c>
      <c r="J85" s="62">
        <v>178</v>
      </c>
      <c r="K85" s="57">
        <v>3.4188034188034186</v>
      </c>
      <c r="L85" s="57">
        <v>0.11427133407288713</v>
      </c>
      <c r="M85" s="60">
        <v>91</v>
      </c>
    </row>
    <row r="86" spans="1:13" x14ac:dyDescent="0.2">
      <c r="A86" s="60">
        <v>876</v>
      </c>
      <c r="B86" s="60">
        <v>152</v>
      </c>
      <c r="C86" s="60">
        <v>305</v>
      </c>
      <c r="D86" s="61">
        <v>496</v>
      </c>
      <c r="E86" s="58">
        <v>2.4500000000000002</v>
      </c>
      <c r="F86" s="60">
        <v>127</v>
      </c>
      <c r="G86" s="64">
        <v>33.6</v>
      </c>
      <c r="H86" s="58">
        <v>0.3</v>
      </c>
      <c r="I86" s="61">
        <v>345</v>
      </c>
      <c r="J86" s="61">
        <v>178</v>
      </c>
      <c r="K86" s="57">
        <v>3.4103410341034102</v>
      </c>
      <c r="L86" s="57">
        <v>0.11427133407288713</v>
      </c>
      <c r="M86" s="60">
        <v>101</v>
      </c>
    </row>
    <row r="87" spans="1:13" x14ac:dyDescent="0.2">
      <c r="A87" s="60">
        <v>876</v>
      </c>
      <c r="B87" s="60">
        <v>152</v>
      </c>
      <c r="C87" s="60">
        <v>305</v>
      </c>
      <c r="D87" s="62">
        <v>496</v>
      </c>
      <c r="E87" s="59">
        <v>2.4500000000000002</v>
      </c>
      <c r="F87" s="60">
        <v>127</v>
      </c>
      <c r="G87" s="65">
        <v>33.6</v>
      </c>
      <c r="H87" s="59">
        <v>0.3</v>
      </c>
      <c r="I87" s="62">
        <v>345</v>
      </c>
      <c r="J87" s="62">
        <v>111</v>
      </c>
      <c r="K87" s="57">
        <v>3.3986928104575163</v>
      </c>
      <c r="L87" s="57">
        <v>7.1259090348822871E-2</v>
      </c>
      <c r="M87" s="60">
        <v>85</v>
      </c>
    </row>
    <row r="88" spans="1:13" x14ac:dyDescent="0.2">
      <c r="A88" s="60">
        <v>876</v>
      </c>
      <c r="B88" s="60">
        <v>152</v>
      </c>
      <c r="C88" s="60">
        <v>305</v>
      </c>
      <c r="D88" s="61">
        <v>496</v>
      </c>
      <c r="E88" s="58">
        <v>2.4500000000000002</v>
      </c>
      <c r="F88" s="60">
        <v>127</v>
      </c>
      <c r="G88" s="64">
        <v>33.6</v>
      </c>
      <c r="H88" s="58">
        <v>0.3</v>
      </c>
      <c r="I88" s="61">
        <v>345</v>
      </c>
      <c r="J88" s="61">
        <v>111</v>
      </c>
      <c r="K88" s="57">
        <v>3.3781033781033782</v>
      </c>
      <c r="L88" s="57">
        <v>7.1259090348822871E-2</v>
      </c>
      <c r="M88" s="60">
        <v>91</v>
      </c>
    </row>
    <row r="89" spans="1:13" x14ac:dyDescent="0.2">
      <c r="A89" s="60">
        <v>876</v>
      </c>
      <c r="B89" s="60">
        <v>152</v>
      </c>
      <c r="C89" s="60">
        <v>305</v>
      </c>
      <c r="D89" s="62">
        <v>496</v>
      </c>
      <c r="E89" s="59">
        <v>2.4500000000000002</v>
      </c>
      <c r="F89" s="60">
        <v>64</v>
      </c>
      <c r="G89" s="65">
        <v>33.4</v>
      </c>
      <c r="H89" s="59">
        <v>0.70000000000000007</v>
      </c>
      <c r="I89" s="62">
        <v>345</v>
      </c>
      <c r="J89" s="62">
        <v>178</v>
      </c>
      <c r="K89" s="57">
        <v>3.5745047372954351</v>
      </c>
      <c r="L89" s="57">
        <v>0.11495559355835352</v>
      </c>
      <c r="M89" s="60">
        <v>86</v>
      </c>
    </row>
    <row r="90" spans="1:13" x14ac:dyDescent="0.2">
      <c r="A90" s="60">
        <v>876</v>
      </c>
      <c r="B90" s="60">
        <v>152</v>
      </c>
      <c r="C90" s="60">
        <v>305</v>
      </c>
      <c r="D90" s="61">
        <v>496</v>
      </c>
      <c r="E90" s="58">
        <v>2.4500000000000002</v>
      </c>
      <c r="F90" s="60">
        <v>64</v>
      </c>
      <c r="G90" s="64">
        <v>33.4</v>
      </c>
      <c r="H90" s="58">
        <v>0.70000000000000007</v>
      </c>
      <c r="I90" s="61">
        <v>345</v>
      </c>
      <c r="J90" s="61">
        <v>178</v>
      </c>
      <c r="K90" s="57">
        <v>3.5829307568438002</v>
      </c>
      <c r="L90" s="57">
        <v>0.11495559355835352</v>
      </c>
      <c r="M90" s="60">
        <v>92</v>
      </c>
    </row>
    <row r="91" spans="1:13" x14ac:dyDescent="0.2">
      <c r="A91" s="60">
        <v>876</v>
      </c>
      <c r="B91" s="60">
        <v>152</v>
      </c>
      <c r="C91" s="60">
        <v>305</v>
      </c>
      <c r="D91" s="62">
        <v>496</v>
      </c>
      <c r="E91" s="59">
        <v>2.4500000000000002</v>
      </c>
      <c r="F91" s="60">
        <v>64</v>
      </c>
      <c r="G91" s="65">
        <v>33.5</v>
      </c>
      <c r="H91" s="59">
        <v>1.5</v>
      </c>
      <c r="I91" s="62">
        <v>317</v>
      </c>
      <c r="J91" s="62">
        <v>178</v>
      </c>
      <c r="K91" s="57">
        <v>3.4994767137624279</v>
      </c>
      <c r="L91" s="57">
        <v>0.1146124425328062</v>
      </c>
      <c r="M91" s="60">
        <v>112</v>
      </c>
    </row>
    <row r="92" spans="1:13" x14ac:dyDescent="0.2">
      <c r="A92" s="60">
        <v>876</v>
      </c>
      <c r="B92" s="60">
        <v>152</v>
      </c>
      <c r="C92" s="60">
        <v>305</v>
      </c>
      <c r="D92" s="61">
        <v>496</v>
      </c>
      <c r="E92" s="58">
        <v>2.4500000000000002</v>
      </c>
      <c r="F92" s="60">
        <v>64</v>
      </c>
      <c r="G92" s="64">
        <v>33.5</v>
      </c>
      <c r="H92" s="58">
        <v>1.5</v>
      </c>
      <c r="I92" s="61">
        <v>317</v>
      </c>
      <c r="J92" s="61">
        <v>178</v>
      </c>
      <c r="K92" s="57">
        <v>3.5247771096827702</v>
      </c>
      <c r="L92" s="57">
        <v>0.1146124425328062</v>
      </c>
      <c r="M92" s="60">
        <v>106</v>
      </c>
    </row>
    <row r="93" spans="1:13" x14ac:dyDescent="0.2">
      <c r="A93" s="60">
        <v>876</v>
      </c>
      <c r="B93" s="60">
        <v>152</v>
      </c>
      <c r="C93" s="60">
        <v>305</v>
      </c>
      <c r="D93" s="62">
        <v>496</v>
      </c>
      <c r="E93" s="59">
        <v>2.4500000000000002</v>
      </c>
      <c r="F93" s="60">
        <v>102</v>
      </c>
      <c r="G93" s="65">
        <v>33.5</v>
      </c>
      <c r="H93" s="59">
        <v>0.89999999999999991</v>
      </c>
      <c r="I93" s="62">
        <v>317</v>
      </c>
      <c r="J93" s="62">
        <v>178</v>
      </c>
      <c r="K93" s="57">
        <v>3.5273368606701938</v>
      </c>
      <c r="L93" s="57">
        <v>0.1146124425328062</v>
      </c>
      <c r="M93" s="60">
        <v>108</v>
      </c>
    </row>
    <row r="94" spans="1:13" x14ac:dyDescent="0.2">
      <c r="A94" s="60">
        <v>876</v>
      </c>
      <c r="B94" s="60">
        <v>152</v>
      </c>
      <c r="C94" s="60">
        <v>305</v>
      </c>
      <c r="D94" s="61">
        <v>496</v>
      </c>
      <c r="E94" s="58">
        <v>2.4500000000000002</v>
      </c>
      <c r="F94" s="60">
        <v>102</v>
      </c>
      <c r="G94" s="64">
        <v>33.5</v>
      </c>
      <c r="H94" s="58">
        <v>0.89999999999999991</v>
      </c>
      <c r="I94" s="61">
        <v>317</v>
      </c>
      <c r="J94" s="61">
        <v>178</v>
      </c>
      <c r="K94" s="57">
        <v>3.5009238549061559</v>
      </c>
      <c r="L94" s="57">
        <v>0.1146124425328062</v>
      </c>
      <c r="M94" s="60">
        <v>113</v>
      </c>
    </row>
    <row r="95" spans="1:13" x14ac:dyDescent="0.2">
      <c r="A95" s="60">
        <v>455</v>
      </c>
      <c r="B95" s="60">
        <v>230</v>
      </c>
      <c r="C95" s="60">
        <v>410</v>
      </c>
      <c r="D95" s="62">
        <v>441</v>
      </c>
      <c r="E95" s="59">
        <v>3.01</v>
      </c>
      <c r="F95" s="60">
        <v>89</v>
      </c>
      <c r="G95" s="65">
        <v>34.9</v>
      </c>
      <c r="H95" s="59">
        <v>0.3</v>
      </c>
      <c r="I95" s="62">
        <v>414</v>
      </c>
      <c r="J95" s="62">
        <v>534</v>
      </c>
      <c r="K95" s="57">
        <v>1.2025012025012025</v>
      </c>
      <c r="L95" s="57">
        <v>0.16225725979696573</v>
      </c>
      <c r="M95" s="60">
        <v>324</v>
      </c>
    </row>
    <row r="96" spans="1:13" x14ac:dyDescent="0.2">
      <c r="A96" s="60">
        <v>455</v>
      </c>
      <c r="B96" s="60">
        <v>410</v>
      </c>
      <c r="C96" s="60">
        <v>230</v>
      </c>
      <c r="D96" s="61">
        <v>441</v>
      </c>
      <c r="E96" s="58">
        <v>3.01</v>
      </c>
      <c r="F96" s="60">
        <v>89</v>
      </c>
      <c r="G96" s="64">
        <v>34.9</v>
      </c>
      <c r="H96" s="58">
        <v>0.3</v>
      </c>
      <c r="I96" s="61">
        <v>414</v>
      </c>
      <c r="J96" s="61">
        <v>534</v>
      </c>
      <c r="K96" s="57">
        <v>2.2825586746433504</v>
      </c>
      <c r="L96" s="57">
        <v>0.16225725979696573</v>
      </c>
      <c r="M96" s="60">
        <v>265</v>
      </c>
    </row>
    <row r="97" spans="1:13" x14ac:dyDescent="0.2">
      <c r="A97" s="60">
        <v>455</v>
      </c>
      <c r="B97" s="60">
        <v>230</v>
      </c>
      <c r="C97" s="60">
        <v>410</v>
      </c>
      <c r="D97" s="62">
        <v>441</v>
      </c>
      <c r="E97" s="59">
        <v>3.01</v>
      </c>
      <c r="F97" s="60">
        <v>89</v>
      </c>
      <c r="G97" s="65">
        <v>42</v>
      </c>
      <c r="H97" s="59">
        <v>0.3</v>
      </c>
      <c r="I97" s="62">
        <v>414</v>
      </c>
      <c r="J97" s="62">
        <v>1068</v>
      </c>
      <c r="K97" s="57">
        <v>1.2104400453915016</v>
      </c>
      <c r="L97" s="57">
        <v>0.26965611271019541</v>
      </c>
      <c r="M97" s="60">
        <v>412</v>
      </c>
    </row>
    <row r="98" spans="1:13" x14ac:dyDescent="0.2">
      <c r="A98" s="60">
        <v>457</v>
      </c>
      <c r="B98" s="60">
        <v>305</v>
      </c>
      <c r="C98" s="60">
        <v>305</v>
      </c>
      <c r="D98" s="61">
        <v>462</v>
      </c>
      <c r="E98" s="58">
        <v>2.44</v>
      </c>
      <c r="F98" s="60">
        <v>210</v>
      </c>
      <c r="G98" s="64">
        <v>29.9</v>
      </c>
      <c r="H98" s="58">
        <v>0.3</v>
      </c>
      <c r="I98" s="61">
        <v>414</v>
      </c>
      <c r="J98" s="61">
        <v>288</v>
      </c>
      <c r="K98" s="57">
        <v>1.6522029372496663</v>
      </c>
      <c r="L98" s="57">
        <v>0.10354320906650225</v>
      </c>
      <c r="M98" s="60">
        <v>214</v>
      </c>
    </row>
    <row r="99" spans="1:13" x14ac:dyDescent="0.2">
      <c r="A99" s="60">
        <v>1473.2</v>
      </c>
      <c r="B99" s="60">
        <v>457.2</v>
      </c>
      <c r="C99" s="60">
        <v>457.2</v>
      </c>
      <c r="D99" s="62">
        <v>331</v>
      </c>
      <c r="E99" s="59">
        <v>3.0300000000000002</v>
      </c>
      <c r="F99" s="60">
        <v>457.2</v>
      </c>
      <c r="G99" s="65">
        <v>26.9</v>
      </c>
      <c r="H99" s="59">
        <v>0</v>
      </c>
      <c r="I99" s="62">
        <v>399.9</v>
      </c>
      <c r="J99" s="62">
        <v>503</v>
      </c>
      <c r="K99" s="57">
        <v>3.5834050445039956</v>
      </c>
      <c r="L99" s="57">
        <v>8.9454720191738807E-2</v>
      </c>
      <c r="M99" s="60">
        <v>277</v>
      </c>
    </row>
    <row r="100" spans="1:13" x14ac:dyDescent="0.2">
      <c r="A100" s="60">
        <v>1473.2</v>
      </c>
      <c r="B100" s="60">
        <v>457.2</v>
      </c>
      <c r="C100" s="60">
        <v>457.2</v>
      </c>
      <c r="D100" s="61">
        <v>331</v>
      </c>
      <c r="E100" s="58">
        <v>1.94</v>
      </c>
      <c r="F100" s="60">
        <v>457.2</v>
      </c>
      <c r="G100" s="64">
        <v>33.1</v>
      </c>
      <c r="H100" s="58">
        <v>0</v>
      </c>
      <c r="I100" s="61">
        <v>399.9</v>
      </c>
      <c r="J100" s="61">
        <v>503</v>
      </c>
      <c r="K100" s="57">
        <v>3.6533532139112563</v>
      </c>
      <c r="L100" s="57">
        <v>7.2698851152802821E-2</v>
      </c>
      <c r="M100" s="60">
        <v>241</v>
      </c>
    </row>
    <row r="101" spans="1:13" x14ac:dyDescent="0.2">
      <c r="A101" s="60">
        <v>1473.2</v>
      </c>
      <c r="B101" s="60">
        <v>457.2</v>
      </c>
      <c r="C101" s="60">
        <v>457.2</v>
      </c>
      <c r="D101" s="62">
        <v>331</v>
      </c>
      <c r="E101" s="59">
        <v>1.94</v>
      </c>
      <c r="F101" s="60">
        <v>457.2</v>
      </c>
      <c r="G101" s="65">
        <v>25.5</v>
      </c>
      <c r="H101" s="59">
        <v>0</v>
      </c>
      <c r="I101" s="62">
        <v>399.9</v>
      </c>
      <c r="J101" s="62">
        <v>1512</v>
      </c>
      <c r="K101" s="57">
        <v>3.6804668578638013</v>
      </c>
      <c r="L101" s="57">
        <v>0.28366069804035032</v>
      </c>
      <c r="M101" s="60">
        <v>306</v>
      </c>
    </row>
    <row r="102" spans="1:13" x14ac:dyDescent="0.2">
      <c r="A102" s="60">
        <v>1473.2</v>
      </c>
      <c r="B102" s="60">
        <v>457.2</v>
      </c>
      <c r="C102" s="60">
        <v>457.2</v>
      </c>
      <c r="D102" s="61">
        <v>331</v>
      </c>
      <c r="E102" s="58">
        <v>3.0300000000000002</v>
      </c>
      <c r="F102" s="60">
        <v>457.2</v>
      </c>
      <c r="G102" s="64">
        <v>27.6</v>
      </c>
      <c r="H102" s="58">
        <v>0</v>
      </c>
      <c r="I102" s="61">
        <v>399.9</v>
      </c>
      <c r="J102" s="61">
        <v>1512</v>
      </c>
      <c r="K102" s="57">
        <v>3.6663931420989231</v>
      </c>
      <c r="L102" s="57">
        <v>0.26207781884162801</v>
      </c>
      <c r="M102" s="60">
        <v>328</v>
      </c>
    </row>
    <row r="103" spans="1:13" x14ac:dyDescent="0.2">
      <c r="A103" s="60">
        <v>1473.2</v>
      </c>
      <c r="B103" s="60">
        <v>457.2</v>
      </c>
      <c r="C103" s="60">
        <v>457.2</v>
      </c>
      <c r="D103" s="62">
        <v>331</v>
      </c>
      <c r="E103" s="59">
        <v>3.0300000000000002</v>
      </c>
      <c r="F103" s="60">
        <v>304.8</v>
      </c>
      <c r="G103" s="65">
        <v>27.6</v>
      </c>
      <c r="H103" s="59">
        <v>0</v>
      </c>
      <c r="I103" s="62">
        <v>399.9</v>
      </c>
      <c r="J103" s="62">
        <v>1512</v>
      </c>
      <c r="K103" s="57">
        <v>3.6765570756920432</v>
      </c>
      <c r="L103" s="57">
        <v>0.26207781884162801</v>
      </c>
      <c r="M103" s="60">
        <v>355</v>
      </c>
    </row>
    <row r="104" spans="1:13" x14ac:dyDescent="0.2">
      <c r="A104" s="60">
        <v>1473.2</v>
      </c>
      <c r="B104" s="60">
        <v>457.2</v>
      </c>
      <c r="C104" s="60">
        <v>457.2</v>
      </c>
      <c r="D104" s="61">
        <v>331</v>
      </c>
      <c r="E104" s="58">
        <v>3.0300000000000002</v>
      </c>
      <c r="F104" s="60">
        <v>457.2</v>
      </c>
      <c r="G104" s="64">
        <v>26.9</v>
      </c>
      <c r="H104" s="58">
        <v>0</v>
      </c>
      <c r="I104" s="61">
        <v>399.9</v>
      </c>
      <c r="J104" s="61">
        <v>503</v>
      </c>
      <c r="K104" s="57">
        <v>3.561423508930071</v>
      </c>
      <c r="L104" s="57">
        <v>8.9454720191738807E-2</v>
      </c>
      <c r="M104" s="60">
        <v>270</v>
      </c>
    </row>
    <row r="105" spans="1:13" x14ac:dyDescent="0.2">
      <c r="A105" s="60">
        <v>1473.2</v>
      </c>
      <c r="B105" s="60">
        <v>457.2</v>
      </c>
      <c r="C105" s="60">
        <v>457.2</v>
      </c>
      <c r="D105" s="62">
        <v>331</v>
      </c>
      <c r="E105" s="59">
        <v>1.94</v>
      </c>
      <c r="F105" s="60">
        <v>457.2</v>
      </c>
      <c r="G105" s="65">
        <v>33.1</v>
      </c>
      <c r="H105" s="59">
        <v>0</v>
      </c>
      <c r="I105" s="62">
        <v>399.9</v>
      </c>
      <c r="J105" s="62">
        <v>503</v>
      </c>
      <c r="K105" s="57">
        <v>3.5947273164891707</v>
      </c>
      <c r="L105" s="57">
        <v>7.2698851152802821E-2</v>
      </c>
      <c r="M105" s="60">
        <v>229</v>
      </c>
    </row>
    <row r="106" spans="1:13" x14ac:dyDescent="0.2">
      <c r="A106" s="60">
        <v>1473.2</v>
      </c>
      <c r="B106" s="60">
        <v>457.2</v>
      </c>
      <c r="C106" s="60">
        <v>457.2</v>
      </c>
      <c r="D106" s="61">
        <v>331</v>
      </c>
      <c r="E106" s="58">
        <v>3.0300000000000002</v>
      </c>
      <c r="F106" s="60">
        <v>304.8</v>
      </c>
      <c r="G106" s="64">
        <v>25.5</v>
      </c>
      <c r="H106" s="58">
        <v>0</v>
      </c>
      <c r="I106" s="61">
        <v>399.9</v>
      </c>
      <c r="J106" s="61">
        <v>1512</v>
      </c>
      <c r="K106" s="57">
        <v>3.7448873510578338</v>
      </c>
      <c r="L106" s="57">
        <v>0.28366069804035032</v>
      </c>
      <c r="M106" s="60">
        <v>367</v>
      </c>
    </row>
    <row r="107" spans="1:13" x14ac:dyDescent="0.2">
      <c r="A107" s="60">
        <v>508</v>
      </c>
      <c r="B107" s="60">
        <v>254</v>
      </c>
      <c r="C107" s="60">
        <v>254</v>
      </c>
      <c r="D107" s="62">
        <v>510</v>
      </c>
      <c r="E107" s="59">
        <v>2.46</v>
      </c>
      <c r="F107" s="60">
        <v>51</v>
      </c>
      <c r="G107" s="65">
        <v>86</v>
      </c>
      <c r="H107" s="59">
        <v>1.6</v>
      </c>
      <c r="I107" s="62">
        <v>449</v>
      </c>
      <c r="J107" s="62">
        <v>534</v>
      </c>
      <c r="K107" s="57">
        <v>2.2295163188208336</v>
      </c>
      <c r="L107" s="57">
        <v>9.6244378535268696E-2</v>
      </c>
      <c r="M107" s="60">
        <v>268</v>
      </c>
    </row>
    <row r="108" spans="1:13" x14ac:dyDescent="0.2">
      <c r="A108" s="60">
        <v>508</v>
      </c>
      <c r="B108" s="60">
        <v>254</v>
      </c>
      <c r="C108" s="60">
        <v>254</v>
      </c>
      <c r="D108" s="61">
        <v>510</v>
      </c>
      <c r="E108" s="58">
        <v>2.46</v>
      </c>
      <c r="F108" s="60">
        <v>51</v>
      </c>
      <c r="G108" s="64">
        <v>86</v>
      </c>
      <c r="H108" s="58">
        <v>1.6</v>
      </c>
      <c r="I108" s="61">
        <v>449</v>
      </c>
      <c r="J108" s="61">
        <v>1068</v>
      </c>
      <c r="K108" s="57">
        <v>2.2283694482864607</v>
      </c>
      <c r="L108" s="57">
        <v>0.19248875707053739</v>
      </c>
      <c r="M108" s="60">
        <v>324</v>
      </c>
    </row>
    <row r="109" spans="1:13" x14ac:dyDescent="0.2">
      <c r="A109" s="60">
        <v>1219.2</v>
      </c>
      <c r="B109" s="60">
        <v>914.4</v>
      </c>
      <c r="C109" s="60">
        <v>457.2</v>
      </c>
      <c r="D109" s="62">
        <v>434</v>
      </c>
      <c r="E109" s="59">
        <v>1.8800000000000001</v>
      </c>
      <c r="F109" s="60">
        <v>406.4</v>
      </c>
      <c r="G109" s="65">
        <v>21.9</v>
      </c>
      <c r="H109" s="59">
        <v>0</v>
      </c>
      <c r="I109" s="62">
        <v>400</v>
      </c>
      <c r="J109" s="62">
        <v>0</v>
      </c>
      <c r="K109" s="57">
        <v>2.9071403117204646</v>
      </c>
      <c r="L109" s="57">
        <v>0</v>
      </c>
      <c r="M109" s="60">
        <v>407</v>
      </c>
    </row>
    <row r="110" spans="1:13" x14ac:dyDescent="0.2">
      <c r="A110" s="60">
        <v>1219.2</v>
      </c>
      <c r="B110" s="60">
        <v>457.2</v>
      </c>
      <c r="C110" s="60">
        <v>914.4</v>
      </c>
      <c r="D110" s="61">
        <v>434</v>
      </c>
      <c r="E110" s="58">
        <v>1.8800000000000001</v>
      </c>
      <c r="F110" s="60">
        <v>406.4</v>
      </c>
      <c r="G110" s="64">
        <v>16</v>
      </c>
      <c r="H110" s="58">
        <v>0</v>
      </c>
      <c r="I110" s="61">
        <v>400</v>
      </c>
      <c r="J110" s="61">
        <v>0</v>
      </c>
      <c r="K110" s="57">
        <v>1.389983818098834</v>
      </c>
      <c r="L110" s="57">
        <v>0</v>
      </c>
      <c r="M110" s="60">
        <v>605</v>
      </c>
    </row>
    <row r="111" spans="1:13" x14ac:dyDescent="0.2">
      <c r="A111" s="60">
        <v>1473.2</v>
      </c>
      <c r="B111" s="60">
        <v>457.2</v>
      </c>
      <c r="C111" s="60">
        <v>457.2</v>
      </c>
      <c r="D111" s="62">
        <v>434.4</v>
      </c>
      <c r="E111" s="59">
        <v>2.4699999999999998</v>
      </c>
      <c r="F111" s="60">
        <v>304.8</v>
      </c>
      <c r="G111" s="65">
        <v>21.1</v>
      </c>
      <c r="H111" s="59">
        <v>0.2</v>
      </c>
      <c r="I111" s="62">
        <v>476</v>
      </c>
      <c r="J111" s="62">
        <v>667</v>
      </c>
      <c r="K111" s="57">
        <v>3.9055167949847776</v>
      </c>
      <c r="L111" s="57">
        <v>0.15122755656546361</v>
      </c>
      <c r="M111" s="60">
        <v>303</v>
      </c>
    </row>
    <row r="112" spans="1:13" x14ac:dyDescent="0.2">
      <c r="A112" s="60">
        <v>1473.2</v>
      </c>
      <c r="B112" s="60">
        <v>457.2</v>
      </c>
      <c r="C112" s="60">
        <v>457.2</v>
      </c>
      <c r="D112" s="61">
        <v>434.4</v>
      </c>
      <c r="E112" s="58">
        <v>2.4699999999999998</v>
      </c>
      <c r="F112" s="60">
        <v>304.8</v>
      </c>
      <c r="G112" s="64">
        <v>21.1</v>
      </c>
      <c r="H112" s="58">
        <v>0.2</v>
      </c>
      <c r="I112" s="61">
        <v>476</v>
      </c>
      <c r="J112" s="61">
        <v>2669</v>
      </c>
      <c r="K112" s="57">
        <v>4.0416159346427492</v>
      </c>
      <c r="L112" s="57">
        <v>0.60513695423271718</v>
      </c>
      <c r="M112" s="60">
        <v>301</v>
      </c>
    </row>
    <row r="113" spans="1:13" x14ac:dyDescent="0.2">
      <c r="A113" s="60">
        <v>1473.2</v>
      </c>
      <c r="B113" s="60">
        <v>457.2</v>
      </c>
      <c r="C113" s="60">
        <v>457.2</v>
      </c>
      <c r="D113" s="62">
        <v>434.4</v>
      </c>
      <c r="E113" s="59">
        <v>2.4699999999999998</v>
      </c>
      <c r="F113" s="60">
        <v>304.8</v>
      </c>
      <c r="G113" s="65">
        <v>21.8</v>
      </c>
      <c r="H113" s="59">
        <v>0.2</v>
      </c>
      <c r="I113" s="62">
        <v>476</v>
      </c>
      <c r="J113" s="62">
        <v>667</v>
      </c>
      <c r="K113" s="57">
        <v>3.924975901166686</v>
      </c>
      <c r="L113" s="57">
        <v>0.14637162585005883</v>
      </c>
      <c r="M113" s="60">
        <v>295</v>
      </c>
    </row>
    <row r="114" spans="1:13" x14ac:dyDescent="0.2">
      <c r="A114" s="60">
        <v>2946</v>
      </c>
      <c r="B114" s="60">
        <v>457</v>
      </c>
      <c r="C114" s="60">
        <v>457</v>
      </c>
      <c r="D114" s="60">
        <v>441</v>
      </c>
      <c r="E114" s="57">
        <v>2.5</v>
      </c>
      <c r="F114" s="60">
        <v>305</v>
      </c>
      <c r="G114" s="63">
        <v>21.1</v>
      </c>
      <c r="H114" s="57">
        <v>0.16999999999999998</v>
      </c>
      <c r="I114" s="60">
        <v>469</v>
      </c>
      <c r="J114" s="60">
        <v>661.00708499999996</v>
      </c>
      <c r="K114" s="57">
        <v>3.7385786802030458</v>
      </c>
      <c r="L114" s="57">
        <v>0.15</v>
      </c>
      <c r="M114" s="60">
        <v>314.89999999999998</v>
      </c>
    </row>
    <row r="115" spans="1:13" x14ac:dyDescent="0.2">
      <c r="A115" s="60">
        <v>2946</v>
      </c>
      <c r="B115" s="60">
        <v>457</v>
      </c>
      <c r="C115" s="60">
        <v>457</v>
      </c>
      <c r="D115" s="60">
        <v>441</v>
      </c>
      <c r="E115" s="57">
        <v>2.5</v>
      </c>
      <c r="F115" s="60">
        <v>305</v>
      </c>
      <c r="G115" s="63">
        <v>21.1</v>
      </c>
      <c r="H115" s="57">
        <v>0.16999999999999998</v>
      </c>
      <c r="I115" s="60">
        <v>469</v>
      </c>
      <c r="J115" s="60">
        <v>2688.0954790000001</v>
      </c>
      <c r="K115" s="57">
        <v>3.7385786802030458</v>
      </c>
      <c r="L115" s="57">
        <v>0.61</v>
      </c>
      <c r="M115" s="60">
        <v>359</v>
      </c>
    </row>
    <row r="116" spans="1:13" x14ac:dyDescent="0.2">
      <c r="A116" s="60">
        <v>2946</v>
      </c>
      <c r="B116" s="60">
        <v>457</v>
      </c>
      <c r="C116" s="60">
        <v>457</v>
      </c>
      <c r="D116" s="60">
        <v>441</v>
      </c>
      <c r="E116" s="57">
        <v>2.5</v>
      </c>
      <c r="F116" s="60">
        <v>305</v>
      </c>
      <c r="G116" s="63">
        <v>20.9</v>
      </c>
      <c r="H116" s="57">
        <v>0.16999999999999998</v>
      </c>
      <c r="I116" s="60">
        <v>469</v>
      </c>
      <c r="J116" s="60">
        <v>2226.1214909999999</v>
      </c>
      <c r="K116" s="57">
        <v>3.7385786802030458</v>
      </c>
      <c r="L116" s="57">
        <v>0.51</v>
      </c>
      <c r="M116" s="60">
        <v>300.7</v>
      </c>
    </row>
    <row r="117" spans="1:13" x14ac:dyDescent="0.2">
      <c r="A117" s="60">
        <v>2946</v>
      </c>
      <c r="B117" s="60">
        <v>457</v>
      </c>
      <c r="C117" s="60">
        <v>457</v>
      </c>
      <c r="D117" s="60">
        <v>441</v>
      </c>
      <c r="E117" s="57">
        <v>2.5</v>
      </c>
      <c r="F117" s="60">
        <v>305</v>
      </c>
      <c r="G117" s="63">
        <v>21.8</v>
      </c>
      <c r="H117" s="57">
        <v>0.16999999999999998</v>
      </c>
      <c r="I117" s="60">
        <v>469</v>
      </c>
      <c r="J117" s="60">
        <v>682.93623000000014</v>
      </c>
      <c r="K117" s="57">
        <v>3.7385786802030458</v>
      </c>
      <c r="L117" s="57">
        <v>0.15</v>
      </c>
      <c r="M117" s="60">
        <v>294.5</v>
      </c>
    </row>
    <row r="118" spans="1:13" x14ac:dyDescent="0.2">
      <c r="A118" s="60">
        <v>2946</v>
      </c>
      <c r="B118" s="60">
        <v>457</v>
      </c>
      <c r="C118" s="60">
        <v>457</v>
      </c>
      <c r="D118" s="60">
        <v>331</v>
      </c>
      <c r="E118" s="57">
        <v>3</v>
      </c>
      <c r="F118" s="60">
        <v>457</v>
      </c>
      <c r="G118" s="63">
        <v>25.6</v>
      </c>
      <c r="H118" s="57">
        <v>0.12</v>
      </c>
      <c r="I118" s="60">
        <v>400</v>
      </c>
      <c r="J118" s="60">
        <v>481.18809599999997</v>
      </c>
      <c r="K118" s="57">
        <v>3.8661417322834644</v>
      </c>
      <c r="L118" s="57">
        <v>0.09</v>
      </c>
      <c r="M118" s="60">
        <v>271.3</v>
      </c>
    </row>
    <row r="119" spans="1:13" x14ac:dyDescent="0.2">
      <c r="A119" s="60">
        <v>2946</v>
      </c>
      <c r="B119" s="60">
        <v>457</v>
      </c>
      <c r="C119" s="60">
        <v>457</v>
      </c>
      <c r="D119" s="60">
        <v>331</v>
      </c>
      <c r="E119" s="57">
        <v>3</v>
      </c>
      <c r="F119" s="60">
        <v>457</v>
      </c>
      <c r="G119" s="63">
        <v>25.6</v>
      </c>
      <c r="H119" s="57">
        <v>0.12</v>
      </c>
      <c r="I119" s="60">
        <v>400</v>
      </c>
      <c r="J119" s="60">
        <v>481.18809599999997</v>
      </c>
      <c r="K119" s="57">
        <v>3.8661417322834644</v>
      </c>
      <c r="L119" s="57">
        <v>0.09</v>
      </c>
      <c r="M119" s="60">
        <v>266.89999999999998</v>
      </c>
    </row>
    <row r="120" spans="1:13" x14ac:dyDescent="0.2">
      <c r="A120" s="60">
        <v>2946</v>
      </c>
      <c r="B120" s="60">
        <v>457</v>
      </c>
      <c r="C120" s="60">
        <v>457</v>
      </c>
      <c r="D120" s="60">
        <v>331</v>
      </c>
      <c r="E120" s="57">
        <v>1.9</v>
      </c>
      <c r="F120" s="60">
        <v>457</v>
      </c>
      <c r="G120" s="63">
        <v>33.1</v>
      </c>
      <c r="H120" s="57">
        <v>0.12</v>
      </c>
      <c r="I120" s="60">
        <v>400</v>
      </c>
      <c r="J120" s="60">
        <v>483.90313300000008</v>
      </c>
      <c r="K120" s="57">
        <v>3.8661417322834644</v>
      </c>
      <c r="L120" s="57">
        <v>7.0000000000000007E-2</v>
      </c>
      <c r="M120" s="60">
        <v>240.2</v>
      </c>
    </row>
    <row r="121" spans="1:13" x14ac:dyDescent="0.2">
      <c r="A121" s="60">
        <v>2946</v>
      </c>
      <c r="B121" s="60">
        <v>457</v>
      </c>
      <c r="C121" s="60">
        <v>457</v>
      </c>
      <c r="D121" s="60">
        <v>331</v>
      </c>
      <c r="E121" s="57">
        <v>1.9</v>
      </c>
      <c r="F121" s="60">
        <v>457</v>
      </c>
      <c r="G121" s="63">
        <v>33.1</v>
      </c>
      <c r="H121" s="57">
        <v>0.12</v>
      </c>
      <c r="I121" s="60">
        <v>400</v>
      </c>
      <c r="J121" s="60">
        <v>483.90313300000008</v>
      </c>
      <c r="K121" s="57">
        <v>3.8661417322834644</v>
      </c>
      <c r="L121" s="57">
        <v>7.0000000000000007E-2</v>
      </c>
      <c r="M121" s="60">
        <v>231.3</v>
      </c>
    </row>
    <row r="122" spans="1:13" x14ac:dyDescent="0.2">
      <c r="A122" s="60">
        <v>2946</v>
      </c>
      <c r="B122" s="60">
        <v>457</v>
      </c>
      <c r="C122" s="60">
        <v>457</v>
      </c>
      <c r="D122" s="60">
        <v>331</v>
      </c>
      <c r="E122" s="57">
        <v>1.9</v>
      </c>
      <c r="F122" s="60">
        <v>457</v>
      </c>
      <c r="G122" s="63">
        <v>25.7</v>
      </c>
      <c r="H122" s="57">
        <v>0.12</v>
      </c>
      <c r="I122" s="60">
        <v>400</v>
      </c>
      <c r="J122" s="60">
        <v>1502.8774040000001</v>
      </c>
      <c r="K122" s="57">
        <v>3.8661417322834644</v>
      </c>
      <c r="L122" s="57">
        <v>0.28000000000000003</v>
      </c>
      <c r="M122" s="60">
        <v>315.8</v>
      </c>
    </row>
    <row r="123" spans="1:13" x14ac:dyDescent="0.2">
      <c r="A123" s="60">
        <v>2946</v>
      </c>
      <c r="B123" s="60">
        <v>457</v>
      </c>
      <c r="C123" s="60">
        <v>457</v>
      </c>
      <c r="D123" s="60">
        <v>331</v>
      </c>
      <c r="E123" s="57">
        <v>3</v>
      </c>
      <c r="F123" s="60">
        <v>457</v>
      </c>
      <c r="G123" s="63">
        <v>27.6</v>
      </c>
      <c r="H123" s="57">
        <v>0.12</v>
      </c>
      <c r="I123" s="60">
        <v>400</v>
      </c>
      <c r="J123" s="60">
        <v>1498.7004240000003</v>
      </c>
      <c r="K123" s="57">
        <v>3.8661417322834644</v>
      </c>
      <c r="L123" s="57">
        <v>0.26</v>
      </c>
      <c r="M123" s="60">
        <v>338.1</v>
      </c>
    </row>
    <row r="124" spans="1:13" x14ac:dyDescent="0.2">
      <c r="A124" s="60">
        <v>2946</v>
      </c>
      <c r="B124" s="60">
        <v>457</v>
      </c>
      <c r="C124" s="60">
        <v>457</v>
      </c>
      <c r="D124" s="60">
        <v>331</v>
      </c>
      <c r="E124" s="57">
        <v>3</v>
      </c>
      <c r="F124" s="60">
        <v>305</v>
      </c>
      <c r="G124" s="63">
        <v>27.6</v>
      </c>
      <c r="H124" s="57">
        <v>0.16999999999999998</v>
      </c>
      <c r="I124" s="60">
        <v>400</v>
      </c>
      <c r="J124" s="60">
        <v>1498.7004240000003</v>
      </c>
      <c r="K124" s="57">
        <v>3.8661417322834644</v>
      </c>
      <c r="L124" s="57">
        <v>0.26</v>
      </c>
      <c r="M124" s="60">
        <v>355.9</v>
      </c>
    </row>
    <row r="125" spans="1:13" x14ac:dyDescent="0.2">
      <c r="A125" s="60">
        <v>2946</v>
      </c>
      <c r="B125" s="60">
        <v>457</v>
      </c>
      <c r="C125" s="60">
        <v>457</v>
      </c>
      <c r="D125" s="60">
        <v>331</v>
      </c>
      <c r="E125" s="57">
        <v>3</v>
      </c>
      <c r="F125" s="60">
        <v>305</v>
      </c>
      <c r="G125" s="63">
        <v>25.7</v>
      </c>
      <c r="H125" s="57">
        <v>0.16999999999999998</v>
      </c>
      <c r="I125" s="60">
        <v>400</v>
      </c>
      <c r="J125" s="60">
        <v>1502.8774040000001</v>
      </c>
      <c r="K125" s="57">
        <v>3.8661417322834644</v>
      </c>
      <c r="L125" s="57">
        <v>0.28000000000000003</v>
      </c>
      <c r="M125" s="60">
        <v>378.1</v>
      </c>
    </row>
    <row r="126" spans="1:13" x14ac:dyDescent="0.2">
      <c r="A126" s="60">
        <v>800</v>
      </c>
      <c r="B126" s="60">
        <v>200</v>
      </c>
      <c r="C126" s="60">
        <v>200</v>
      </c>
      <c r="D126" s="60">
        <v>54</v>
      </c>
      <c r="E126" s="57">
        <v>2</v>
      </c>
      <c r="F126" s="60">
        <v>50</v>
      </c>
      <c r="G126" s="63">
        <v>4.6500000000000004</v>
      </c>
      <c r="H126" s="57">
        <v>0.55999999999999994</v>
      </c>
      <c r="I126" s="60">
        <v>46</v>
      </c>
      <c r="J126" s="60">
        <v>26.040000000000003</v>
      </c>
      <c r="K126" s="57">
        <v>2.2857142857142856</v>
      </c>
      <c r="L126" s="57">
        <v>0.14000000000000001</v>
      </c>
      <c r="M126" s="60">
        <v>101.9</v>
      </c>
    </row>
    <row r="127" spans="1:13" x14ac:dyDescent="0.2">
      <c r="A127" s="60">
        <v>800</v>
      </c>
      <c r="B127" s="60">
        <v>200</v>
      </c>
      <c r="C127" s="60">
        <v>200</v>
      </c>
      <c r="D127" s="60">
        <v>54</v>
      </c>
      <c r="E127" s="57">
        <v>2.5</v>
      </c>
      <c r="F127" s="60">
        <v>50</v>
      </c>
      <c r="G127" s="63">
        <v>4.34</v>
      </c>
      <c r="H127" s="57">
        <v>0.55999999999999994</v>
      </c>
      <c r="I127" s="60">
        <v>46</v>
      </c>
      <c r="J127" s="60">
        <v>26.039999999999996</v>
      </c>
      <c r="K127" s="57">
        <v>2.2857142857142856</v>
      </c>
      <c r="L127" s="57">
        <v>0.15</v>
      </c>
      <c r="M127" s="60">
        <v>110.8</v>
      </c>
    </row>
    <row r="128" spans="1:13" x14ac:dyDescent="0.2">
      <c r="A128" s="60">
        <v>800</v>
      </c>
      <c r="B128" s="60">
        <v>200</v>
      </c>
      <c r="C128" s="60">
        <v>200</v>
      </c>
      <c r="D128" s="60">
        <v>360</v>
      </c>
      <c r="E128" s="57">
        <v>2.5</v>
      </c>
      <c r="F128" s="60">
        <v>50</v>
      </c>
      <c r="G128" s="63">
        <v>23</v>
      </c>
      <c r="H128" s="57">
        <v>0.52</v>
      </c>
      <c r="I128" s="60">
        <v>365</v>
      </c>
      <c r="J128" s="60">
        <v>156.4</v>
      </c>
      <c r="K128" s="57">
        <v>2.2857142857142856</v>
      </c>
      <c r="L128" s="57">
        <v>0.17</v>
      </c>
      <c r="M128" s="60">
        <v>103.2</v>
      </c>
    </row>
    <row r="129" spans="1:13" x14ac:dyDescent="0.2">
      <c r="A129" s="60">
        <v>800</v>
      </c>
      <c r="B129" s="60">
        <v>200</v>
      </c>
      <c r="C129" s="60">
        <v>200</v>
      </c>
      <c r="D129" s="60">
        <v>360</v>
      </c>
      <c r="E129" s="57">
        <v>2.5</v>
      </c>
      <c r="F129" s="60">
        <v>75</v>
      </c>
      <c r="G129" s="63">
        <v>20.2</v>
      </c>
      <c r="H129" s="57">
        <v>0.52</v>
      </c>
      <c r="I129" s="60">
        <v>365</v>
      </c>
      <c r="J129" s="60">
        <v>145.44</v>
      </c>
      <c r="K129" s="57">
        <v>2.2857142857142856</v>
      </c>
      <c r="L129" s="57">
        <v>0.18</v>
      </c>
      <c r="M129" s="60">
        <v>101.9</v>
      </c>
    </row>
    <row r="130" spans="1:13" x14ac:dyDescent="0.2">
      <c r="A130" s="60">
        <v>800</v>
      </c>
      <c r="B130" s="60">
        <v>200</v>
      </c>
      <c r="C130" s="60">
        <v>200</v>
      </c>
      <c r="D130" s="60">
        <v>360</v>
      </c>
      <c r="E130" s="57">
        <v>2.5</v>
      </c>
      <c r="F130" s="60">
        <v>40</v>
      </c>
      <c r="G130" s="63">
        <v>23</v>
      </c>
      <c r="H130" s="57">
        <v>0.65</v>
      </c>
      <c r="I130" s="60">
        <v>365</v>
      </c>
      <c r="J130" s="60">
        <v>266.8</v>
      </c>
      <c r="K130" s="57">
        <v>2.2857142857142856</v>
      </c>
      <c r="L130" s="57">
        <v>0.28999999999999998</v>
      </c>
      <c r="M130" s="60">
        <v>120.5</v>
      </c>
    </row>
    <row r="131" spans="1:13" x14ac:dyDescent="0.2">
      <c r="A131" s="60">
        <v>800</v>
      </c>
      <c r="B131" s="60">
        <v>200</v>
      </c>
      <c r="C131" s="60">
        <v>200</v>
      </c>
      <c r="D131" s="60">
        <v>360</v>
      </c>
      <c r="E131" s="57">
        <v>2.5</v>
      </c>
      <c r="F131" s="60">
        <v>60</v>
      </c>
      <c r="G131" s="63">
        <v>20.2</v>
      </c>
      <c r="H131" s="57">
        <v>0.65</v>
      </c>
      <c r="I131" s="60">
        <v>365</v>
      </c>
      <c r="J131" s="60">
        <v>234.31999999999996</v>
      </c>
      <c r="K131" s="57">
        <v>2.2857142857142856</v>
      </c>
      <c r="L131" s="57">
        <v>0.28999999999999998</v>
      </c>
      <c r="M131" s="60">
        <v>111.6</v>
      </c>
    </row>
    <row r="132" spans="1:13" x14ac:dyDescent="0.2">
      <c r="A132" s="60">
        <v>2000</v>
      </c>
      <c r="B132" s="60">
        <v>400</v>
      </c>
      <c r="C132" s="60">
        <v>400</v>
      </c>
      <c r="D132" s="60">
        <v>446</v>
      </c>
      <c r="E132" s="57">
        <v>2.4</v>
      </c>
      <c r="F132" s="60">
        <v>120</v>
      </c>
      <c r="G132" s="63">
        <v>29</v>
      </c>
      <c r="H132" s="57">
        <v>0.47000000000000003</v>
      </c>
      <c r="I132" s="60">
        <v>382</v>
      </c>
      <c r="J132" s="60">
        <v>464.00000000000011</v>
      </c>
      <c r="K132" s="57">
        <v>2.6666666666666665</v>
      </c>
      <c r="L132" s="57">
        <v>0.1</v>
      </c>
      <c r="M132" s="60">
        <v>327.8</v>
      </c>
    </row>
    <row r="133" spans="1:13" x14ac:dyDescent="0.2">
      <c r="A133" s="60">
        <v>2000</v>
      </c>
      <c r="B133" s="60">
        <v>400</v>
      </c>
      <c r="C133" s="60">
        <v>400</v>
      </c>
      <c r="D133" s="60">
        <v>446</v>
      </c>
      <c r="E133" s="57">
        <v>2.4</v>
      </c>
      <c r="F133" s="60">
        <v>120</v>
      </c>
      <c r="G133" s="63">
        <v>33.5</v>
      </c>
      <c r="H133" s="57">
        <v>0.52</v>
      </c>
      <c r="I133" s="60">
        <v>382</v>
      </c>
      <c r="J133" s="60">
        <v>1072</v>
      </c>
      <c r="K133" s="57">
        <v>2.6666666666666665</v>
      </c>
      <c r="L133" s="57">
        <v>0.2</v>
      </c>
      <c r="M133" s="60">
        <v>392.8</v>
      </c>
    </row>
    <row r="134" spans="1:13" x14ac:dyDescent="0.2">
      <c r="A134" s="60">
        <v>2000</v>
      </c>
      <c r="B134" s="60">
        <v>400</v>
      </c>
      <c r="C134" s="60">
        <v>400</v>
      </c>
      <c r="D134" s="60">
        <v>446</v>
      </c>
      <c r="E134" s="57">
        <v>2.4</v>
      </c>
      <c r="F134" s="60">
        <v>120</v>
      </c>
      <c r="G134" s="63">
        <v>34.1</v>
      </c>
      <c r="H134" s="57">
        <v>0.57000000000000006</v>
      </c>
      <c r="I134" s="60">
        <v>382</v>
      </c>
      <c r="J134" s="60">
        <v>1636.8</v>
      </c>
      <c r="K134" s="57">
        <v>2.6666666666666665</v>
      </c>
      <c r="L134" s="57">
        <v>0.3</v>
      </c>
      <c r="M134" s="60">
        <v>429.7</v>
      </c>
    </row>
    <row r="135" spans="1:13" x14ac:dyDescent="0.2">
      <c r="A135" s="60">
        <v>2000</v>
      </c>
      <c r="B135" s="60">
        <v>350</v>
      </c>
      <c r="C135" s="60">
        <v>350</v>
      </c>
      <c r="D135" s="60">
        <v>430</v>
      </c>
      <c r="E135" s="57">
        <v>3.3000000000000003</v>
      </c>
      <c r="F135" s="60">
        <v>150</v>
      </c>
      <c r="G135" s="63">
        <v>43.6</v>
      </c>
      <c r="H135" s="57">
        <v>0.3</v>
      </c>
      <c r="I135" s="60">
        <v>470</v>
      </c>
      <c r="J135" s="60">
        <v>0</v>
      </c>
      <c r="K135" s="57">
        <v>3.278688524590164</v>
      </c>
      <c r="L135" s="57">
        <v>0</v>
      </c>
      <c r="M135" s="60">
        <v>274.89999999999998</v>
      </c>
    </row>
    <row r="136" spans="1:13" x14ac:dyDescent="0.2">
      <c r="A136" s="60">
        <v>2000</v>
      </c>
      <c r="B136" s="60">
        <v>350</v>
      </c>
      <c r="C136" s="60">
        <v>350</v>
      </c>
      <c r="D136" s="60">
        <v>453</v>
      </c>
      <c r="E136" s="57">
        <v>3.3000000000000003</v>
      </c>
      <c r="F136" s="60">
        <v>150</v>
      </c>
      <c r="G136" s="63">
        <v>30.2</v>
      </c>
      <c r="H136" s="57">
        <v>0.3</v>
      </c>
      <c r="I136" s="60">
        <v>470</v>
      </c>
      <c r="J136" s="60">
        <v>591.91999999999996</v>
      </c>
      <c r="K136" s="57">
        <v>3.278688524590164</v>
      </c>
      <c r="L136" s="57">
        <v>0.16</v>
      </c>
      <c r="M136" s="60">
        <v>270</v>
      </c>
    </row>
    <row r="137" spans="1:13" x14ac:dyDescent="0.2">
      <c r="A137" s="60">
        <v>2000</v>
      </c>
      <c r="B137" s="60">
        <v>350</v>
      </c>
      <c r="C137" s="60">
        <v>350</v>
      </c>
      <c r="D137" s="60">
        <v>430</v>
      </c>
      <c r="E137" s="57">
        <v>3.3000000000000003</v>
      </c>
      <c r="F137" s="60">
        <v>75</v>
      </c>
      <c r="G137" s="63">
        <v>34.799999999999997</v>
      </c>
      <c r="H137" s="57">
        <v>0.6</v>
      </c>
      <c r="I137" s="60">
        <v>470</v>
      </c>
      <c r="J137" s="60">
        <v>596.82000000000005</v>
      </c>
      <c r="K137" s="57">
        <v>3.278688524590164</v>
      </c>
      <c r="L137" s="57">
        <v>0.14000000000000001</v>
      </c>
      <c r="M137" s="60">
        <v>268.2</v>
      </c>
    </row>
    <row r="138" spans="1:13" x14ac:dyDescent="0.2">
      <c r="A138" s="60">
        <v>2970</v>
      </c>
      <c r="B138" s="60">
        <v>550</v>
      </c>
      <c r="C138" s="60">
        <v>550</v>
      </c>
      <c r="D138" s="60">
        <v>445</v>
      </c>
      <c r="E138" s="57">
        <v>2</v>
      </c>
      <c r="F138" s="60">
        <v>300</v>
      </c>
      <c r="G138" s="63">
        <v>44.8</v>
      </c>
      <c r="H138" s="57">
        <v>0.1</v>
      </c>
      <c r="I138" s="60">
        <v>425</v>
      </c>
      <c r="J138" s="60">
        <v>2032.8</v>
      </c>
      <c r="K138" s="57">
        <v>3.0618556701030926</v>
      </c>
      <c r="L138" s="57">
        <v>0.15</v>
      </c>
      <c r="M138" s="60">
        <v>578.29999999999995</v>
      </c>
    </row>
    <row r="139" spans="1:13" x14ac:dyDescent="0.2">
      <c r="A139" s="60">
        <v>1000</v>
      </c>
      <c r="B139" s="60">
        <v>200</v>
      </c>
      <c r="C139" s="60">
        <v>200</v>
      </c>
      <c r="D139" s="60">
        <v>434</v>
      </c>
      <c r="E139" s="57">
        <v>2</v>
      </c>
      <c r="F139" s="60">
        <v>100</v>
      </c>
      <c r="G139" s="63">
        <v>19.600000000000001</v>
      </c>
      <c r="H139" s="57">
        <v>0.27999999999999997</v>
      </c>
      <c r="I139" s="60">
        <v>558</v>
      </c>
      <c r="J139" s="60">
        <v>78.40000000000002</v>
      </c>
      <c r="K139" s="57">
        <v>2.8571428571428572</v>
      </c>
      <c r="L139" s="57">
        <v>0.1</v>
      </c>
      <c r="M139" s="60">
        <v>73.8</v>
      </c>
    </row>
    <row r="140" spans="1:13" x14ac:dyDescent="0.2">
      <c r="A140" s="60">
        <v>1000</v>
      </c>
      <c r="B140" s="60">
        <v>200</v>
      </c>
      <c r="C140" s="60">
        <v>200</v>
      </c>
      <c r="D140" s="60">
        <v>434</v>
      </c>
      <c r="E140" s="57">
        <v>2</v>
      </c>
      <c r="F140" s="60">
        <v>100</v>
      </c>
      <c r="G140" s="63">
        <v>19.600000000000001</v>
      </c>
      <c r="H140" s="57">
        <v>0.27999999999999997</v>
      </c>
      <c r="I140" s="60">
        <v>558</v>
      </c>
      <c r="J140" s="60">
        <v>78.40000000000002</v>
      </c>
      <c r="K140" s="57">
        <v>2.8571428571428572</v>
      </c>
      <c r="L140" s="57">
        <v>0.1</v>
      </c>
      <c r="M140" s="60">
        <v>76.5</v>
      </c>
    </row>
    <row r="141" spans="1:13" x14ac:dyDescent="0.2">
      <c r="A141" s="60">
        <v>1000</v>
      </c>
      <c r="B141" s="60">
        <v>200</v>
      </c>
      <c r="C141" s="60">
        <v>200</v>
      </c>
      <c r="D141" s="60">
        <v>434</v>
      </c>
      <c r="E141" s="57">
        <v>2</v>
      </c>
      <c r="F141" s="60">
        <v>100</v>
      </c>
      <c r="G141" s="63">
        <v>19.600000000000001</v>
      </c>
      <c r="H141" s="57">
        <v>0.27999999999999997</v>
      </c>
      <c r="I141" s="60">
        <v>558</v>
      </c>
      <c r="J141" s="60">
        <v>156.80000000000004</v>
      </c>
      <c r="K141" s="57">
        <v>2.8571428571428572</v>
      </c>
      <c r="L141" s="57">
        <v>0.2</v>
      </c>
      <c r="M141" s="60">
        <v>82.3</v>
      </c>
    </row>
    <row r="142" spans="1:13" x14ac:dyDescent="0.2">
      <c r="A142" s="60">
        <v>1000</v>
      </c>
      <c r="B142" s="60">
        <v>200</v>
      </c>
      <c r="C142" s="60">
        <v>200</v>
      </c>
      <c r="D142" s="60">
        <v>434</v>
      </c>
      <c r="E142" s="57">
        <v>2</v>
      </c>
      <c r="F142" s="60">
        <v>100</v>
      </c>
      <c r="G142" s="63">
        <v>19.600000000000001</v>
      </c>
      <c r="H142" s="57">
        <v>0.27999999999999997</v>
      </c>
      <c r="I142" s="60">
        <v>558</v>
      </c>
      <c r="J142" s="60">
        <v>156.80000000000004</v>
      </c>
      <c r="K142" s="57">
        <v>2.8571428571428572</v>
      </c>
      <c r="L142" s="57">
        <v>0.2</v>
      </c>
      <c r="M142" s="60">
        <v>80.5</v>
      </c>
    </row>
    <row r="143" spans="1:13" x14ac:dyDescent="0.2">
      <c r="A143" s="60">
        <v>1000</v>
      </c>
      <c r="B143" s="60">
        <v>200</v>
      </c>
      <c r="C143" s="60">
        <v>200</v>
      </c>
      <c r="D143" s="60">
        <v>345</v>
      </c>
      <c r="E143" s="57">
        <v>2</v>
      </c>
      <c r="F143" s="60">
        <v>100</v>
      </c>
      <c r="G143" s="63">
        <v>19.600000000000001</v>
      </c>
      <c r="H143" s="57">
        <v>0.27999999999999997</v>
      </c>
      <c r="I143" s="60">
        <v>476</v>
      </c>
      <c r="J143" s="60">
        <v>78.40000000000002</v>
      </c>
      <c r="K143" s="57">
        <v>2.8571428571428572</v>
      </c>
      <c r="L143" s="57">
        <v>0.1</v>
      </c>
      <c r="M143" s="60">
        <v>57.8</v>
      </c>
    </row>
    <row r="144" spans="1:13" x14ac:dyDescent="0.2">
      <c r="A144" s="60">
        <v>1000</v>
      </c>
      <c r="B144" s="60">
        <v>200</v>
      </c>
      <c r="C144" s="60">
        <v>200</v>
      </c>
      <c r="D144" s="60">
        <v>345</v>
      </c>
      <c r="E144" s="57">
        <v>2</v>
      </c>
      <c r="F144" s="60">
        <v>100</v>
      </c>
      <c r="G144" s="63">
        <v>19.600000000000001</v>
      </c>
      <c r="H144" s="57">
        <v>0.27999999999999997</v>
      </c>
      <c r="I144" s="60">
        <v>476</v>
      </c>
      <c r="J144" s="60">
        <v>156.80000000000004</v>
      </c>
      <c r="K144" s="57">
        <v>2.8571428571428572</v>
      </c>
      <c r="L144" s="57">
        <v>0.2</v>
      </c>
      <c r="M144" s="60">
        <v>68.5</v>
      </c>
    </row>
    <row r="145" spans="1:13" x14ac:dyDescent="0.2">
      <c r="A145" s="60">
        <v>1000</v>
      </c>
      <c r="B145" s="60">
        <v>200</v>
      </c>
      <c r="C145" s="60">
        <v>200</v>
      </c>
      <c r="D145" s="60">
        <v>345</v>
      </c>
      <c r="E145" s="57">
        <v>2</v>
      </c>
      <c r="F145" s="60">
        <v>100</v>
      </c>
      <c r="G145" s="63">
        <v>19.600000000000001</v>
      </c>
      <c r="H145" s="57">
        <v>0.27999999999999997</v>
      </c>
      <c r="I145" s="60">
        <v>476</v>
      </c>
      <c r="J145" s="60">
        <v>156.80000000000004</v>
      </c>
      <c r="K145" s="57">
        <v>2.8571428571428572</v>
      </c>
      <c r="L145" s="57">
        <v>0.2</v>
      </c>
      <c r="M145" s="60">
        <v>68.5</v>
      </c>
    </row>
    <row r="146" spans="1:13" x14ac:dyDescent="0.2">
      <c r="A146" s="60">
        <v>1200</v>
      </c>
      <c r="B146" s="60">
        <v>200</v>
      </c>
      <c r="C146" s="60">
        <v>200</v>
      </c>
      <c r="D146" s="60">
        <v>462</v>
      </c>
      <c r="E146" s="57">
        <v>2</v>
      </c>
      <c r="F146" s="60">
        <v>100</v>
      </c>
      <c r="G146" s="63">
        <v>17.600000000000001</v>
      </c>
      <c r="H146" s="57">
        <v>0.27999999999999997</v>
      </c>
      <c r="I146" s="60">
        <v>324</v>
      </c>
      <c r="J146" s="60">
        <v>154.88000000000002</v>
      </c>
      <c r="K146" s="57">
        <v>3.3333333333333335</v>
      </c>
      <c r="L146" s="57">
        <v>0.22</v>
      </c>
      <c r="M146" s="60">
        <v>71.2</v>
      </c>
    </row>
    <row r="147" spans="1:13" x14ac:dyDescent="0.2">
      <c r="A147" s="60">
        <v>800</v>
      </c>
      <c r="B147" s="60">
        <v>200</v>
      </c>
      <c r="C147" s="60">
        <v>200</v>
      </c>
      <c r="D147" s="60">
        <v>462</v>
      </c>
      <c r="E147" s="57">
        <v>2</v>
      </c>
      <c r="F147" s="60">
        <v>100</v>
      </c>
      <c r="G147" s="63">
        <v>17.600000000000001</v>
      </c>
      <c r="H147" s="57">
        <v>0.27999999999999997</v>
      </c>
      <c r="I147" s="60">
        <v>324</v>
      </c>
      <c r="J147" s="60">
        <v>154.88000000000002</v>
      </c>
      <c r="K147" s="57">
        <v>2.2222222222222223</v>
      </c>
      <c r="L147" s="57">
        <v>0.22</v>
      </c>
      <c r="M147" s="60">
        <v>105.9</v>
      </c>
    </row>
    <row r="148" spans="1:13" x14ac:dyDescent="0.2">
      <c r="A148" s="60">
        <v>1200</v>
      </c>
      <c r="B148" s="60">
        <v>200</v>
      </c>
      <c r="C148" s="60">
        <v>200</v>
      </c>
      <c r="D148" s="60">
        <v>462</v>
      </c>
      <c r="E148" s="57">
        <v>2</v>
      </c>
      <c r="F148" s="60">
        <v>200</v>
      </c>
      <c r="G148" s="63">
        <v>17.600000000000001</v>
      </c>
      <c r="H148" s="57">
        <v>0.13999999999999999</v>
      </c>
      <c r="I148" s="60">
        <v>324</v>
      </c>
      <c r="J148" s="60">
        <v>394.24000000000007</v>
      </c>
      <c r="K148" s="57">
        <v>3.3333333333333335</v>
      </c>
      <c r="L148" s="57">
        <v>0.56000000000000005</v>
      </c>
      <c r="M148" s="60">
        <v>82.7</v>
      </c>
    </row>
    <row r="149" spans="1:13" x14ac:dyDescent="0.2">
      <c r="A149" s="60">
        <v>800</v>
      </c>
      <c r="B149" s="60">
        <v>200</v>
      </c>
      <c r="C149" s="60">
        <v>200</v>
      </c>
      <c r="D149" s="60">
        <v>379</v>
      </c>
      <c r="E149" s="57">
        <v>1.2</v>
      </c>
      <c r="F149" s="60">
        <v>120</v>
      </c>
      <c r="G149" s="63">
        <v>32.9</v>
      </c>
      <c r="H149" s="57">
        <v>0.11</v>
      </c>
      <c r="I149" s="60">
        <v>648</v>
      </c>
      <c r="J149" s="60">
        <v>157.91999999999996</v>
      </c>
      <c r="K149" s="57">
        <v>2.2222222222222223</v>
      </c>
      <c r="L149" s="57">
        <v>0.12</v>
      </c>
      <c r="M149" s="60">
        <v>78.3</v>
      </c>
    </row>
    <row r="150" spans="1:13" x14ac:dyDescent="0.2">
      <c r="A150" s="60">
        <v>800</v>
      </c>
      <c r="B150" s="60">
        <v>200</v>
      </c>
      <c r="C150" s="60">
        <v>200</v>
      </c>
      <c r="D150" s="60">
        <v>324</v>
      </c>
      <c r="E150" s="57">
        <v>1</v>
      </c>
      <c r="F150" s="60">
        <v>100</v>
      </c>
      <c r="G150" s="63">
        <v>14.8</v>
      </c>
      <c r="H150" s="57">
        <v>0.13</v>
      </c>
      <c r="I150" s="60">
        <v>524</v>
      </c>
      <c r="J150" s="60">
        <v>153.91999999999999</v>
      </c>
      <c r="K150" s="57">
        <v>2.2222222222222223</v>
      </c>
      <c r="L150" s="57">
        <v>0.26</v>
      </c>
      <c r="M150" s="60">
        <v>50.7</v>
      </c>
    </row>
    <row r="151" spans="1:13" x14ac:dyDescent="0.2">
      <c r="A151" s="60">
        <v>800</v>
      </c>
      <c r="B151" s="60">
        <v>200</v>
      </c>
      <c r="C151" s="60">
        <v>200</v>
      </c>
      <c r="D151" s="60">
        <v>324</v>
      </c>
      <c r="E151" s="57">
        <v>1</v>
      </c>
      <c r="F151" s="60">
        <v>100</v>
      </c>
      <c r="G151" s="63">
        <v>13.1</v>
      </c>
      <c r="H151" s="57">
        <v>0.13</v>
      </c>
      <c r="I151" s="60">
        <v>524</v>
      </c>
      <c r="J151" s="60">
        <v>157.19999999999999</v>
      </c>
      <c r="K151" s="57">
        <v>2.2222222222222223</v>
      </c>
      <c r="L151" s="57">
        <v>0.3</v>
      </c>
      <c r="M151" s="60">
        <v>58.3</v>
      </c>
    </row>
    <row r="152" spans="1:13" x14ac:dyDescent="0.2">
      <c r="A152" s="60">
        <v>800</v>
      </c>
      <c r="B152" s="60">
        <v>200</v>
      </c>
      <c r="C152" s="60">
        <v>200</v>
      </c>
      <c r="D152" s="60">
        <v>372</v>
      </c>
      <c r="E152" s="57">
        <v>1.2</v>
      </c>
      <c r="F152" s="60">
        <v>100</v>
      </c>
      <c r="G152" s="63">
        <v>13.9</v>
      </c>
      <c r="H152" s="57">
        <v>0.13</v>
      </c>
      <c r="I152" s="60">
        <v>524</v>
      </c>
      <c r="J152" s="60">
        <v>155.68000000000004</v>
      </c>
      <c r="K152" s="57">
        <v>2.2222222222222223</v>
      </c>
      <c r="L152" s="57">
        <v>0.28000000000000003</v>
      </c>
      <c r="M152" s="60">
        <v>68.900000000000006</v>
      </c>
    </row>
    <row r="153" spans="1:13" x14ac:dyDescent="0.2">
      <c r="A153" s="60">
        <v>800</v>
      </c>
      <c r="B153" s="60">
        <v>200</v>
      </c>
      <c r="C153" s="60">
        <v>200</v>
      </c>
      <c r="D153" s="60">
        <v>372</v>
      </c>
      <c r="E153" s="57">
        <v>1.2</v>
      </c>
      <c r="F153" s="60">
        <v>100</v>
      </c>
      <c r="G153" s="63">
        <v>13.1</v>
      </c>
      <c r="H153" s="57">
        <v>0.13</v>
      </c>
      <c r="I153" s="60">
        <v>524</v>
      </c>
      <c r="J153" s="60">
        <v>157.19999999999999</v>
      </c>
      <c r="K153" s="57">
        <v>2.2222222222222223</v>
      </c>
      <c r="L153" s="57">
        <v>0.3</v>
      </c>
      <c r="M153" s="60">
        <v>67.2</v>
      </c>
    </row>
    <row r="154" spans="1:13" x14ac:dyDescent="0.2">
      <c r="A154" s="60">
        <v>1000</v>
      </c>
      <c r="B154" s="60">
        <v>200</v>
      </c>
      <c r="C154" s="60">
        <v>200</v>
      </c>
      <c r="D154" s="60">
        <v>524</v>
      </c>
      <c r="E154" s="57">
        <v>0.8</v>
      </c>
      <c r="F154" s="60">
        <v>100</v>
      </c>
      <c r="G154" s="63">
        <v>19.899999999999999</v>
      </c>
      <c r="H154" s="57">
        <v>0.31</v>
      </c>
      <c r="I154" s="60">
        <v>352</v>
      </c>
      <c r="J154" s="60">
        <v>159.19999999999999</v>
      </c>
      <c r="K154" s="57">
        <v>2.9411764705882355</v>
      </c>
      <c r="L154" s="57">
        <v>0.2</v>
      </c>
      <c r="M154" s="60">
        <v>74.3</v>
      </c>
    </row>
    <row r="155" spans="1:13" x14ac:dyDescent="0.2">
      <c r="A155" s="60">
        <v>1000</v>
      </c>
      <c r="B155" s="60">
        <v>200</v>
      </c>
      <c r="C155" s="60">
        <v>200</v>
      </c>
      <c r="D155" s="60">
        <v>524</v>
      </c>
      <c r="E155" s="57">
        <v>2</v>
      </c>
      <c r="F155" s="60">
        <v>100</v>
      </c>
      <c r="G155" s="63">
        <v>20.399999999999999</v>
      </c>
      <c r="H155" s="57">
        <v>0.31</v>
      </c>
      <c r="I155" s="60">
        <v>352</v>
      </c>
      <c r="J155" s="60">
        <v>155.04</v>
      </c>
      <c r="K155" s="57">
        <v>2.9411764705882355</v>
      </c>
      <c r="L155" s="57">
        <v>0.19</v>
      </c>
      <c r="M155" s="60">
        <v>88.1</v>
      </c>
    </row>
    <row r="156" spans="1:13" x14ac:dyDescent="0.2">
      <c r="A156" s="60">
        <v>1000</v>
      </c>
      <c r="B156" s="60">
        <v>200</v>
      </c>
      <c r="C156" s="60">
        <v>200</v>
      </c>
      <c r="D156" s="60">
        <v>360</v>
      </c>
      <c r="E156" s="57">
        <v>3</v>
      </c>
      <c r="F156" s="60">
        <v>100</v>
      </c>
      <c r="G156" s="63">
        <v>21.9</v>
      </c>
      <c r="H156" s="57">
        <v>0.31</v>
      </c>
      <c r="I156" s="60">
        <v>607</v>
      </c>
      <c r="J156" s="60">
        <v>394.2</v>
      </c>
      <c r="K156" s="57">
        <v>2.9411764705882355</v>
      </c>
      <c r="L156" s="57">
        <v>0.45</v>
      </c>
      <c r="M156" s="60">
        <v>110.3</v>
      </c>
    </row>
    <row r="157" spans="1:13" x14ac:dyDescent="0.2">
      <c r="A157" s="60">
        <v>1000</v>
      </c>
      <c r="B157" s="60">
        <v>200</v>
      </c>
      <c r="C157" s="60">
        <v>200</v>
      </c>
      <c r="D157" s="60">
        <v>360</v>
      </c>
      <c r="E157" s="57">
        <v>4</v>
      </c>
      <c r="F157" s="60">
        <v>100</v>
      </c>
      <c r="G157" s="63">
        <v>21.9</v>
      </c>
      <c r="H157" s="57">
        <v>0.31</v>
      </c>
      <c r="I157" s="60">
        <v>607</v>
      </c>
      <c r="J157" s="60">
        <v>394.2</v>
      </c>
      <c r="K157" s="57">
        <v>2.9411764705882355</v>
      </c>
      <c r="L157" s="57">
        <v>0.45</v>
      </c>
      <c r="M157" s="60">
        <v>110.3</v>
      </c>
    </row>
    <row r="158" spans="1:13" x14ac:dyDescent="0.2">
      <c r="A158" s="60">
        <v>1752</v>
      </c>
      <c r="B158" s="60">
        <v>152</v>
      </c>
      <c r="C158" s="60">
        <v>305</v>
      </c>
      <c r="D158" s="60">
        <v>496</v>
      </c>
      <c r="E158" s="57">
        <v>2.5</v>
      </c>
      <c r="F158" s="60">
        <v>127</v>
      </c>
      <c r="G158" s="63">
        <v>34.700000000000003</v>
      </c>
      <c r="H158" s="57">
        <v>0.33</v>
      </c>
      <c r="I158" s="60">
        <v>345</v>
      </c>
      <c r="J158" s="60">
        <v>193.04304000000005</v>
      </c>
      <c r="K158" s="57">
        <v>3.2808988764044944</v>
      </c>
      <c r="L158" s="57">
        <v>0.12</v>
      </c>
      <c r="M158" s="60">
        <v>95.6</v>
      </c>
    </row>
    <row r="159" spans="1:13" x14ac:dyDescent="0.2">
      <c r="A159" s="60">
        <v>1752</v>
      </c>
      <c r="B159" s="60">
        <v>152</v>
      </c>
      <c r="C159" s="60">
        <v>305</v>
      </c>
      <c r="D159" s="60">
        <v>496</v>
      </c>
      <c r="E159" s="57">
        <v>2.5</v>
      </c>
      <c r="F159" s="60">
        <v>127</v>
      </c>
      <c r="G159" s="63">
        <v>33.6</v>
      </c>
      <c r="H159" s="57">
        <v>0.33</v>
      </c>
      <c r="I159" s="60">
        <v>345</v>
      </c>
      <c r="J159" s="60">
        <v>171.34656000000001</v>
      </c>
      <c r="K159" s="57">
        <v>3.2808988764044944</v>
      </c>
      <c r="L159" s="57">
        <v>0.11</v>
      </c>
      <c r="M159" s="60">
        <v>88.5</v>
      </c>
    </row>
    <row r="160" spans="1:13" x14ac:dyDescent="0.2">
      <c r="A160" s="60">
        <v>1752</v>
      </c>
      <c r="B160" s="60">
        <v>152</v>
      </c>
      <c r="C160" s="60">
        <v>305</v>
      </c>
      <c r="D160" s="60">
        <v>496</v>
      </c>
      <c r="E160" s="57">
        <v>2.5</v>
      </c>
      <c r="F160" s="60">
        <v>127</v>
      </c>
      <c r="G160" s="63">
        <v>33.6</v>
      </c>
      <c r="H160" s="57">
        <v>0.33</v>
      </c>
      <c r="I160" s="60">
        <v>345</v>
      </c>
      <c r="J160" s="60">
        <v>109.03872000000001</v>
      </c>
      <c r="K160" s="57">
        <v>3.2808988764044944</v>
      </c>
      <c r="L160" s="57">
        <v>7.0000000000000007E-2</v>
      </c>
      <c r="M160" s="60">
        <v>81.8</v>
      </c>
    </row>
    <row r="161" spans="1:13" x14ac:dyDescent="0.2">
      <c r="A161" s="60">
        <v>1752</v>
      </c>
      <c r="B161" s="60">
        <v>152</v>
      </c>
      <c r="C161" s="60">
        <v>305</v>
      </c>
      <c r="D161" s="60">
        <v>496</v>
      </c>
      <c r="E161" s="57">
        <v>2.5</v>
      </c>
      <c r="F161" s="60">
        <v>127</v>
      </c>
      <c r="G161" s="63">
        <v>32</v>
      </c>
      <c r="H161" s="57">
        <v>0.33</v>
      </c>
      <c r="I161" s="60">
        <v>345</v>
      </c>
      <c r="J161" s="60">
        <v>0</v>
      </c>
      <c r="K161" s="57">
        <v>3.2808988764044944</v>
      </c>
      <c r="L161" s="57">
        <v>0</v>
      </c>
      <c r="M161" s="60">
        <v>81</v>
      </c>
    </row>
    <row r="162" spans="1:13" x14ac:dyDescent="0.2">
      <c r="A162" s="60">
        <v>1752</v>
      </c>
      <c r="B162" s="60">
        <v>152</v>
      </c>
      <c r="C162" s="60">
        <v>305</v>
      </c>
      <c r="D162" s="60">
        <v>496</v>
      </c>
      <c r="E162" s="57">
        <v>2.5</v>
      </c>
      <c r="F162" s="60">
        <v>89</v>
      </c>
      <c r="G162" s="63">
        <v>26.1</v>
      </c>
      <c r="H162" s="57">
        <v>0.47000000000000003</v>
      </c>
      <c r="I162" s="60">
        <v>345</v>
      </c>
      <c r="J162" s="60">
        <v>181.49939999999998</v>
      </c>
      <c r="K162" s="57">
        <v>3.2808988764044944</v>
      </c>
      <c r="L162" s="57">
        <v>0.15</v>
      </c>
      <c r="M162" s="60">
        <v>94.7</v>
      </c>
    </row>
    <row r="163" spans="1:13" x14ac:dyDescent="0.2">
      <c r="A163" s="60">
        <v>1752</v>
      </c>
      <c r="B163" s="60">
        <v>152</v>
      </c>
      <c r="C163" s="60">
        <v>305</v>
      </c>
      <c r="D163" s="60">
        <v>496</v>
      </c>
      <c r="E163" s="57">
        <v>2.5</v>
      </c>
      <c r="F163" s="60">
        <v>89</v>
      </c>
      <c r="G163" s="63">
        <v>25.9</v>
      </c>
      <c r="H163" s="57">
        <v>0.47000000000000003</v>
      </c>
      <c r="I163" s="60">
        <v>345</v>
      </c>
      <c r="J163" s="60">
        <v>0</v>
      </c>
      <c r="K163" s="57">
        <v>3.2808988764044944</v>
      </c>
      <c r="L163" s="57">
        <v>0</v>
      </c>
      <c r="M163" s="60">
        <v>85.9</v>
      </c>
    </row>
    <row r="164" spans="1:13" x14ac:dyDescent="0.2">
      <c r="A164" s="60">
        <v>1474</v>
      </c>
      <c r="B164" s="60">
        <v>229</v>
      </c>
      <c r="C164" s="60">
        <v>229</v>
      </c>
      <c r="D164" s="60">
        <v>479</v>
      </c>
      <c r="E164" s="57">
        <v>2.5</v>
      </c>
      <c r="F164" s="60">
        <v>152</v>
      </c>
      <c r="G164" s="63">
        <v>24.5</v>
      </c>
      <c r="H164" s="57">
        <v>0.18</v>
      </c>
      <c r="I164" s="60">
        <v>689</v>
      </c>
      <c r="J164" s="60">
        <v>128.48045000000002</v>
      </c>
      <c r="K164" s="57">
        <v>3.7411167512690353</v>
      </c>
      <c r="L164" s="57">
        <v>0.1</v>
      </c>
      <c r="M164" s="60">
        <v>80.5</v>
      </c>
    </row>
    <row r="165" spans="1:13" x14ac:dyDescent="0.2">
      <c r="A165" s="60">
        <v>1474</v>
      </c>
      <c r="B165" s="60">
        <v>229</v>
      </c>
      <c r="C165" s="60">
        <v>229</v>
      </c>
      <c r="D165" s="60">
        <v>479</v>
      </c>
      <c r="E165" s="57">
        <v>2.5</v>
      </c>
      <c r="F165" s="60">
        <v>152</v>
      </c>
      <c r="G165" s="63">
        <v>23.9</v>
      </c>
      <c r="H165" s="57">
        <v>0.18</v>
      </c>
      <c r="I165" s="60">
        <v>689</v>
      </c>
      <c r="J165" s="60">
        <v>300.80157599999995</v>
      </c>
      <c r="K165" s="57">
        <v>3.7411167512690353</v>
      </c>
      <c r="L165" s="57">
        <v>0.24</v>
      </c>
      <c r="M165" s="60">
        <v>88.1</v>
      </c>
    </row>
    <row r="166" spans="1:13" x14ac:dyDescent="0.2">
      <c r="A166" s="60">
        <v>990</v>
      </c>
      <c r="B166" s="60">
        <v>152</v>
      </c>
      <c r="C166" s="60">
        <v>152</v>
      </c>
      <c r="D166" s="60">
        <v>552</v>
      </c>
      <c r="E166" s="57">
        <v>2.5</v>
      </c>
      <c r="F166" s="60">
        <v>102</v>
      </c>
      <c r="G166" s="63">
        <v>24.6</v>
      </c>
      <c r="H166" s="57">
        <v>0.15</v>
      </c>
      <c r="I166" s="60">
        <v>655</v>
      </c>
      <c r="J166" s="60">
        <v>96.620928000000021</v>
      </c>
      <c r="K166" s="57">
        <v>3.7786259541984735</v>
      </c>
      <c r="L166" s="57">
        <v>0.17</v>
      </c>
      <c r="M166" s="60">
        <v>32.200000000000003</v>
      </c>
    </row>
    <row r="167" spans="1:13" x14ac:dyDescent="0.2">
      <c r="A167" s="60">
        <v>990</v>
      </c>
      <c r="B167" s="60">
        <v>152</v>
      </c>
      <c r="C167" s="60">
        <v>152</v>
      </c>
      <c r="D167" s="60">
        <v>552</v>
      </c>
      <c r="E167" s="57">
        <v>2.5</v>
      </c>
      <c r="F167" s="60">
        <v>102</v>
      </c>
      <c r="G167" s="63">
        <v>24.6</v>
      </c>
      <c r="H167" s="57">
        <v>0.15</v>
      </c>
      <c r="I167" s="60">
        <v>655</v>
      </c>
      <c r="J167" s="60">
        <v>107.98809600000001</v>
      </c>
      <c r="K167" s="57">
        <v>3.7786259541984735</v>
      </c>
      <c r="L167" s="57">
        <v>0.19</v>
      </c>
      <c r="M167" s="60">
        <v>43.9</v>
      </c>
    </row>
    <row r="168" spans="1:13" x14ac:dyDescent="0.2">
      <c r="A168" s="60">
        <v>1200</v>
      </c>
      <c r="B168" s="60">
        <v>300</v>
      </c>
      <c r="C168" s="60">
        <v>300</v>
      </c>
      <c r="D168" s="60">
        <v>409</v>
      </c>
      <c r="E168" s="57">
        <v>1.7999999999999998</v>
      </c>
      <c r="F168" s="60">
        <v>100</v>
      </c>
      <c r="G168" s="63">
        <v>30.7</v>
      </c>
      <c r="H168" s="57">
        <v>0.19</v>
      </c>
      <c r="I168" s="60">
        <v>392</v>
      </c>
      <c r="J168" s="60">
        <v>552.60000000000014</v>
      </c>
      <c r="K168" s="57">
        <v>2.3622047244094486</v>
      </c>
      <c r="L168" s="57">
        <v>0.2</v>
      </c>
      <c r="M168" s="60">
        <v>219.3</v>
      </c>
    </row>
    <row r="169" spans="1:13" x14ac:dyDescent="0.2">
      <c r="A169" s="60">
        <v>1200</v>
      </c>
      <c r="B169" s="60">
        <v>300</v>
      </c>
      <c r="C169" s="60">
        <v>300</v>
      </c>
      <c r="D169" s="60">
        <v>409</v>
      </c>
      <c r="E169" s="57">
        <v>1.7999999999999998</v>
      </c>
      <c r="F169" s="60">
        <v>150</v>
      </c>
      <c r="G169" s="63">
        <v>30.7</v>
      </c>
      <c r="H169" s="57">
        <v>0.13</v>
      </c>
      <c r="I169" s="60">
        <v>392</v>
      </c>
      <c r="J169" s="60">
        <v>552.60000000000014</v>
      </c>
      <c r="K169" s="57">
        <v>2.3622047244094486</v>
      </c>
      <c r="L169" s="57">
        <v>0.2</v>
      </c>
      <c r="M169" s="60">
        <v>213.1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AAD9-4AE1-470E-BC31-45C9806D38CD}">
  <dimension ref="A1:X83"/>
  <sheetViews>
    <sheetView workbookViewId="0">
      <selection activeCell="G10" sqref="G10"/>
    </sheetView>
  </sheetViews>
  <sheetFormatPr defaultRowHeight="14.25" x14ac:dyDescent="0.2"/>
  <sheetData>
    <row r="1" spans="1:22" ht="15" thickBo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/>
      <c r="O1" s="84" t="s">
        <v>190</v>
      </c>
      <c r="P1" s="85"/>
      <c r="Q1" s="84" t="s">
        <v>191</v>
      </c>
      <c r="R1" s="85"/>
      <c r="S1" s="86" t="s">
        <v>192</v>
      </c>
      <c r="T1" s="87"/>
      <c r="U1" s="75" t="s">
        <v>193</v>
      </c>
      <c r="V1" s="76"/>
    </row>
    <row r="2" spans="1:22" ht="15" thickBot="1" x14ac:dyDescent="0.25">
      <c r="A2" s="13" t="s">
        <v>194</v>
      </c>
      <c r="B2" s="12" t="s">
        <v>195</v>
      </c>
      <c r="C2" s="13" t="s">
        <v>196</v>
      </c>
      <c r="D2" s="13" t="s">
        <v>197</v>
      </c>
      <c r="E2" s="13" t="s">
        <v>198</v>
      </c>
      <c r="F2" s="13" t="s">
        <v>199</v>
      </c>
      <c r="G2" s="13" t="s">
        <v>200</v>
      </c>
      <c r="H2" s="13" t="s">
        <v>201</v>
      </c>
      <c r="I2" s="12" t="s">
        <v>202</v>
      </c>
      <c r="J2" s="13" t="s">
        <v>203</v>
      </c>
      <c r="K2" s="13" t="s">
        <v>204</v>
      </c>
      <c r="L2" s="12" t="s">
        <v>205</v>
      </c>
      <c r="M2" s="13" t="s">
        <v>206</v>
      </c>
      <c r="N2" s="13" t="s">
        <v>207</v>
      </c>
      <c r="O2" s="13" t="s">
        <v>208</v>
      </c>
      <c r="P2" s="13" t="s">
        <v>209</v>
      </c>
      <c r="Q2" s="13" t="s">
        <v>210</v>
      </c>
      <c r="R2" s="13" t="s">
        <v>209</v>
      </c>
      <c r="S2" s="13" t="s">
        <v>208</v>
      </c>
      <c r="T2" s="13" t="s">
        <v>209</v>
      </c>
      <c r="U2" s="12" t="s">
        <v>208</v>
      </c>
      <c r="V2" s="23" t="s">
        <v>209</v>
      </c>
    </row>
    <row r="3" spans="1:22" ht="15" thickBot="1" x14ac:dyDescent="0.25">
      <c r="A3" s="77" t="s">
        <v>211</v>
      </c>
      <c r="B3" s="12" t="s">
        <v>75</v>
      </c>
      <c r="C3" s="12">
        <v>0</v>
      </c>
      <c r="D3" s="12">
        <v>35</v>
      </c>
      <c r="E3" s="12">
        <v>305</v>
      </c>
      <c r="F3" s="12">
        <v>305</v>
      </c>
      <c r="G3" s="12">
        <v>219</v>
      </c>
      <c r="H3" s="12" t="s">
        <v>76</v>
      </c>
      <c r="I3" s="12" t="s">
        <v>77</v>
      </c>
      <c r="J3" s="12" t="s">
        <v>78</v>
      </c>
      <c r="K3" s="13">
        <v>57</v>
      </c>
      <c r="L3" s="12">
        <v>469</v>
      </c>
      <c r="M3" s="13">
        <v>65</v>
      </c>
      <c r="N3" s="13">
        <v>258</v>
      </c>
      <c r="O3" s="14"/>
      <c r="P3" s="14"/>
      <c r="Q3" s="12">
        <v>171</v>
      </c>
      <c r="R3" s="12" t="s">
        <v>79</v>
      </c>
      <c r="S3" s="12">
        <v>157</v>
      </c>
      <c r="T3" s="12" t="s">
        <v>80</v>
      </c>
      <c r="U3" s="12">
        <v>174</v>
      </c>
      <c r="V3" s="15" t="s">
        <v>81</v>
      </c>
    </row>
    <row r="4" spans="1:22" ht="15" thickBot="1" x14ac:dyDescent="0.25">
      <c r="A4" s="78"/>
      <c r="B4" s="12" t="s">
        <v>82</v>
      </c>
      <c r="C4" s="12">
        <v>45</v>
      </c>
      <c r="D4" s="12">
        <v>35</v>
      </c>
      <c r="E4" s="12">
        <v>305</v>
      </c>
      <c r="F4" s="12">
        <v>305</v>
      </c>
      <c r="G4" s="12">
        <v>219</v>
      </c>
      <c r="H4" s="12" t="s">
        <v>76</v>
      </c>
      <c r="I4" s="12" t="s">
        <v>77</v>
      </c>
      <c r="J4" s="12" t="s">
        <v>78</v>
      </c>
      <c r="K4" s="13">
        <v>57</v>
      </c>
      <c r="L4" s="12">
        <v>469</v>
      </c>
      <c r="M4" s="13">
        <v>65</v>
      </c>
      <c r="N4" s="13">
        <v>264</v>
      </c>
      <c r="O4" s="13">
        <v>258</v>
      </c>
      <c r="P4" s="12" t="s">
        <v>83</v>
      </c>
      <c r="Q4" s="12">
        <v>171</v>
      </c>
      <c r="R4" s="12" t="s">
        <v>84</v>
      </c>
      <c r="S4" s="12">
        <v>157</v>
      </c>
      <c r="T4" s="12" t="s">
        <v>85</v>
      </c>
      <c r="U4" s="12">
        <v>174</v>
      </c>
      <c r="V4" s="15" t="s">
        <v>79</v>
      </c>
    </row>
    <row r="5" spans="1:22" ht="15" thickBot="1" x14ac:dyDescent="0.25">
      <c r="A5" s="24" t="s">
        <v>212</v>
      </c>
      <c r="B5" s="12" t="s">
        <v>86</v>
      </c>
      <c r="C5" s="12">
        <v>0</v>
      </c>
      <c r="D5" s="12">
        <v>30</v>
      </c>
      <c r="E5" s="12">
        <v>305</v>
      </c>
      <c r="F5" s="12">
        <v>305</v>
      </c>
      <c r="G5" s="12">
        <v>219</v>
      </c>
      <c r="H5" s="12" t="s">
        <v>76</v>
      </c>
      <c r="I5" s="12" t="s">
        <v>77</v>
      </c>
      <c r="J5" s="12" t="s">
        <v>78</v>
      </c>
      <c r="K5" s="13">
        <v>57</v>
      </c>
      <c r="L5" s="12">
        <v>469</v>
      </c>
      <c r="M5" s="12">
        <v>65</v>
      </c>
      <c r="N5" s="13">
        <v>267</v>
      </c>
      <c r="O5" s="14"/>
      <c r="P5" s="14"/>
      <c r="Q5" s="12">
        <v>166</v>
      </c>
      <c r="R5" s="12" t="s">
        <v>87</v>
      </c>
      <c r="S5" s="12">
        <v>152</v>
      </c>
      <c r="T5" s="12" t="s">
        <v>88</v>
      </c>
      <c r="U5" s="12">
        <v>168</v>
      </c>
      <c r="V5" s="15" t="s">
        <v>89</v>
      </c>
    </row>
    <row r="6" spans="1:22" ht="15" thickBot="1" x14ac:dyDescent="0.25">
      <c r="A6" s="12" t="s">
        <v>213</v>
      </c>
      <c r="B6" s="12" t="s">
        <v>90</v>
      </c>
      <c r="C6" s="12">
        <v>0</v>
      </c>
      <c r="D6" s="12">
        <v>31</v>
      </c>
      <c r="E6" s="12">
        <v>305</v>
      </c>
      <c r="F6" s="12">
        <v>305</v>
      </c>
      <c r="G6" s="12">
        <v>219</v>
      </c>
      <c r="H6" s="12" t="s">
        <v>76</v>
      </c>
      <c r="I6" s="12" t="s">
        <v>91</v>
      </c>
      <c r="J6" s="12" t="s">
        <v>78</v>
      </c>
      <c r="K6" s="13">
        <v>57</v>
      </c>
      <c r="L6" s="12">
        <v>448</v>
      </c>
      <c r="M6" s="12">
        <v>65</v>
      </c>
      <c r="N6" s="13">
        <v>280</v>
      </c>
      <c r="O6" s="14"/>
      <c r="P6" s="14"/>
      <c r="Q6" s="12">
        <v>184</v>
      </c>
      <c r="R6" s="12" t="s">
        <v>92</v>
      </c>
      <c r="S6" s="12">
        <v>174</v>
      </c>
      <c r="T6" s="12" t="s">
        <v>93</v>
      </c>
      <c r="U6" s="12">
        <v>229</v>
      </c>
      <c r="V6" s="15" t="s">
        <v>94</v>
      </c>
    </row>
    <row r="7" spans="1:22" ht="15" thickBot="1" x14ac:dyDescent="0.25">
      <c r="A7" s="13" t="s">
        <v>214</v>
      </c>
      <c r="B7" s="12" t="s">
        <v>95</v>
      </c>
      <c r="C7" s="12">
        <v>45</v>
      </c>
      <c r="D7" s="12">
        <v>41</v>
      </c>
      <c r="E7" s="12">
        <v>305</v>
      </c>
      <c r="F7" s="12">
        <v>305</v>
      </c>
      <c r="G7" s="12">
        <v>219</v>
      </c>
      <c r="H7" s="12" t="s">
        <v>76</v>
      </c>
      <c r="I7" s="12" t="s">
        <v>77</v>
      </c>
      <c r="J7" s="12" t="s">
        <v>78</v>
      </c>
      <c r="K7" s="13">
        <v>57</v>
      </c>
      <c r="L7" s="12">
        <v>503</v>
      </c>
      <c r="M7" s="12">
        <v>65</v>
      </c>
      <c r="N7" s="13">
        <v>245</v>
      </c>
      <c r="O7" s="14"/>
      <c r="P7" s="14"/>
      <c r="Q7" s="12">
        <v>183</v>
      </c>
      <c r="R7" s="12" t="s">
        <v>96</v>
      </c>
      <c r="S7" s="12">
        <v>168</v>
      </c>
      <c r="T7" s="12" t="s">
        <v>97</v>
      </c>
      <c r="U7" s="12">
        <v>188</v>
      </c>
      <c r="V7" s="15" t="s">
        <v>98</v>
      </c>
    </row>
    <row r="8" spans="1:22" ht="15" thickBot="1" x14ac:dyDescent="0.25">
      <c r="A8" s="24" t="s">
        <v>215</v>
      </c>
      <c r="B8" s="12" t="s">
        <v>99</v>
      </c>
      <c r="C8" s="12">
        <v>45</v>
      </c>
      <c r="D8" s="12">
        <v>36</v>
      </c>
      <c r="E8" s="12">
        <v>305</v>
      </c>
      <c r="F8" s="12">
        <v>305</v>
      </c>
      <c r="G8" s="12">
        <v>219</v>
      </c>
      <c r="H8" s="12" t="s">
        <v>76</v>
      </c>
      <c r="I8" s="12" t="s">
        <v>100</v>
      </c>
      <c r="J8" s="12" t="s">
        <v>78</v>
      </c>
      <c r="K8" s="13">
        <v>57</v>
      </c>
      <c r="L8" s="12">
        <v>503</v>
      </c>
      <c r="M8" s="12">
        <v>65</v>
      </c>
      <c r="N8" s="13">
        <v>302</v>
      </c>
      <c r="O8" s="14"/>
      <c r="P8" s="14"/>
      <c r="Q8" s="12">
        <v>196</v>
      </c>
      <c r="R8" s="12" t="s">
        <v>84</v>
      </c>
      <c r="S8" s="12">
        <v>192</v>
      </c>
      <c r="T8" s="12" t="s">
        <v>101</v>
      </c>
      <c r="U8" s="12">
        <v>246</v>
      </c>
      <c r="V8" s="15" t="s">
        <v>102</v>
      </c>
    </row>
    <row r="9" spans="1:22" ht="15" thickBot="1" x14ac:dyDescent="0.25">
      <c r="A9" s="14"/>
      <c r="B9" s="12" t="s">
        <v>103</v>
      </c>
      <c r="C9" s="12">
        <v>0</v>
      </c>
      <c r="D9" s="12">
        <v>23</v>
      </c>
      <c r="E9" s="12">
        <v>300</v>
      </c>
      <c r="F9" s="12">
        <v>300</v>
      </c>
      <c r="G9" s="12">
        <v>222</v>
      </c>
      <c r="H9" s="12" t="s">
        <v>104</v>
      </c>
      <c r="I9" s="12" t="s">
        <v>77</v>
      </c>
      <c r="J9" s="12" t="s">
        <v>78</v>
      </c>
      <c r="K9" s="13">
        <v>57</v>
      </c>
      <c r="L9" s="12">
        <v>307</v>
      </c>
      <c r="M9" s="12">
        <v>63</v>
      </c>
      <c r="N9" s="13">
        <v>215</v>
      </c>
      <c r="O9" s="14"/>
      <c r="P9" s="14"/>
      <c r="Q9" s="12">
        <v>131</v>
      </c>
      <c r="R9" s="12" t="s">
        <v>105</v>
      </c>
      <c r="S9" s="12">
        <v>115</v>
      </c>
      <c r="T9" s="12" t="s">
        <v>106</v>
      </c>
      <c r="U9" s="12">
        <v>130</v>
      </c>
      <c r="V9" s="15" t="s">
        <v>107</v>
      </c>
    </row>
    <row r="10" spans="1:22" ht="15" thickBot="1" x14ac:dyDescent="0.25">
      <c r="A10" s="25"/>
      <c r="B10" s="12" t="s">
        <v>108</v>
      </c>
      <c r="C10" s="12">
        <v>0</v>
      </c>
      <c r="D10" s="12">
        <v>23</v>
      </c>
      <c r="E10" s="12">
        <v>300</v>
      </c>
      <c r="F10" s="12">
        <v>300</v>
      </c>
      <c r="G10" s="12">
        <v>222</v>
      </c>
      <c r="H10" s="12" t="s">
        <v>104</v>
      </c>
      <c r="I10" s="12" t="s">
        <v>109</v>
      </c>
      <c r="J10" s="12" t="s">
        <v>78</v>
      </c>
      <c r="K10" s="13">
        <v>57</v>
      </c>
      <c r="L10" s="12">
        <v>307</v>
      </c>
      <c r="M10" s="12">
        <v>63</v>
      </c>
      <c r="N10" s="13">
        <v>267</v>
      </c>
      <c r="O10" s="14"/>
      <c r="P10" s="14"/>
      <c r="Q10" s="12">
        <v>142</v>
      </c>
      <c r="R10" s="12" t="s">
        <v>110</v>
      </c>
      <c r="S10" s="12">
        <v>131</v>
      </c>
      <c r="T10" s="12" t="s">
        <v>111</v>
      </c>
      <c r="U10" s="12">
        <v>174</v>
      </c>
      <c r="V10" s="15" t="s">
        <v>84</v>
      </c>
    </row>
    <row r="11" spans="1:22" ht="15" thickBot="1" x14ac:dyDescent="0.25">
      <c r="A11" s="25"/>
      <c r="B11" s="12" t="s">
        <v>112</v>
      </c>
      <c r="C11" s="12">
        <v>0</v>
      </c>
      <c r="D11" s="12">
        <v>23</v>
      </c>
      <c r="E11" s="12">
        <v>300</v>
      </c>
      <c r="F11" s="12">
        <v>300</v>
      </c>
      <c r="G11" s="12">
        <v>222</v>
      </c>
      <c r="H11" s="12" t="s">
        <v>104</v>
      </c>
      <c r="I11" s="12" t="s">
        <v>113</v>
      </c>
      <c r="J11" s="12" t="s">
        <v>78</v>
      </c>
      <c r="K11" s="13">
        <v>57</v>
      </c>
      <c r="L11" s="12">
        <v>307</v>
      </c>
      <c r="M11" s="12">
        <v>63</v>
      </c>
      <c r="N11" s="13">
        <v>266</v>
      </c>
      <c r="O11" s="14"/>
      <c r="P11" s="14"/>
      <c r="Q11" s="12">
        <v>176</v>
      </c>
      <c r="R11" s="12" t="s">
        <v>79</v>
      </c>
      <c r="S11" s="12">
        <v>146</v>
      </c>
      <c r="T11" s="12" t="s">
        <v>114</v>
      </c>
      <c r="U11" s="12">
        <v>194</v>
      </c>
      <c r="V11" s="15" t="s">
        <v>115</v>
      </c>
    </row>
    <row r="12" spans="1:22" ht="15" thickBot="1" x14ac:dyDescent="0.25">
      <c r="A12" s="25"/>
      <c r="B12" s="12" t="s">
        <v>116</v>
      </c>
      <c r="C12" s="12">
        <v>45</v>
      </c>
      <c r="D12" s="16">
        <v>27</v>
      </c>
      <c r="E12" s="12">
        <v>300</v>
      </c>
      <c r="F12" s="12">
        <v>300</v>
      </c>
      <c r="G12" s="12">
        <v>222</v>
      </c>
      <c r="H12" s="12" t="s">
        <v>104</v>
      </c>
      <c r="I12" s="12" t="s">
        <v>77</v>
      </c>
      <c r="J12" s="12" t="s">
        <v>78</v>
      </c>
      <c r="K12" s="13">
        <v>57</v>
      </c>
      <c r="L12" s="12">
        <v>307</v>
      </c>
      <c r="M12" s="12">
        <v>63</v>
      </c>
      <c r="N12" s="13">
        <v>209</v>
      </c>
      <c r="O12" s="13">
        <v>215</v>
      </c>
      <c r="P12" s="12" t="s">
        <v>117</v>
      </c>
      <c r="Q12" s="13">
        <v>135</v>
      </c>
      <c r="R12" s="12" t="s">
        <v>84</v>
      </c>
      <c r="S12" s="12">
        <v>120</v>
      </c>
      <c r="T12" s="12" t="s">
        <v>118</v>
      </c>
      <c r="U12" s="12">
        <v>135</v>
      </c>
      <c r="V12" s="15" t="s">
        <v>84</v>
      </c>
    </row>
    <row r="13" spans="1:22" ht="15" thickBot="1" x14ac:dyDescent="0.25">
      <c r="A13" s="24" t="s">
        <v>216</v>
      </c>
      <c r="B13" s="12" t="s">
        <v>119</v>
      </c>
      <c r="C13" s="12">
        <v>45</v>
      </c>
      <c r="D13" s="12">
        <v>24</v>
      </c>
      <c r="E13" s="12">
        <v>300</v>
      </c>
      <c r="F13" s="12">
        <v>300</v>
      </c>
      <c r="G13" s="12">
        <v>222</v>
      </c>
      <c r="H13" s="12" t="s">
        <v>104</v>
      </c>
      <c r="I13" s="12" t="s">
        <v>109</v>
      </c>
      <c r="J13" s="12" t="s">
        <v>78</v>
      </c>
      <c r="K13" s="13">
        <v>57</v>
      </c>
      <c r="L13" s="12">
        <v>307</v>
      </c>
      <c r="M13" s="12">
        <v>63</v>
      </c>
      <c r="N13" s="13">
        <v>260</v>
      </c>
      <c r="O13" s="13">
        <v>267</v>
      </c>
      <c r="P13" s="12" t="s">
        <v>117</v>
      </c>
      <c r="Q13" s="12">
        <v>143</v>
      </c>
      <c r="R13" s="12" t="s">
        <v>120</v>
      </c>
      <c r="S13" s="12">
        <v>132</v>
      </c>
      <c r="T13" s="12" t="s">
        <v>121</v>
      </c>
      <c r="U13" s="12">
        <v>175</v>
      </c>
      <c r="V13" s="15" t="s">
        <v>122</v>
      </c>
    </row>
    <row r="14" spans="1:22" ht="15" thickBot="1" x14ac:dyDescent="0.25">
      <c r="A14" s="25"/>
      <c r="B14" s="12" t="s">
        <v>123</v>
      </c>
      <c r="C14" s="12">
        <v>45</v>
      </c>
      <c r="D14" s="12">
        <v>26</v>
      </c>
      <c r="E14" s="12">
        <v>300</v>
      </c>
      <c r="F14" s="12">
        <v>300</v>
      </c>
      <c r="G14" s="12">
        <v>222</v>
      </c>
      <c r="H14" s="12" t="s">
        <v>104</v>
      </c>
      <c r="I14" s="12" t="s">
        <v>113</v>
      </c>
      <c r="J14" s="12" t="s">
        <v>78</v>
      </c>
      <c r="K14" s="13">
        <v>57</v>
      </c>
      <c r="L14" s="12">
        <v>307</v>
      </c>
      <c r="M14" s="12">
        <v>63</v>
      </c>
      <c r="N14" s="13">
        <v>263</v>
      </c>
      <c r="O14" s="13">
        <v>266</v>
      </c>
      <c r="P14" s="12" t="s">
        <v>124</v>
      </c>
      <c r="Q14" s="12">
        <v>207</v>
      </c>
      <c r="R14" s="12" t="s">
        <v>125</v>
      </c>
      <c r="S14" s="12">
        <v>154</v>
      </c>
      <c r="T14" s="12" t="s">
        <v>126</v>
      </c>
      <c r="U14" s="12">
        <v>202</v>
      </c>
      <c r="V14" s="15" t="s">
        <v>98</v>
      </c>
    </row>
    <row r="15" spans="1:22" ht="15" thickBot="1" x14ac:dyDescent="0.25">
      <c r="A15" s="25"/>
      <c r="B15" s="12" t="s">
        <v>127</v>
      </c>
      <c r="C15" s="12" t="s">
        <v>128</v>
      </c>
      <c r="D15" s="12">
        <v>22</v>
      </c>
      <c r="E15" s="12">
        <v>300</v>
      </c>
      <c r="F15" s="12">
        <v>300</v>
      </c>
      <c r="G15" s="12">
        <v>222</v>
      </c>
      <c r="H15" s="12" t="s">
        <v>104</v>
      </c>
      <c r="I15" s="12" t="s">
        <v>77</v>
      </c>
      <c r="J15" s="12" t="s">
        <v>78</v>
      </c>
      <c r="K15" s="13">
        <v>57</v>
      </c>
      <c r="L15" s="12">
        <v>307</v>
      </c>
      <c r="M15" s="12">
        <v>63</v>
      </c>
      <c r="N15" s="13">
        <v>211</v>
      </c>
      <c r="O15" s="13">
        <v>215</v>
      </c>
      <c r="P15" s="12" t="s">
        <v>129</v>
      </c>
      <c r="Q15" s="12">
        <v>130</v>
      </c>
      <c r="R15" s="12" t="s">
        <v>130</v>
      </c>
      <c r="S15" s="12">
        <v>115</v>
      </c>
      <c r="T15" s="12" t="s">
        <v>131</v>
      </c>
      <c r="U15" s="12">
        <v>129</v>
      </c>
      <c r="V15" s="15" t="s">
        <v>105</v>
      </c>
    </row>
    <row r="16" spans="1:22" ht="15" thickBot="1" x14ac:dyDescent="0.25">
      <c r="A16" s="25"/>
      <c r="B16" s="12" t="s">
        <v>132</v>
      </c>
      <c r="C16" s="12" t="s">
        <v>128</v>
      </c>
      <c r="D16" s="12">
        <v>22</v>
      </c>
      <c r="E16" s="12">
        <v>300</v>
      </c>
      <c r="F16" s="12">
        <v>300</v>
      </c>
      <c r="G16" s="12">
        <v>222</v>
      </c>
      <c r="H16" s="12" t="s">
        <v>104</v>
      </c>
      <c r="I16" s="12" t="s">
        <v>109</v>
      </c>
      <c r="J16" s="12" t="s">
        <v>78</v>
      </c>
      <c r="K16" s="13">
        <v>57</v>
      </c>
      <c r="L16" s="12">
        <v>307</v>
      </c>
      <c r="M16" s="12">
        <v>63</v>
      </c>
      <c r="N16" s="13">
        <v>234</v>
      </c>
      <c r="O16" s="13">
        <v>267</v>
      </c>
      <c r="P16" s="12" t="s">
        <v>133</v>
      </c>
      <c r="Q16" s="12">
        <v>141</v>
      </c>
      <c r="R16" s="12" t="s">
        <v>107</v>
      </c>
      <c r="S16" s="12">
        <v>128</v>
      </c>
      <c r="T16" s="12" t="s">
        <v>114</v>
      </c>
      <c r="U16" s="12">
        <v>169</v>
      </c>
      <c r="V16" s="15" t="s">
        <v>134</v>
      </c>
    </row>
    <row r="17" spans="1:22" ht="15" thickBot="1" x14ac:dyDescent="0.25">
      <c r="A17" s="25"/>
      <c r="B17" s="12" t="s">
        <v>135</v>
      </c>
      <c r="C17" s="12" t="s">
        <v>128</v>
      </c>
      <c r="D17" s="12">
        <v>25</v>
      </c>
      <c r="E17" s="12">
        <v>300</v>
      </c>
      <c r="F17" s="12">
        <v>300</v>
      </c>
      <c r="G17" s="12">
        <v>222</v>
      </c>
      <c r="H17" s="12" t="s">
        <v>104</v>
      </c>
      <c r="I17" s="12" t="s">
        <v>113</v>
      </c>
      <c r="J17" s="12" t="s">
        <v>78</v>
      </c>
      <c r="K17" s="13">
        <v>57</v>
      </c>
      <c r="L17" s="12">
        <v>307</v>
      </c>
      <c r="M17" s="12">
        <v>63</v>
      </c>
      <c r="N17" s="13">
        <v>265</v>
      </c>
      <c r="O17" s="13">
        <v>266</v>
      </c>
      <c r="P17" s="12" t="s">
        <v>136</v>
      </c>
      <c r="Q17" s="12">
        <v>189</v>
      </c>
      <c r="R17" s="12" t="s">
        <v>137</v>
      </c>
      <c r="S17" s="12">
        <v>150</v>
      </c>
      <c r="T17" s="12" t="s">
        <v>88</v>
      </c>
      <c r="U17" s="12">
        <v>199</v>
      </c>
      <c r="V17" s="15">
        <v>134</v>
      </c>
    </row>
    <row r="18" spans="1:22" ht="15" thickBot="1" x14ac:dyDescent="0.25">
      <c r="A18" s="14"/>
      <c r="B18" s="17" t="s">
        <v>138</v>
      </c>
      <c r="C18" s="12">
        <v>0</v>
      </c>
      <c r="D18" s="12">
        <v>32</v>
      </c>
      <c r="E18" s="12">
        <v>180</v>
      </c>
      <c r="F18" s="12">
        <v>180</v>
      </c>
      <c r="G18" s="12">
        <v>132</v>
      </c>
      <c r="H18" s="12" t="s">
        <v>139</v>
      </c>
      <c r="I18" s="12" t="s">
        <v>77</v>
      </c>
      <c r="J18" s="12" t="s">
        <v>140</v>
      </c>
      <c r="K18" s="13">
        <v>25</v>
      </c>
      <c r="L18" s="12">
        <v>249</v>
      </c>
      <c r="M18" s="12">
        <v>64</v>
      </c>
      <c r="N18" s="13">
        <v>101</v>
      </c>
      <c r="O18" s="14"/>
      <c r="P18" s="14"/>
      <c r="Q18" s="12">
        <v>45</v>
      </c>
      <c r="R18" s="12" t="s">
        <v>141</v>
      </c>
      <c r="S18" s="12">
        <v>36</v>
      </c>
      <c r="T18" s="12" t="s">
        <v>142</v>
      </c>
      <c r="U18" s="12">
        <v>44</v>
      </c>
      <c r="V18" s="15" t="s">
        <v>143</v>
      </c>
    </row>
    <row r="19" spans="1:22" ht="15" thickBot="1" x14ac:dyDescent="0.25">
      <c r="A19" s="25"/>
      <c r="B19" s="17" t="s">
        <v>144</v>
      </c>
      <c r="C19" s="12">
        <v>0</v>
      </c>
      <c r="D19" s="12">
        <v>32</v>
      </c>
      <c r="E19" s="12">
        <v>180</v>
      </c>
      <c r="F19" s="12">
        <v>180</v>
      </c>
      <c r="G19" s="12">
        <v>132</v>
      </c>
      <c r="H19" s="12" t="s">
        <v>139</v>
      </c>
      <c r="I19" s="12" t="s">
        <v>91</v>
      </c>
      <c r="J19" s="12" t="s">
        <v>140</v>
      </c>
      <c r="K19" s="13">
        <v>25</v>
      </c>
      <c r="L19" s="12">
        <v>249</v>
      </c>
      <c r="M19" s="12">
        <v>64</v>
      </c>
      <c r="N19" s="12">
        <v>133</v>
      </c>
      <c r="O19" s="14"/>
      <c r="P19" s="14"/>
      <c r="Q19" s="12">
        <v>54</v>
      </c>
      <c r="R19" s="12" t="s">
        <v>145</v>
      </c>
      <c r="S19" s="12">
        <v>45</v>
      </c>
      <c r="T19" s="12" t="s">
        <v>146</v>
      </c>
      <c r="U19" s="12">
        <v>68</v>
      </c>
      <c r="V19" s="15" t="s">
        <v>147</v>
      </c>
    </row>
    <row r="20" spans="1:22" ht="15" thickBot="1" x14ac:dyDescent="0.25">
      <c r="A20" s="25"/>
      <c r="B20" s="17" t="s">
        <v>148</v>
      </c>
      <c r="C20" s="12">
        <v>0</v>
      </c>
      <c r="D20" s="12">
        <v>34</v>
      </c>
      <c r="E20" s="12">
        <v>180</v>
      </c>
      <c r="F20" s="12">
        <v>180</v>
      </c>
      <c r="G20" s="12">
        <v>132</v>
      </c>
      <c r="H20" s="12" t="s">
        <v>139</v>
      </c>
      <c r="I20" s="12" t="s">
        <v>149</v>
      </c>
      <c r="J20" s="12" t="s">
        <v>140</v>
      </c>
      <c r="K20" s="13">
        <v>25</v>
      </c>
      <c r="L20" s="12">
        <v>249</v>
      </c>
      <c r="M20" s="12">
        <v>64</v>
      </c>
      <c r="N20" s="12">
        <v>148</v>
      </c>
      <c r="O20" s="14"/>
      <c r="P20" s="14"/>
      <c r="Q20" s="12">
        <v>97</v>
      </c>
      <c r="R20" s="12" t="s">
        <v>150</v>
      </c>
      <c r="S20" s="12">
        <v>56</v>
      </c>
      <c r="T20" s="12" t="s">
        <v>151</v>
      </c>
      <c r="U20" s="12">
        <v>70</v>
      </c>
      <c r="V20" s="15" t="s">
        <v>152</v>
      </c>
    </row>
    <row r="21" spans="1:22" ht="15" thickBot="1" x14ac:dyDescent="0.25">
      <c r="A21" s="25"/>
      <c r="B21" s="17" t="s">
        <v>153</v>
      </c>
      <c r="C21" s="12">
        <v>0</v>
      </c>
      <c r="D21" s="12">
        <v>33</v>
      </c>
      <c r="E21" s="12">
        <v>180</v>
      </c>
      <c r="F21" s="12">
        <v>180</v>
      </c>
      <c r="G21" s="12">
        <v>132</v>
      </c>
      <c r="H21" s="12" t="s">
        <v>139</v>
      </c>
      <c r="I21" s="12" t="s">
        <v>154</v>
      </c>
      <c r="J21" s="12" t="s">
        <v>140</v>
      </c>
      <c r="K21" s="13">
        <v>25</v>
      </c>
      <c r="L21" s="12">
        <v>249</v>
      </c>
      <c r="M21" s="12">
        <v>64</v>
      </c>
      <c r="N21" s="12">
        <v>131</v>
      </c>
      <c r="O21" s="14"/>
      <c r="P21" s="14"/>
      <c r="Q21" s="12">
        <v>104</v>
      </c>
      <c r="R21" s="12" t="s">
        <v>155</v>
      </c>
      <c r="S21" s="12">
        <v>60</v>
      </c>
      <c r="T21" s="12" t="s">
        <v>156</v>
      </c>
      <c r="U21" s="12">
        <v>70</v>
      </c>
      <c r="V21" s="15" t="s">
        <v>157</v>
      </c>
    </row>
    <row r="22" spans="1:22" ht="15" thickBot="1" x14ac:dyDescent="0.25">
      <c r="A22" s="25"/>
      <c r="B22" s="17" t="s">
        <v>158</v>
      </c>
      <c r="C22" s="12" t="s">
        <v>128</v>
      </c>
      <c r="D22" s="12">
        <v>32</v>
      </c>
      <c r="E22" s="12">
        <v>180</v>
      </c>
      <c r="F22" s="12">
        <v>180</v>
      </c>
      <c r="G22" s="12">
        <v>132</v>
      </c>
      <c r="H22" s="12" t="s">
        <v>139</v>
      </c>
      <c r="I22" s="12" t="s">
        <v>77</v>
      </c>
      <c r="J22" s="12" t="s">
        <v>140</v>
      </c>
      <c r="K22" s="13">
        <v>25</v>
      </c>
      <c r="L22" s="12">
        <v>249</v>
      </c>
      <c r="M22" s="12">
        <v>64</v>
      </c>
      <c r="N22" s="13">
        <v>93</v>
      </c>
      <c r="O22" s="13">
        <v>101</v>
      </c>
      <c r="P22" s="12" t="s">
        <v>159</v>
      </c>
      <c r="Q22" s="12">
        <v>45</v>
      </c>
      <c r="R22" s="12" t="s">
        <v>160</v>
      </c>
      <c r="S22" s="12">
        <v>36</v>
      </c>
      <c r="T22" s="12" t="s">
        <v>161</v>
      </c>
      <c r="U22" s="12">
        <v>44</v>
      </c>
      <c r="V22" s="15" t="s">
        <v>152</v>
      </c>
    </row>
    <row r="23" spans="1:22" ht="15" thickBot="1" x14ac:dyDescent="0.25">
      <c r="A23" s="25"/>
      <c r="B23" s="17" t="s">
        <v>162</v>
      </c>
      <c r="C23" s="12" t="s">
        <v>128</v>
      </c>
      <c r="D23" s="12">
        <v>32</v>
      </c>
      <c r="E23" s="12">
        <v>180</v>
      </c>
      <c r="F23" s="12">
        <v>180</v>
      </c>
      <c r="G23" s="12">
        <v>132</v>
      </c>
      <c r="H23" s="12" t="s">
        <v>139</v>
      </c>
      <c r="I23" s="12" t="s">
        <v>163</v>
      </c>
      <c r="J23" s="12" t="s">
        <v>140</v>
      </c>
      <c r="K23" s="13">
        <v>25</v>
      </c>
      <c r="L23" s="12">
        <v>249</v>
      </c>
      <c r="M23" s="12">
        <v>64</v>
      </c>
      <c r="N23" s="12">
        <v>113</v>
      </c>
      <c r="O23" s="13">
        <v>133</v>
      </c>
      <c r="P23" s="12" t="s">
        <v>164</v>
      </c>
      <c r="Q23" s="12">
        <v>58</v>
      </c>
      <c r="R23" s="12" t="s">
        <v>165</v>
      </c>
      <c r="S23" s="12">
        <v>45</v>
      </c>
      <c r="T23" s="12" t="s">
        <v>166</v>
      </c>
      <c r="U23" s="12">
        <v>68</v>
      </c>
      <c r="V23" s="15" t="s">
        <v>107</v>
      </c>
    </row>
    <row r="24" spans="1:22" ht="15" thickBot="1" x14ac:dyDescent="0.25">
      <c r="A24" s="25"/>
      <c r="B24" s="17" t="s">
        <v>167</v>
      </c>
      <c r="C24" s="12" t="s">
        <v>128</v>
      </c>
      <c r="D24" s="12">
        <v>31</v>
      </c>
      <c r="E24" s="12">
        <v>180</v>
      </c>
      <c r="F24" s="12">
        <v>180</v>
      </c>
      <c r="G24" s="12">
        <v>132</v>
      </c>
      <c r="H24" s="12" t="s">
        <v>139</v>
      </c>
      <c r="I24" s="12" t="s">
        <v>168</v>
      </c>
      <c r="J24" s="12" t="s">
        <v>140</v>
      </c>
      <c r="K24" s="13">
        <v>25</v>
      </c>
      <c r="L24" s="12">
        <v>249</v>
      </c>
      <c r="M24" s="12">
        <v>64</v>
      </c>
      <c r="N24" s="12">
        <v>132</v>
      </c>
      <c r="O24" s="13">
        <v>148</v>
      </c>
      <c r="P24" s="12" t="s">
        <v>169</v>
      </c>
      <c r="Q24" s="12">
        <v>93</v>
      </c>
      <c r="R24" s="12" t="s">
        <v>170</v>
      </c>
      <c r="S24" s="12">
        <v>54</v>
      </c>
      <c r="T24" s="12" t="s">
        <v>171</v>
      </c>
      <c r="U24" s="12">
        <v>68</v>
      </c>
      <c r="V24" s="15" t="s">
        <v>172</v>
      </c>
    </row>
    <row r="25" spans="1:22" ht="15" thickBot="1" x14ac:dyDescent="0.25">
      <c r="A25" s="25"/>
      <c r="B25" s="17" t="s">
        <v>173</v>
      </c>
      <c r="C25" s="12" t="s">
        <v>128</v>
      </c>
      <c r="D25" s="12">
        <v>30</v>
      </c>
      <c r="E25" s="12">
        <v>180</v>
      </c>
      <c r="F25" s="12">
        <v>180</v>
      </c>
      <c r="G25" s="12">
        <v>132</v>
      </c>
      <c r="H25" s="12" t="s">
        <v>139</v>
      </c>
      <c r="I25" s="12" t="s">
        <v>104</v>
      </c>
      <c r="J25" s="12" t="s">
        <v>140</v>
      </c>
      <c r="K25" s="13">
        <v>25</v>
      </c>
      <c r="L25" s="12">
        <v>249</v>
      </c>
      <c r="M25" s="12">
        <v>64</v>
      </c>
      <c r="N25" s="12">
        <v>141</v>
      </c>
      <c r="O25" s="13">
        <v>131</v>
      </c>
      <c r="P25" s="12" t="s">
        <v>174</v>
      </c>
      <c r="Q25" s="12">
        <v>100</v>
      </c>
      <c r="R25" s="12" t="s">
        <v>170</v>
      </c>
      <c r="S25" s="12">
        <v>58</v>
      </c>
      <c r="T25" s="12" t="s">
        <v>175</v>
      </c>
      <c r="U25" s="12">
        <v>67</v>
      </c>
      <c r="V25" s="15" t="s">
        <v>152</v>
      </c>
    </row>
    <row r="26" spans="1:22" ht="15" thickBot="1" x14ac:dyDescent="0.25">
      <c r="A26" s="25"/>
      <c r="B26" s="17" t="s">
        <v>176</v>
      </c>
      <c r="C26" s="12">
        <v>45</v>
      </c>
      <c r="D26" s="12">
        <v>34</v>
      </c>
      <c r="E26" s="12">
        <v>180</v>
      </c>
      <c r="F26" s="12">
        <v>180</v>
      </c>
      <c r="G26" s="12">
        <v>132</v>
      </c>
      <c r="H26" s="12" t="s">
        <v>139</v>
      </c>
      <c r="I26" s="12" t="s">
        <v>77</v>
      </c>
      <c r="J26" s="12" t="s">
        <v>140</v>
      </c>
      <c r="K26" s="13">
        <v>25</v>
      </c>
      <c r="L26" s="12">
        <v>249</v>
      </c>
      <c r="M26" s="12">
        <v>64</v>
      </c>
      <c r="N26" s="13">
        <v>96</v>
      </c>
      <c r="O26" s="13">
        <v>101</v>
      </c>
      <c r="P26" s="12" t="s">
        <v>177</v>
      </c>
      <c r="Q26" s="12">
        <v>46</v>
      </c>
      <c r="R26" s="12" t="s">
        <v>178</v>
      </c>
      <c r="S26" s="12">
        <v>36</v>
      </c>
      <c r="T26" s="12" t="s">
        <v>151</v>
      </c>
      <c r="U26" s="12">
        <v>45</v>
      </c>
      <c r="V26" s="15" t="s">
        <v>179</v>
      </c>
    </row>
    <row r="27" spans="1:22" ht="15" thickBot="1" x14ac:dyDescent="0.25">
      <c r="A27" s="25"/>
      <c r="B27" s="17" t="s">
        <v>180</v>
      </c>
      <c r="C27" s="12">
        <v>45</v>
      </c>
      <c r="D27" s="12">
        <v>30</v>
      </c>
      <c r="E27" s="12">
        <v>180</v>
      </c>
      <c r="F27" s="12">
        <v>180</v>
      </c>
      <c r="G27" s="12">
        <v>132</v>
      </c>
      <c r="H27" s="12" t="s">
        <v>139</v>
      </c>
      <c r="I27" s="12" t="s">
        <v>181</v>
      </c>
      <c r="J27" s="12" t="s">
        <v>140</v>
      </c>
      <c r="K27" s="13">
        <v>25</v>
      </c>
      <c r="L27" s="12">
        <v>249</v>
      </c>
      <c r="M27" s="12">
        <v>64</v>
      </c>
      <c r="N27" s="12">
        <v>113</v>
      </c>
      <c r="O27" s="13">
        <v>133</v>
      </c>
      <c r="P27" s="12" t="s">
        <v>164</v>
      </c>
      <c r="Q27" s="12">
        <v>57</v>
      </c>
      <c r="R27" s="12" t="s">
        <v>182</v>
      </c>
      <c r="S27" s="12">
        <v>44</v>
      </c>
      <c r="T27" s="12" t="s">
        <v>183</v>
      </c>
      <c r="U27" s="12">
        <v>67</v>
      </c>
      <c r="V27" s="15" t="s">
        <v>85</v>
      </c>
    </row>
    <row r="28" spans="1:22" ht="15" thickBot="1" x14ac:dyDescent="0.25">
      <c r="A28" s="25"/>
      <c r="B28" s="17" t="s">
        <v>184</v>
      </c>
      <c r="C28" s="12">
        <v>45</v>
      </c>
      <c r="D28" s="12">
        <v>32</v>
      </c>
      <c r="E28" s="12">
        <v>180</v>
      </c>
      <c r="F28" s="12">
        <v>180</v>
      </c>
      <c r="G28" s="12">
        <v>132</v>
      </c>
      <c r="H28" s="12" t="s">
        <v>139</v>
      </c>
      <c r="I28" s="12" t="s">
        <v>185</v>
      </c>
      <c r="J28" s="12" t="s">
        <v>140</v>
      </c>
      <c r="K28" s="13">
        <v>25</v>
      </c>
      <c r="L28" s="12">
        <v>249</v>
      </c>
      <c r="M28" s="12">
        <v>64</v>
      </c>
      <c r="N28" s="12">
        <v>132</v>
      </c>
      <c r="O28" s="13">
        <v>148</v>
      </c>
      <c r="P28" s="12" t="s">
        <v>169</v>
      </c>
      <c r="Q28" s="12">
        <v>94</v>
      </c>
      <c r="R28" s="12" t="s">
        <v>170</v>
      </c>
      <c r="S28" s="12">
        <v>55</v>
      </c>
      <c r="T28" s="12" t="s">
        <v>171</v>
      </c>
      <c r="U28" s="12">
        <v>68</v>
      </c>
      <c r="V28" s="15" t="s">
        <v>165</v>
      </c>
    </row>
    <row r="29" spans="1:22" ht="15" thickBot="1" x14ac:dyDescent="0.25">
      <c r="A29" s="26"/>
      <c r="B29" s="18" t="s">
        <v>186</v>
      </c>
      <c r="C29" s="19">
        <v>45</v>
      </c>
      <c r="D29" s="19">
        <v>31</v>
      </c>
      <c r="E29" s="19">
        <v>180</v>
      </c>
      <c r="F29" s="19">
        <v>180</v>
      </c>
      <c r="G29" s="19">
        <v>132</v>
      </c>
      <c r="H29" s="19" t="s">
        <v>139</v>
      </c>
      <c r="I29" s="19" t="s">
        <v>76</v>
      </c>
      <c r="J29" s="19" t="s">
        <v>140</v>
      </c>
      <c r="K29" s="20">
        <v>25</v>
      </c>
      <c r="L29" s="19">
        <v>249</v>
      </c>
      <c r="M29" s="19">
        <v>64</v>
      </c>
      <c r="N29" s="19">
        <v>128</v>
      </c>
      <c r="O29" s="20">
        <v>131</v>
      </c>
      <c r="P29" s="19" t="s">
        <v>129</v>
      </c>
      <c r="Q29" s="19">
        <v>100</v>
      </c>
      <c r="R29" s="19" t="s">
        <v>187</v>
      </c>
      <c r="S29" s="19">
        <v>59</v>
      </c>
      <c r="T29" s="19" t="s">
        <v>188</v>
      </c>
      <c r="U29" s="19">
        <v>67</v>
      </c>
      <c r="V29" s="21" t="s">
        <v>189</v>
      </c>
    </row>
    <row r="30" spans="1:22" ht="15" thickBot="1" x14ac:dyDescent="0.25">
      <c r="A30" s="14"/>
      <c r="B30" s="12" t="s">
        <v>220</v>
      </c>
      <c r="C30" s="12">
        <v>0</v>
      </c>
      <c r="D30" s="12">
        <v>26</v>
      </c>
      <c r="E30" s="12">
        <v>180</v>
      </c>
      <c r="F30" s="12">
        <v>180</v>
      </c>
      <c r="G30" s="12">
        <v>132</v>
      </c>
      <c r="H30" s="12" t="s">
        <v>139</v>
      </c>
      <c r="I30" s="12" t="s">
        <v>221</v>
      </c>
      <c r="J30" s="12" t="s">
        <v>140</v>
      </c>
      <c r="K30" s="13">
        <v>38</v>
      </c>
      <c r="L30" s="12">
        <v>273</v>
      </c>
      <c r="M30" s="12">
        <v>41</v>
      </c>
      <c r="N30" s="13">
        <v>137</v>
      </c>
      <c r="O30" s="14"/>
      <c r="P30" s="14"/>
      <c r="Q30" s="12">
        <v>108</v>
      </c>
      <c r="R30" s="13" t="s">
        <v>125</v>
      </c>
      <c r="S30" s="12">
        <v>71</v>
      </c>
      <c r="T30" s="12" t="s">
        <v>222</v>
      </c>
      <c r="U30" s="12">
        <v>84</v>
      </c>
      <c r="V30" s="15" t="s">
        <v>223</v>
      </c>
    </row>
    <row r="31" spans="1:22" ht="15" thickBot="1" x14ac:dyDescent="0.25">
      <c r="A31" s="25"/>
      <c r="B31" s="12" t="s">
        <v>224</v>
      </c>
      <c r="C31" s="12">
        <v>0</v>
      </c>
      <c r="D31" s="12">
        <v>26</v>
      </c>
      <c r="E31" s="12">
        <v>180</v>
      </c>
      <c r="F31" s="12">
        <v>180</v>
      </c>
      <c r="G31" s="12">
        <v>132</v>
      </c>
      <c r="H31" s="12" t="s">
        <v>139</v>
      </c>
      <c r="I31" s="12" t="s">
        <v>77</v>
      </c>
      <c r="J31" s="12" t="s">
        <v>140</v>
      </c>
      <c r="K31" s="13">
        <v>38</v>
      </c>
      <c r="L31" s="12">
        <v>273</v>
      </c>
      <c r="M31" s="12">
        <v>41</v>
      </c>
      <c r="N31" s="12">
        <v>95</v>
      </c>
      <c r="O31" s="14"/>
      <c r="P31" s="14"/>
      <c r="Q31" s="12">
        <v>63</v>
      </c>
      <c r="R31" s="13" t="s">
        <v>225</v>
      </c>
      <c r="S31" s="12">
        <v>54</v>
      </c>
      <c r="T31" s="12" t="s">
        <v>88</v>
      </c>
      <c r="U31" s="12">
        <v>62</v>
      </c>
      <c r="V31" s="15" t="s">
        <v>92</v>
      </c>
    </row>
    <row r="32" spans="1:22" ht="15" thickBot="1" x14ac:dyDescent="0.25">
      <c r="A32" s="25"/>
      <c r="B32" s="12" t="s">
        <v>226</v>
      </c>
      <c r="C32" s="12">
        <v>0</v>
      </c>
      <c r="D32" s="12">
        <v>26</v>
      </c>
      <c r="E32" s="12">
        <v>180</v>
      </c>
      <c r="F32" s="12">
        <v>180</v>
      </c>
      <c r="G32" s="12">
        <v>132</v>
      </c>
      <c r="H32" s="12" t="s">
        <v>139</v>
      </c>
      <c r="I32" s="12" t="s">
        <v>227</v>
      </c>
      <c r="J32" s="12" t="s">
        <v>140</v>
      </c>
      <c r="K32" s="13">
        <v>38</v>
      </c>
      <c r="L32" s="12">
        <v>273</v>
      </c>
      <c r="M32" s="12">
        <v>41</v>
      </c>
      <c r="N32" s="12">
        <v>139</v>
      </c>
      <c r="O32" s="14"/>
      <c r="P32" s="14"/>
      <c r="Q32" s="12">
        <v>113</v>
      </c>
      <c r="R32" s="12" t="s">
        <v>102</v>
      </c>
      <c r="S32" s="12">
        <v>75</v>
      </c>
      <c r="T32" s="12" t="s">
        <v>228</v>
      </c>
      <c r="U32" s="12">
        <v>83</v>
      </c>
      <c r="V32" s="15" t="s">
        <v>229</v>
      </c>
    </row>
    <row r="33" spans="1:22" ht="15" thickBot="1" x14ac:dyDescent="0.25">
      <c r="A33" s="25"/>
      <c r="B33" s="12" t="s">
        <v>230</v>
      </c>
      <c r="C33" s="12">
        <v>0</v>
      </c>
      <c r="D33" s="12">
        <v>26</v>
      </c>
      <c r="E33" s="12">
        <v>180</v>
      </c>
      <c r="F33" s="12">
        <v>180</v>
      </c>
      <c r="G33" s="12">
        <v>132</v>
      </c>
      <c r="H33" s="12" t="s">
        <v>139</v>
      </c>
      <c r="I33" s="12" t="s">
        <v>231</v>
      </c>
      <c r="J33" s="12" t="s">
        <v>140</v>
      </c>
      <c r="K33" s="13">
        <v>38</v>
      </c>
      <c r="L33" s="12">
        <v>273</v>
      </c>
      <c r="M33" s="12">
        <v>41</v>
      </c>
      <c r="N33" s="12">
        <v>72</v>
      </c>
      <c r="O33" s="14"/>
      <c r="P33" s="14"/>
      <c r="Q33" s="12">
        <v>36</v>
      </c>
      <c r="R33" s="12" t="s">
        <v>121</v>
      </c>
      <c r="S33" s="12">
        <v>36</v>
      </c>
      <c r="T33" s="12" t="s">
        <v>121</v>
      </c>
      <c r="U33" s="12">
        <v>50</v>
      </c>
      <c r="V33" s="15" t="s">
        <v>232</v>
      </c>
    </row>
    <row r="34" spans="1:22" ht="15" thickBot="1" x14ac:dyDescent="0.25">
      <c r="A34" s="25"/>
      <c r="B34" s="12" t="s">
        <v>233</v>
      </c>
      <c r="C34" s="12">
        <v>0</v>
      </c>
      <c r="D34" s="12">
        <v>27</v>
      </c>
      <c r="E34" s="12">
        <v>180</v>
      </c>
      <c r="F34" s="12">
        <v>180</v>
      </c>
      <c r="G34" s="12">
        <v>132</v>
      </c>
      <c r="H34" s="12" t="s">
        <v>139</v>
      </c>
      <c r="I34" s="12" t="s">
        <v>221</v>
      </c>
      <c r="J34" s="12" t="s">
        <v>140</v>
      </c>
      <c r="K34" s="13">
        <v>38</v>
      </c>
      <c r="L34" s="12">
        <v>273</v>
      </c>
      <c r="M34" s="12">
        <v>41</v>
      </c>
      <c r="N34" s="12">
        <v>133</v>
      </c>
      <c r="O34" s="14"/>
      <c r="P34" s="14"/>
      <c r="Q34" s="12">
        <v>108</v>
      </c>
      <c r="R34" s="12" t="s">
        <v>102</v>
      </c>
      <c r="S34" s="12">
        <v>72</v>
      </c>
      <c r="T34" s="12" t="s">
        <v>234</v>
      </c>
      <c r="U34" s="12">
        <v>84</v>
      </c>
      <c r="V34" s="15" t="s">
        <v>101</v>
      </c>
    </row>
    <row r="35" spans="1:22" ht="15" thickBot="1" x14ac:dyDescent="0.25">
      <c r="A35" s="25"/>
      <c r="B35" s="12" t="s">
        <v>235</v>
      </c>
      <c r="C35" s="12">
        <v>0</v>
      </c>
      <c r="D35" s="12">
        <v>27</v>
      </c>
      <c r="E35" s="12">
        <v>180</v>
      </c>
      <c r="F35" s="12">
        <v>180</v>
      </c>
      <c r="G35" s="12">
        <v>132</v>
      </c>
      <c r="H35" s="12" t="s">
        <v>139</v>
      </c>
      <c r="I35" s="12" t="s">
        <v>77</v>
      </c>
      <c r="J35" s="12" t="s">
        <v>140</v>
      </c>
      <c r="K35" s="13">
        <v>38</v>
      </c>
      <c r="L35" s="12">
        <v>273</v>
      </c>
      <c r="M35" s="12">
        <v>41</v>
      </c>
      <c r="N35" s="12">
        <v>83</v>
      </c>
      <c r="O35" s="14"/>
      <c r="P35" s="14"/>
      <c r="Q35" s="12">
        <v>64</v>
      </c>
      <c r="R35" s="12" t="s">
        <v>236</v>
      </c>
      <c r="S35" s="12">
        <v>54</v>
      </c>
      <c r="T35" s="12" t="s">
        <v>237</v>
      </c>
      <c r="U35" s="12">
        <v>62</v>
      </c>
      <c r="V35" s="15" t="s">
        <v>96</v>
      </c>
    </row>
    <row r="36" spans="1:22" ht="15" thickBot="1" x14ac:dyDescent="0.25">
      <c r="A36" s="25"/>
      <c r="B36" s="12" t="s">
        <v>238</v>
      </c>
      <c r="C36" s="12">
        <v>0</v>
      </c>
      <c r="D36" s="12">
        <v>27</v>
      </c>
      <c r="E36" s="12">
        <v>180</v>
      </c>
      <c r="F36" s="12">
        <v>180</v>
      </c>
      <c r="G36" s="12">
        <v>132</v>
      </c>
      <c r="H36" s="12" t="s">
        <v>139</v>
      </c>
      <c r="I36" s="12" t="s">
        <v>239</v>
      </c>
      <c r="J36" s="12" t="s">
        <v>140</v>
      </c>
      <c r="K36" s="13">
        <v>38</v>
      </c>
      <c r="L36" s="12">
        <v>273</v>
      </c>
      <c r="M36" s="12">
        <v>41</v>
      </c>
      <c r="N36" s="12">
        <v>136</v>
      </c>
      <c r="O36" s="14"/>
      <c r="P36" s="14"/>
      <c r="Q36" s="12">
        <v>116</v>
      </c>
      <c r="R36" s="12" t="s">
        <v>240</v>
      </c>
      <c r="S36" s="12">
        <v>77</v>
      </c>
      <c r="T36" s="12" t="s">
        <v>241</v>
      </c>
      <c r="U36" s="12">
        <v>85</v>
      </c>
      <c r="V36" s="15" t="s">
        <v>87</v>
      </c>
    </row>
    <row r="37" spans="1:22" ht="15" thickBot="1" x14ac:dyDescent="0.25">
      <c r="A37" s="25"/>
      <c r="B37" s="12" t="s">
        <v>242</v>
      </c>
      <c r="C37" s="12">
        <v>0</v>
      </c>
      <c r="D37" s="12">
        <v>27</v>
      </c>
      <c r="E37" s="12">
        <v>180</v>
      </c>
      <c r="F37" s="12">
        <v>180</v>
      </c>
      <c r="G37" s="12">
        <v>132</v>
      </c>
      <c r="H37" s="12" t="s">
        <v>139</v>
      </c>
      <c r="I37" s="12" t="s">
        <v>231</v>
      </c>
      <c r="J37" s="12" t="s">
        <v>140</v>
      </c>
      <c r="K37" s="13">
        <v>38</v>
      </c>
      <c r="L37" s="12">
        <v>273</v>
      </c>
      <c r="M37" s="12">
        <v>41</v>
      </c>
      <c r="N37" s="12">
        <v>68</v>
      </c>
      <c r="O37" s="14"/>
      <c r="P37" s="14"/>
      <c r="Q37" s="12">
        <v>36</v>
      </c>
      <c r="R37" s="12" t="s">
        <v>157</v>
      </c>
      <c r="S37" s="12">
        <v>36</v>
      </c>
      <c r="T37" s="12" t="s">
        <v>157</v>
      </c>
      <c r="U37" s="12">
        <v>51</v>
      </c>
      <c r="V37" s="15" t="s">
        <v>96</v>
      </c>
    </row>
    <row r="38" spans="1:22" ht="15" thickBot="1" x14ac:dyDescent="0.25">
      <c r="A38" s="25"/>
      <c r="B38" s="12" t="s">
        <v>243</v>
      </c>
      <c r="C38" s="12" t="s">
        <v>128</v>
      </c>
      <c r="D38" s="12">
        <v>31</v>
      </c>
      <c r="E38" s="12">
        <v>180</v>
      </c>
      <c r="F38" s="12">
        <v>180</v>
      </c>
      <c r="G38" s="12">
        <v>132</v>
      </c>
      <c r="H38" s="12" t="s">
        <v>139</v>
      </c>
      <c r="I38" s="12" t="s">
        <v>244</v>
      </c>
      <c r="J38" s="12" t="s">
        <v>140</v>
      </c>
      <c r="K38" s="13">
        <v>38</v>
      </c>
      <c r="L38" s="12">
        <v>273</v>
      </c>
      <c r="M38" s="12">
        <v>41</v>
      </c>
      <c r="N38" s="12">
        <v>142</v>
      </c>
      <c r="O38" s="13">
        <v>137</v>
      </c>
      <c r="P38" s="13" t="s">
        <v>245</v>
      </c>
      <c r="Q38" s="12">
        <v>113</v>
      </c>
      <c r="R38" s="12" t="s">
        <v>246</v>
      </c>
      <c r="S38" s="12">
        <v>74</v>
      </c>
      <c r="T38" s="12" t="s">
        <v>222</v>
      </c>
      <c r="U38" s="12">
        <v>88</v>
      </c>
      <c r="V38" s="15" t="s">
        <v>93</v>
      </c>
    </row>
    <row r="39" spans="1:22" ht="15" thickBot="1" x14ac:dyDescent="0.25">
      <c r="A39" s="28" t="s">
        <v>247</v>
      </c>
      <c r="B39" s="12" t="s">
        <v>248</v>
      </c>
      <c r="C39" s="12" t="s">
        <v>128</v>
      </c>
      <c r="D39" s="12">
        <v>31</v>
      </c>
      <c r="E39" s="12">
        <v>180</v>
      </c>
      <c r="F39" s="12">
        <v>180</v>
      </c>
      <c r="G39" s="12">
        <v>132</v>
      </c>
      <c r="H39" s="12" t="s">
        <v>139</v>
      </c>
      <c r="I39" s="12" t="s">
        <v>77</v>
      </c>
      <c r="J39" s="12" t="s">
        <v>140</v>
      </c>
      <c r="K39" s="13">
        <v>38</v>
      </c>
      <c r="L39" s="12">
        <v>273</v>
      </c>
      <c r="M39" s="12">
        <v>41</v>
      </c>
      <c r="N39" s="12">
        <v>94</v>
      </c>
      <c r="O39" s="13">
        <v>95</v>
      </c>
      <c r="P39" s="13" t="s">
        <v>124</v>
      </c>
      <c r="Q39" s="12">
        <v>65</v>
      </c>
      <c r="R39" s="12" t="s">
        <v>249</v>
      </c>
      <c r="S39" s="12">
        <v>56</v>
      </c>
      <c r="T39" s="12" t="s">
        <v>126</v>
      </c>
      <c r="U39" s="12">
        <v>64</v>
      </c>
      <c r="V39" s="15" t="s">
        <v>250</v>
      </c>
    </row>
    <row r="40" spans="1:22" ht="15" thickBot="1" x14ac:dyDescent="0.25">
      <c r="A40" s="24" t="s">
        <v>251</v>
      </c>
      <c r="B40" s="12" t="s">
        <v>252</v>
      </c>
      <c r="C40" s="12" t="s">
        <v>128</v>
      </c>
      <c r="D40" s="12">
        <v>31</v>
      </c>
      <c r="E40" s="12">
        <v>180</v>
      </c>
      <c r="F40" s="12">
        <v>180</v>
      </c>
      <c r="G40" s="12">
        <v>132</v>
      </c>
      <c r="H40" s="12" t="s">
        <v>139</v>
      </c>
      <c r="I40" s="12" t="s">
        <v>168</v>
      </c>
      <c r="J40" s="12" t="s">
        <v>140</v>
      </c>
      <c r="K40" s="13">
        <v>38</v>
      </c>
      <c r="L40" s="12">
        <v>273</v>
      </c>
      <c r="M40" s="12">
        <v>41</v>
      </c>
      <c r="N40" s="12">
        <v>140</v>
      </c>
      <c r="O40" s="13">
        <v>133</v>
      </c>
      <c r="P40" s="13" t="s">
        <v>253</v>
      </c>
      <c r="Q40" s="12">
        <v>114</v>
      </c>
      <c r="R40" s="12" t="s">
        <v>102</v>
      </c>
      <c r="S40" s="12">
        <v>75</v>
      </c>
      <c r="T40" s="12" t="s">
        <v>157</v>
      </c>
      <c r="U40" s="12">
        <v>88</v>
      </c>
      <c r="V40" s="15" t="s">
        <v>89</v>
      </c>
    </row>
    <row r="41" spans="1:22" ht="15" thickBot="1" x14ac:dyDescent="0.25">
      <c r="A41" s="25"/>
      <c r="B41" s="12" t="s">
        <v>254</v>
      </c>
      <c r="C41" s="12" t="s">
        <v>128</v>
      </c>
      <c r="D41" s="12">
        <v>31</v>
      </c>
      <c r="E41" s="12">
        <v>180</v>
      </c>
      <c r="F41" s="12">
        <v>180</v>
      </c>
      <c r="G41" s="12">
        <v>132</v>
      </c>
      <c r="H41" s="12" t="s">
        <v>139</v>
      </c>
      <c r="I41" s="12" t="s">
        <v>77</v>
      </c>
      <c r="J41" s="12" t="s">
        <v>140</v>
      </c>
      <c r="K41" s="13">
        <v>38</v>
      </c>
      <c r="L41" s="12">
        <v>273</v>
      </c>
      <c r="M41" s="12">
        <v>41</v>
      </c>
      <c r="N41" s="12">
        <v>94</v>
      </c>
      <c r="O41" s="13">
        <v>83</v>
      </c>
      <c r="P41" s="13" t="s">
        <v>255</v>
      </c>
      <c r="Q41" s="12">
        <v>65</v>
      </c>
      <c r="R41" s="12" t="s">
        <v>97</v>
      </c>
      <c r="S41" s="12">
        <v>56</v>
      </c>
      <c r="T41" s="12" t="s">
        <v>85</v>
      </c>
      <c r="U41" s="12">
        <v>64</v>
      </c>
      <c r="V41" s="15" t="s">
        <v>250</v>
      </c>
    </row>
    <row r="42" spans="1:22" ht="15" thickBot="1" x14ac:dyDescent="0.25">
      <c r="A42" s="25"/>
      <c r="B42" s="12" t="s">
        <v>256</v>
      </c>
      <c r="C42" s="12">
        <v>45</v>
      </c>
      <c r="D42" s="12">
        <v>29</v>
      </c>
      <c r="E42" s="12">
        <v>180</v>
      </c>
      <c r="F42" s="12">
        <v>180</v>
      </c>
      <c r="G42" s="12">
        <v>132</v>
      </c>
      <c r="H42" s="12" t="s">
        <v>139</v>
      </c>
      <c r="I42" s="12" t="s">
        <v>257</v>
      </c>
      <c r="J42" s="12" t="s">
        <v>140</v>
      </c>
      <c r="K42" s="13">
        <v>38</v>
      </c>
      <c r="L42" s="12">
        <v>273</v>
      </c>
      <c r="M42" s="12">
        <v>41</v>
      </c>
      <c r="N42" s="12">
        <v>133</v>
      </c>
      <c r="O42" s="13">
        <v>137</v>
      </c>
      <c r="P42" s="13" t="s">
        <v>117</v>
      </c>
      <c r="Q42" s="13">
        <v>112</v>
      </c>
      <c r="R42" s="12" t="s">
        <v>258</v>
      </c>
      <c r="S42" s="12">
        <v>74</v>
      </c>
      <c r="T42" s="12" t="s">
        <v>259</v>
      </c>
      <c r="U42" s="12">
        <v>87</v>
      </c>
      <c r="V42" s="15" t="s">
        <v>92</v>
      </c>
    </row>
    <row r="43" spans="1:22" ht="15" thickBot="1" x14ac:dyDescent="0.25">
      <c r="A43" s="25"/>
      <c r="B43" s="12" t="s">
        <v>260</v>
      </c>
      <c r="C43" s="12">
        <v>45</v>
      </c>
      <c r="D43" s="12">
        <v>29</v>
      </c>
      <c r="E43" s="12">
        <v>180</v>
      </c>
      <c r="F43" s="12">
        <v>180</v>
      </c>
      <c r="G43" s="12">
        <v>132</v>
      </c>
      <c r="H43" s="12" t="s">
        <v>139</v>
      </c>
      <c r="I43" s="12" t="s">
        <v>77</v>
      </c>
      <c r="J43" s="12" t="s">
        <v>140</v>
      </c>
      <c r="K43" s="13">
        <v>38</v>
      </c>
      <c r="L43" s="12">
        <v>273</v>
      </c>
      <c r="M43" s="12">
        <v>41</v>
      </c>
      <c r="N43" s="12">
        <v>96</v>
      </c>
      <c r="O43" s="13">
        <v>95</v>
      </c>
      <c r="P43" s="13" t="s">
        <v>261</v>
      </c>
      <c r="Q43" s="12">
        <v>65</v>
      </c>
      <c r="R43" s="12" t="s">
        <v>122</v>
      </c>
      <c r="S43" s="12">
        <v>55</v>
      </c>
      <c r="T43" s="12" t="s">
        <v>118</v>
      </c>
      <c r="U43" s="12">
        <v>64</v>
      </c>
      <c r="V43" s="15" t="s">
        <v>225</v>
      </c>
    </row>
    <row r="44" spans="1:22" ht="15" thickBot="1" x14ac:dyDescent="0.25">
      <c r="A44" s="25"/>
      <c r="B44" s="12" t="s">
        <v>262</v>
      </c>
      <c r="C44" s="12">
        <v>45</v>
      </c>
      <c r="D44" s="12">
        <v>29</v>
      </c>
      <c r="E44" s="12">
        <v>180</v>
      </c>
      <c r="F44" s="12">
        <v>180</v>
      </c>
      <c r="G44" s="12">
        <v>132</v>
      </c>
      <c r="H44" s="12" t="s">
        <v>139</v>
      </c>
      <c r="I44" s="12" t="s">
        <v>263</v>
      </c>
      <c r="J44" s="12" t="s">
        <v>140</v>
      </c>
      <c r="K44" s="13">
        <v>38</v>
      </c>
      <c r="L44" s="12">
        <v>273</v>
      </c>
      <c r="M44" s="12">
        <v>41</v>
      </c>
      <c r="N44" s="12">
        <v>130</v>
      </c>
      <c r="O44" s="13">
        <v>139</v>
      </c>
      <c r="P44" s="13" t="s">
        <v>159</v>
      </c>
      <c r="Q44" s="12">
        <v>118</v>
      </c>
      <c r="R44" s="12" t="s">
        <v>264</v>
      </c>
      <c r="S44" s="12">
        <v>77</v>
      </c>
      <c r="T44" s="12" t="s">
        <v>265</v>
      </c>
      <c r="U44" s="12">
        <v>86</v>
      </c>
      <c r="V44" s="15" t="s">
        <v>79</v>
      </c>
    </row>
    <row r="45" spans="1:22" ht="15" thickBot="1" x14ac:dyDescent="0.25">
      <c r="A45" s="25"/>
      <c r="B45" s="12" t="s">
        <v>266</v>
      </c>
      <c r="C45" s="12">
        <v>45</v>
      </c>
      <c r="D45" s="12">
        <v>29</v>
      </c>
      <c r="E45" s="12">
        <v>180</v>
      </c>
      <c r="F45" s="12">
        <v>180</v>
      </c>
      <c r="G45" s="12">
        <v>132</v>
      </c>
      <c r="H45" s="12" t="s">
        <v>139</v>
      </c>
      <c r="I45" s="12" t="s">
        <v>267</v>
      </c>
      <c r="J45" s="12" t="s">
        <v>140</v>
      </c>
      <c r="K45" s="13">
        <v>38</v>
      </c>
      <c r="L45" s="12">
        <v>273</v>
      </c>
      <c r="M45" s="12">
        <v>41</v>
      </c>
      <c r="N45" s="12">
        <v>79</v>
      </c>
      <c r="O45" s="13">
        <v>72</v>
      </c>
      <c r="P45" s="13" t="s">
        <v>264</v>
      </c>
      <c r="Q45" s="12">
        <v>36</v>
      </c>
      <c r="R45" s="12" t="s">
        <v>156</v>
      </c>
      <c r="S45" s="12">
        <v>36</v>
      </c>
      <c r="T45" s="12" t="s">
        <v>156</v>
      </c>
      <c r="U45" s="12">
        <v>52</v>
      </c>
      <c r="V45" s="15" t="s">
        <v>92</v>
      </c>
    </row>
    <row r="46" spans="1:22" ht="15" thickBot="1" x14ac:dyDescent="0.25">
      <c r="A46" s="25"/>
      <c r="B46" s="12" t="s">
        <v>268</v>
      </c>
      <c r="C46" s="12">
        <v>45</v>
      </c>
      <c r="D46" s="12">
        <v>29</v>
      </c>
      <c r="E46" s="12">
        <v>180</v>
      </c>
      <c r="F46" s="12">
        <v>180</v>
      </c>
      <c r="G46" s="12">
        <v>132</v>
      </c>
      <c r="H46" s="12" t="s">
        <v>139</v>
      </c>
      <c r="I46" s="12" t="s">
        <v>257</v>
      </c>
      <c r="J46" s="12" t="s">
        <v>140</v>
      </c>
      <c r="K46" s="13">
        <v>38</v>
      </c>
      <c r="L46" s="12">
        <v>273</v>
      </c>
      <c r="M46" s="12">
        <v>41</v>
      </c>
      <c r="N46" s="12">
        <v>145</v>
      </c>
      <c r="O46" s="13">
        <v>133</v>
      </c>
      <c r="P46" s="13" t="s">
        <v>269</v>
      </c>
      <c r="Q46" s="13">
        <v>112</v>
      </c>
      <c r="R46" s="12" t="s">
        <v>98</v>
      </c>
      <c r="S46" s="12">
        <v>73</v>
      </c>
      <c r="T46" s="12" t="s">
        <v>121</v>
      </c>
      <c r="U46" s="12">
        <v>87</v>
      </c>
      <c r="V46" s="15" t="s">
        <v>229</v>
      </c>
    </row>
    <row r="47" spans="1:22" ht="15" thickBot="1" x14ac:dyDescent="0.25">
      <c r="A47" s="25"/>
      <c r="B47" s="12" t="s">
        <v>270</v>
      </c>
      <c r="C47" s="12">
        <v>45</v>
      </c>
      <c r="D47" s="12">
        <v>29</v>
      </c>
      <c r="E47" s="12">
        <v>180</v>
      </c>
      <c r="F47" s="12">
        <v>180</v>
      </c>
      <c r="G47" s="12">
        <v>132</v>
      </c>
      <c r="H47" s="12" t="s">
        <v>139</v>
      </c>
      <c r="I47" s="12" t="s">
        <v>77</v>
      </c>
      <c r="J47" s="12" t="s">
        <v>140</v>
      </c>
      <c r="K47" s="13">
        <v>38</v>
      </c>
      <c r="L47" s="12">
        <v>273</v>
      </c>
      <c r="M47" s="12">
        <v>41</v>
      </c>
      <c r="N47" s="12">
        <v>100</v>
      </c>
      <c r="O47" s="13">
        <v>83</v>
      </c>
      <c r="P47" s="13" t="s">
        <v>271</v>
      </c>
      <c r="Q47" s="12">
        <v>64</v>
      </c>
      <c r="R47" s="12" t="s">
        <v>272</v>
      </c>
      <c r="S47" s="12">
        <v>55</v>
      </c>
      <c r="T47" s="12" t="s">
        <v>273</v>
      </c>
      <c r="U47" s="12">
        <v>64</v>
      </c>
      <c r="V47" s="15" t="s">
        <v>274</v>
      </c>
    </row>
    <row r="48" spans="1:22" ht="15" thickBot="1" x14ac:dyDescent="0.25">
      <c r="A48" s="25"/>
      <c r="B48" s="12" t="s">
        <v>275</v>
      </c>
      <c r="C48" s="12">
        <v>45</v>
      </c>
      <c r="D48" s="12">
        <v>30</v>
      </c>
      <c r="E48" s="12">
        <v>180</v>
      </c>
      <c r="F48" s="12">
        <v>180</v>
      </c>
      <c r="G48" s="12">
        <v>132</v>
      </c>
      <c r="H48" s="12" t="s">
        <v>139</v>
      </c>
      <c r="I48" s="12" t="s">
        <v>276</v>
      </c>
      <c r="J48" s="12" t="s">
        <v>140</v>
      </c>
      <c r="K48" s="13">
        <v>38</v>
      </c>
      <c r="L48" s="12">
        <v>273</v>
      </c>
      <c r="M48" s="12">
        <v>41</v>
      </c>
      <c r="N48" s="12">
        <v>143</v>
      </c>
      <c r="O48" s="13">
        <v>136</v>
      </c>
      <c r="P48" s="13" t="s">
        <v>253</v>
      </c>
      <c r="Q48" s="12">
        <v>119</v>
      </c>
      <c r="R48" s="12" t="s">
        <v>271</v>
      </c>
      <c r="S48" s="12">
        <v>78</v>
      </c>
      <c r="T48" s="12" t="s">
        <v>114</v>
      </c>
      <c r="U48" s="12">
        <v>87</v>
      </c>
      <c r="V48" s="15" t="s">
        <v>80</v>
      </c>
    </row>
    <row r="49" spans="1:24" ht="15" thickBot="1" x14ac:dyDescent="0.25">
      <c r="A49" s="25"/>
      <c r="B49" s="12" t="s">
        <v>277</v>
      </c>
      <c r="C49" s="12">
        <v>45</v>
      </c>
      <c r="D49" s="12">
        <v>30</v>
      </c>
      <c r="E49" s="12">
        <v>180</v>
      </c>
      <c r="F49" s="12">
        <v>180</v>
      </c>
      <c r="G49" s="12">
        <v>132</v>
      </c>
      <c r="H49" s="12" t="s">
        <v>139</v>
      </c>
      <c r="I49" s="12" t="s">
        <v>267</v>
      </c>
      <c r="J49" s="12" t="s">
        <v>140</v>
      </c>
      <c r="K49" s="13">
        <v>38</v>
      </c>
      <c r="L49" s="12">
        <v>273</v>
      </c>
      <c r="M49" s="12">
        <v>41</v>
      </c>
      <c r="N49" s="12">
        <v>89</v>
      </c>
      <c r="O49" s="13">
        <v>68</v>
      </c>
      <c r="P49" s="13" t="s">
        <v>98</v>
      </c>
      <c r="Q49" s="12">
        <v>37</v>
      </c>
      <c r="R49" s="12" t="s">
        <v>278</v>
      </c>
      <c r="S49" s="12">
        <v>37</v>
      </c>
      <c r="T49" s="12" t="s">
        <v>278</v>
      </c>
      <c r="U49" s="12">
        <v>52</v>
      </c>
      <c r="V49" s="15" t="s">
        <v>279</v>
      </c>
    </row>
    <row r="50" spans="1:24" ht="15" thickBot="1" x14ac:dyDescent="0.25">
      <c r="A50" s="14"/>
      <c r="B50" s="12" t="s">
        <v>280</v>
      </c>
      <c r="C50" s="12">
        <v>0</v>
      </c>
      <c r="D50" s="12">
        <v>23</v>
      </c>
      <c r="E50" s="12">
        <v>350</v>
      </c>
      <c r="F50" s="12">
        <v>350</v>
      </c>
      <c r="G50" s="12">
        <v>255</v>
      </c>
      <c r="H50" s="12" t="s">
        <v>281</v>
      </c>
      <c r="I50" s="12" t="s">
        <v>181</v>
      </c>
      <c r="J50" s="12" t="s">
        <v>282</v>
      </c>
      <c r="K50" s="13">
        <v>57</v>
      </c>
      <c r="L50" s="12">
        <v>393</v>
      </c>
      <c r="M50" s="12">
        <v>125</v>
      </c>
      <c r="N50" s="12">
        <v>219</v>
      </c>
      <c r="O50" s="14"/>
      <c r="P50" s="14"/>
      <c r="Q50" s="12">
        <v>136</v>
      </c>
      <c r="R50" s="12" t="s">
        <v>93</v>
      </c>
      <c r="S50" s="12">
        <v>141</v>
      </c>
      <c r="T50" s="12" t="s">
        <v>272</v>
      </c>
      <c r="U50" s="12">
        <v>199</v>
      </c>
      <c r="V50" s="15" t="s">
        <v>264</v>
      </c>
    </row>
    <row r="51" spans="1:24" ht="15" thickBot="1" x14ac:dyDescent="0.25">
      <c r="A51" s="25"/>
      <c r="B51" s="12" t="s">
        <v>283</v>
      </c>
      <c r="C51" s="12">
        <v>0</v>
      </c>
      <c r="D51" s="12">
        <v>28</v>
      </c>
      <c r="E51" s="12">
        <v>350</v>
      </c>
      <c r="F51" s="12">
        <v>350</v>
      </c>
      <c r="G51" s="12">
        <v>255</v>
      </c>
      <c r="H51" s="12" t="s">
        <v>284</v>
      </c>
      <c r="I51" s="12" t="s">
        <v>181</v>
      </c>
      <c r="J51" s="12" t="s">
        <v>282</v>
      </c>
      <c r="K51" s="13">
        <v>57</v>
      </c>
      <c r="L51" s="12">
        <v>393</v>
      </c>
      <c r="M51" s="12">
        <v>125</v>
      </c>
      <c r="N51" s="12">
        <v>294</v>
      </c>
      <c r="O51" s="14"/>
      <c r="P51" s="14"/>
      <c r="Q51" s="12">
        <v>160</v>
      </c>
      <c r="R51" s="12" t="s">
        <v>114</v>
      </c>
      <c r="S51" s="12">
        <v>156</v>
      </c>
      <c r="T51" s="12" t="s">
        <v>157</v>
      </c>
      <c r="U51" s="12">
        <v>222</v>
      </c>
      <c r="V51" s="15" t="s">
        <v>285</v>
      </c>
    </row>
    <row r="52" spans="1:24" ht="15" thickBot="1" x14ac:dyDescent="0.25">
      <c r="A52" s="24" t="s">
        <v>286</v>
      </c>
      <c r="B52" s="12" t="s">
        <v>287</v>
      </c>
      <c r="C52" s="12">
        <v>30</v>
      </c>
      <c r="D52" s="12">
        <v>31</v>
      </c>
      <c r="E52" s="12">
        <v>350</v>
      </c>
      <c r="F52" s="12">
        <v>350</v>
      </c>
      <c r="G52" s="12">
        <v>255</v>
      </c>
      <c r="H52" s="12" t="s">
        <v>288</v>
      </c>
      <c r="I52" s="12" t="s">
        <v>181</v>
      </c>
      <c r="J52" s="12" t="s">
        <v>282</v>
      </c>
      <c r="K52" s="13">
        <v>57</v>
      </c>
      <c r="L52" s="12">
        <v>511</v>
      </c>
      <c r="M52" s="12">
        <v>125</v>
      </c>
      <c r="N52" s="12">
        <v>226</v>
      </c>
      <c r="O52" s="13">
        <v>219</v>
      </c>
      <c r="P52" s="13" t="s">
        <v>289</v>
      </c>
      <c r="Q52" s="12">
        <v>169</v>
      </c>
      <c r="R52" s="12" t="s">
        <v>96</v>
      </c>
      <c r="S52" s="12">
        <v>182</v>
      </c>
      <c r="T52" s="12" t="s">
        <v>290</v>
      </c>
      <c r="U52" s="12">
        <v>254</v>
      </c>
      <c r="V52" s="15" t="s">
        <v>169</v>
      </c>
    </row>
    <row r="53" spans="1:24" ht="15" thickBot="1" x14ac:dyDescent="0.25">
      <c r="A53" s="24" t="s">
        <v>291</v>
      </c>
      <c r="B53" s="12" t="s">
        <v>292</v>
      </c>
      <c r="C53" s="12">
        <v>45</v>
      </c>
      <c r="D53" s="12">
        <v>29</v>
      </c>
      <c r="E53" s="12">
        <v>350</v>
      </c>
      <c r="F53" s="12">
        <v>350</v>
      </c>
      <c r="G53" s="12">
        <v>255</v>
      </c>
      <c r="H53" s="12" t="s">
        <v>281</v>
      </c>
      <c r="I53" s="12" t="s">
        <v>181</v>
      </c>
      <c r="J53" s="12" t="s">
        <v>282</v>
      </c>
      <c r="K53" s="13">
        <v>57</v>
      </c>
      <c r="L53" s="12">
        <v>511</v>
      </c>
      <c r="M53" s="12">
        <v>125</v>
      </c>
      <c r="N53" s="12">
        <v>226</v>
      </c>
      <c r="O53" s="13">
        <v>219</v>
      </c>
      <c r="P53" s="13" t="s">
        <v>289</v>
      </c>
      <c r="Q53" s="12">
        <v>164</v>
      </c>
      <c r="R53" s="12" t="s">
        <v>293</v>
      </c>
      <c r="S53" s="12">
        <v>176</v>
      </c>
      <c r="T53" s="12" t="s">
        <v>294</v>
      </c>
      <c r="U53" s="12">
        <v>244</v>
      </c>
      <c r="V53" s="15" t="s">
        <v>159</v>
      </c>
    </row>
    <row r="54" spans="1:24" ht="15" thickBot="1" x14ac:dyDescent="0.25">
      <c r="A54" s="25"/>
      <c r="B54" s="12" t="s">
        <v>295</v>
      </c>
      <c r="C54" s="12">
        <v>30</v>
      </c>
      <c r="D54" s="12">
        <v>30</v>
      </c>
      <c r="E54" s="12">
        <v>350</v>
      </c>
      <c r="F54" s="12">
        <v>350</v>
      </c>
      <c r="G54" s="12">
        <v>255</v>
      </c>
      <c r="H54" s="12" t="s">
        <v>284</v>
      </c>
      <c r="I54" s="12" t="s">
        <v>181</v>
      </c>
      <c r="J54" s="12" t="s">
        <v>282</v>
      </c>
      <c r="K54" s="13">
        <v>57</v>
      </c>
      <c r="L54" s="12">
        <v>511</v>
      </c>
      <c r="M54" s="12">
        <v>125</v>
      </c>
      <c r="N54" s="12">
        <v>260</v>
      </c>
      <c r="O54" s="13">
        <v>294</v>
      </c>
      <c r="P54" s="13" t="s">
        <v>133</v>
      </c>
      <c r="Q54" s="12">
        <v>194</v>
      </c>
      <c r="R54" s="12" t="s">
        <v>96</v>
      </c>
      <c r="S54" s="12">
        <v>178</v>
      </c>
      <c r="T54" s="12" t="s">
        <v>249</v>
      </c>
      <c r="U54" s="12">
        <v>248</v>
      </c>
      <c r="V54" s="15" t="s">
        <v>253</v>
      </c>
    </row>
    <row r="55" spans="1:24" ht="15" thickBot="1" x14ac:dyDescent="0.25">
      <c r="A55" s="26"/>
      <c r="B55" s="19" t="s">
        <v>296</v>
      </c>
      <c r="C55" s="19">
        <v>45</v>
      </c>
      <c r="D55" s="19">
        <v>29</v>
      </c>
      <c r="E55" s="19">
        <v>350</v>
      </c>
      <c r="F55" s="19">
        <v>350</v>
      </c>
      <c r="G55" s="19">
        <v>255</v>
      </c>
      <c r="H55" s="19" t="s">
        <v>284</v>
      </c>
      <c r="I55" s="19" t="s">
        <v>181</v>
      </c>
      <c r="J55" s="19" t="s">
        <v>282</v>
      </c>
      <c r="K55" s="20">
        <v>57</v>
      </c>
      <c r="L55" s="19">
        <v>511</v>
      </c>
      <c r="M55" s="19">
        <v>125</v>
      </c>
      <c r="N55" s="19">
        <v>284</v>
      </c>
      <c r="O55" s="20">
        <v>294</v>
      </c>
      <c r="P55" s="20" t="s">
        <v>117</v>
      </c>
      <c r="Q55" s="19">
        <v>182</v>
      </c>
      <c r="R55" s="19" t="s">
        <v>297</v>
      </c>
      <c r="S55" s="19">
        <v>176</v>
      </c>
      <c r="T55" s="19" t="s">
        <v>130</v>
      </c>
      <c r="U55" s="19">
        <v>244</v>
      </c>
      <c r="V55" s="21" t="s">
        <v>298</v>
      </c>
    </row>
    <row r="56" spans="1:24" ht="15" thickBot="1" x14ac:dyDescent="0.25"/>
    <row r="57" spans="1:24" ht="39.75" thickBot="1" x14ac:dyDescent="0.25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80"/>
      <c r="O57" s="81" t="s">
        <v>299</v>
      </c>
      <c r="P57" s="82"/>
      <c r="Q57" s="81" t="s">
        <v>191</v>
      </c>
      <c r="R57" s="83"/>
      <c r="S57" s="83"/>
      <c r="T57" s="82"/>
      <c r="U57" s="38" t="s">
        <v>192</v>
      </c>
      <c r="V57" s="40"/>
    </row>
    <row r="58" spans="1:24" ht="42" thickBot="1" x14ac:dyDescent="0.25">
      <c r="A58" s="29" t="s">
        <v>194</v>
      </c>
      <c r="B58" s="30" t="s">
        <v>195</v>
      </c>
      <c r="C58" s="31" t="s">
        <v>218</v>
      </c>
      <c r="D58" s="29" t="s">
        <v>198</v>
      </c>
      <c r="E58" s="29" t="s">
        <v>199</v>
      </c>
      <c r="F58" s="29" t="s">
        <v>200</v>
      </c>
      <c r="G58" s="31" t="s">
        <v>201</v>
      </c>
      <c r="H58" s="32" t="s">
        <v>202</v>
      </c>
      <c r="I58" s="29" t="s">
        <v>219</v>
      </c>
      <c r="J58" s="29" t="s">
        <v>300</v>
      </c>
      <c r="K58" s="29" t="s">
        <v>205</v>
      </c>
      <c r="L58" s="29" t="s">
        <v>206</v>
      </c>
      <c r="M58" s="29" t="s">
        <v>217</v>
      </c>
      <c r="N58" s="29" t="s">
        <v>301</v>
      </c>
      <c r="O58" s="29" t="s">
        <v>208</v>
      </c>
      <c r="P58" s="29" t="s">
        <v>209</v>
      </c>
      <c r="Q58" s="33" t="s">
        <v>302</v>
      </c>
      <c r="R58" s="32" t="s">
        <v>303</v>
      </c>
      <c r="S58" s="29" t="s">
        <v>304</v>
      </c>
      <c r="T58" s="29" t="s">
        <v>209</v>
      </c>
      <c r="U58" s="31" t="s">
        <v>305</v>
      </c>
      <c r="V58" s="32" t="s">
        <v>303</v>
      </c>
    </row>
    <row r="59" spans="1:24" ht="39.75" thickBot="1" x14ac:dyDescent="0.25">
      <c r="A59" s="29" t="s">
        <v>306</v>
      </c>
      <c r="B59" s="32" t="s">
        <v>308</v>
      </c>
      <c r="C59" s="33">
        <v>24</v>
      </c>
      <c r="D59" s="33">
        <v>225</v>
      </c>
      <c r="E59" s="33">
        <v>400</v>
      </c>
      <c r="F59" s="33">
        <v>302</v>
      </c>
      <c r="G59" s="32" t="s">
        <v>309</v>
      </c>
      <c r="H59" s="32" t="s">
        <v>109</v>
      </c>
      <c r="I59" s="32" t="s">
        <v>310</v>
      </c>
      <c r="J59" s="29">
        <v>57</v>
      </c>
      <c r="K59" s="33">
        <v>307</v>
      </c>
      <c r="L59" s="29">
        <v>71</v>
      </c>
      <c r="M59" s="29">
        <v>0</v>
      </c>
      <c r="N59" s="29">
        <v>263</v>
      </c>
      <c r="O59" s="14"/>
      <c r="P59" s="14"/>
      <c r="Q59" s="32">
        <v>176</v>
      </c>
      <c r="R59" s="14"/>
      <c r="S59" s="32">
        <v>176</v>
      </c>
      <c r="T59" s="29" t="s">
        <v>122</v>
      </c>
      <c r="U59" s="33">
        <v>146</v>
      </c>
      <c r="V59" s="14"/>
    </row>
    <row r="60" spans="1:24" ht="39.75" thickBot="1" x14ac:dyDescent="0.25">
      <c r="A60" s="35" t="s">
        <v>307</v>
      </c>
      <c r="B60" s="32" t="s">
        <v>311</v>
      </c>
      <c r="C60" s="33">
        <v>25</v>
      </c>
      <c r="D60" s="33">
        <v>400</v>
      </c>
      <c r="E60" s="33">
        <v>225</v>
      </c>
      <c r="F60" s="33">
        <v>162</v>
      </c>
      <c r="G60" s="29" t="s">
        <v>312</v>
      </c>
      <c r="H60" s="32" t="s">
        <v>109</v>
      </c>
      <c r="I60" s="32" t="s">
        <v>313</v>
      </c>
      <c r="J60" s="29">
        <v>85</v>
      </c>
      <c r="K60" s="33">
        <v>307</v>
      </c>
      <c r="L60" s="29">
        <v>71</v>
      </c>
      <c r="M60" s="29">
        <v>0</v>
      </c>
      <c r="N60" s="29">
        <v>224</v>
      </c>
      <c r="O60" s="14"/>
      <c r="P60" s="14"/>
      <c r="Q60" s="32">
        <v>132</v>
      </c>
      <c r="R60" s="14"/>
      <c r="S60" s="32">
        <v>132</v>
      </c>
      <c r="T60" s="29" t="s">
        <v>279</v>
      </c>
      <c r="U60" s="33">
        <v>130</v>
      </c>
      <c r="V60" s="14"/>
    </row>
    <row r="61" spans="1:24" ht="39" customHeight="1" thickBot="1" x14ac:dyDescent="0.25">
      <c r="A61" s="27"/>
      <c r="B61" s="32" t="s">
        <v>315</v>
      </c>
      <c r="C61" s="33">
        <v>25</v>
      </c>
      <c r="D61" s="33">
        <v>225</v>
      </c>
      <c r="E61" s="33">
        <v>400</v>
      </c>
      <c r="F61" s="33">
        <v>302</v>
      </c>
      <c r="G61" s="32" t="s">
        <v>309</v>
      </c>
      <c r="H61" s="32" t="s">
        <v>109</v>
      </c>
      <c r="I61" s="32" t="s">
        <v>310</v>
      </c>
      <c r="J61" s="32">
        <v>57</v>
      </c>
      <c r="K61" s="33">
        <v>307</v>
      </c>
      <c r="L61" s="29">
        <v>71</v>
      </c>
      <c r="M61" s="29">
        <v>30</v>
      </c>
      <c r="N61" s="29">
        <v>249</v>
      </c>
      <c r="O61" s="29">
        <v>251</v>
      </c>
      <c r="P61" s="29" t="s">
        <v>124</v>
      </c>
      <c r="Q61" s="32">
        <v>184</v>
      </c>
      <c r="R61" s="29">
        <v>132</v>
      </c>
      <c r="S61" s="29">
        <v>165</v>
      </c>
      <c r="T61" s="29" t="s">
        <v>79</v>
      </c>
      <c r="U61" s="33">
        <v>149</v>
      </c>
      <c r="V61" s="29">
        <v>131</v>
      </c>
      <c r="W61" s="40"/>
      <c r="X61" s="41"/>
    </row>
    <row r="62" spans="1:24" ht="39.75" thickBot="1" x14ac:dyDescent="0.25">
      <c r="A62" s="27"/>
      <c r="B62" s="32" t="s">
        <v>316</v>
      </c>
      <c r="C62" s="33">
        <v>26</v>
      </c>
      <c r="D62" s="33">
        <v>225</v>
      </c>
      <c r="E62" s="33">
        <v>400</v>
      </c>
      <c r="F62" s="33">
        <v>302</v>
      </c>
      <c r="G62" s="32" t="s">
        <v>309</v>
      </c>
      <c r="H62" s="29" t="s">
        <v>109</v>
      </c>
      <c r="I62" s="32" t="s">
        <v>310</v>
      </c>
      <c r="J62" s="32">
        <v>57</v>
      </c>
      <c r="K62" s="33">
        <v>307</v>
      </c>
      <c r="L62" s="29">
        <v>71</v>
      </c>
      <c r="M62" s="29">
        <v>60</v>
      </c>
      <c r="N62" s="29">
        <v>217</v>
      </c>
      <c r="O62" s="29">
        <v>232</v>
      </c>
      <c r="P62" s="29" t="s">
        <v>159</v>
      </c>
      <c r="Q62" s="32">
        <v>202</v>
      </c>
      <c r="R62" s="32">
        <v>134</v>
      </c>
      <c r="S62" s="33">
        <v>144</v>
      </c>
      <c r="T62" s="29" t="s">
        <v>225</v>
      </c>
      <c r="U62" s="33">
        <v>151</v>
      </c>
      <c r="V62" s="29">
        <v>133</v>
      </c>
      <c r="W62" s="31" t="s">
        <v>304</v>
      </c>
      <c r="X62" s="34" t="s">
        <v>209</v>
      </c>
    </row>
    <row r="63" spans="1:24" ht="20.25" thickBot="1" x14ac:dyDescent="0.25">
      <c r="A63" s="70" t="s">
        <v>317</v>
      </c>
      <c r="B63" s="32" t="s">
        <v>318</v>
      </c>
      <c r="C63" s="33">
        <v>40</v>
      </c>
      <c r="D63" s="33">
        <v>229</v>
      </c>
      <c r="E63" s="33">
        <v>406</v>
      </c>
      <c r="F63" s="33">
        <v>284</v>
      </c>
      <c r="G63" s="32" t="s">
        <v>319</v>
      </c>
      <c r="H63" s="32" t="s">
        <v>77</v>
      </c>
      <c r="I63" s="32" t="s">
        <v>320</v>
      </c>
      <c r="J63" s="32">
        <v>57</v>
      </c>
      <c r="K63" s="33">
        <v>414</v>
      </c>
      <c r="L63" s="29">
        <v>89</v>
      </c>
      <c r="M63" s="29">
        <v>0</v>
      </c>
      <c r="N63" s="29">
        <v>294</v>
      </c>
      <c r="O63" s="14"/>
      <c r="P63" s="14"/>
      <c r="Q63" s="32">
        <v>171</v>
      </c>
      <c r="R63" s="14"/>
      <c r="S63" s="33">
        <v>171</v>
      </c>
      <c r="T63" s="29" t="s">
        <v>314</v>
      </c>
      <c r="U63" s="33">
        <v>145</v>
      </c>
      <c r="V63" s="14"/>
      <c r="W63" s="36">
        <v>146</v>
      </c>
      <c r="X63" s="34" t="s">
        <v>259</v>
      </c>
    </row>
    <row r="64" spans="1:24" ht="20.25" thickBot="1" x14ac:dyDescent="0.25">
      <c r="A64" s="71"/>
      <c r="B64" s="32" t="s">
        <v>322</v>
      </c>
      <c r="C64" s="33">
        <v>40</v>
      </c>
      <c r="D64" s="33">
        <v>406</v>
      </c>
      <c r="E64" s="33">
        <v>229</v>
      </c>
      <c r="F64" s="33">
        <v>188</v>
      </c>
      <c r="G64" s="32" t="s">
        <v>323</v>
      </c>
      <c r="H64" s="32" t="s">
        <v>77</v>
      </c>
      <c r="I64" s="32" t="s">
        <v>324</v>
      </c>
      <c r="J64" s="32">
        <v>113</v>
      </c>
      <c r="K64" s="33">
        <v>414</v>
      </c>
      <c r="L64" s="29">
        <v>89</v>
      </c>
      <c r="M64" s="29">
        <v>0</v>
      </c>
      <c r="N64" s="29">
        <v>254</v>
      </c>
      <c r="O64" s="14"/>
      <c r="P64" s="14"/>
      <c r="Q64" s="32">
        <v>196</v>
      </c>
      <c r="R64" s="14"/>
      <c r="S64" s="33">
        <v>196</v>
      </c>
      <c r="T64" s="29" t="s">
        <v>294</v>
      </c>
      <c r="U64" s="33">
        <v>181</v>
      </c>
      <c r="V64" s="14"/>
      <c r="W64" s="36">
        <v>130</v>
      </c>
      <c r="X64" s="34" t="s">
        <v>314</v>
      </c>
    </row>
    <row r="65" spans="1:24" ht="20.25" thickBot="1" x14ac:dyDescent="0.25">
      <c r="A65" s="71"/>
      <c r="B65" s="32" t="s">
        <v>325</v>
      </c>
      <c r="C65" s="33">
        <v>42</v>
      </c>
      <c r="D65" s="33">
        <v>229</v>
      </c>
      <c r="E65" s="33">
        <v>406</v>
      </c>
      <c r="F65" s="33">
        <v>284</v>
      </c>
      <c r="G65" s="32" t="s">
        <v>319</v>
      </c>
      <c r="H65" s="32" t="s">
        <v>326</v>
      </c>
      <c r="I65" s="32" t="s">
        <v>320</v>
      </c>
      <c r="J65" s="32">
        <v>57</v>
      </c>
      <c r="K65" s="33">
        <v>414</v>
      </c>
      <c r="L65" s="29">
        <v>89</v>
      </c>
      <c r="M65" s="29">
        <v>0</v>
      </c>
      <c r="N65" s="29">
        <v>383</v>
      </c>
      <c r="O65" s="14"/>
      <c r="P65" s="14"/>
      <c r="Q65" s="32">
        <v>204</v>
      </c>
      <c r="R65" s="14"/>
      <c r="S65" s="32">
        <v>204</v>
      </c>
      <c r="T65" s="29" t="s">
        <v>106</v>
      </c>
      <c r="U65" s="33">
        <v>176</v>
      </c>
      <c r="V65" s="14"/>
      <c r="W65" s="36">
        <v>144</v>
      </c>
      <c r="X65" s="34" t="s">
        <v>118</v>
      </c>
    </row>
    <row r="66" spans="1:24" ht="20.25" thickBot="1" x14ac:dyDescent="0.25">
      <c r="A66" s="71"/>
      <c r="B66" s="32" t="s">
        <v>328</v>
      </c>
      <c r="C66" s="33">
        <v>35</v>
      </c>
      <c r="D66" s="33">
        <v>229</v>
      </c>
      <c r="E66" s="33">
        <v>406</v>
      </c>
      <c r="F66" s="33">
        <v>284</v>
      </c>
      <c r="G66" s="32" t="s">
        <v>319</v>
      </c>
      <c r="H66" s="32" t="s">
        <v>100</v>
      </c>
      <c r="I66" s="32" t="s">
        <v>320</v>
      </c>
      <c r="J66" s="29">
        <v>57</v>
      </c>
      <c r="K66" s="33">
        <v>414</v>
      </c>
      <c r="L66" s="29">
        <v>89</v>
      </c>
      <c r="M66" s="29">
        <v>0</v>
      </c>
      <c r="N66" s="29">
        <v>329</v>
      </c>
      <c r="O66" s="14"/>
      <c r="P66" s="14"/>
      <c r="Q66" s="29">
        <v>211</v>
      </c>
      <c r="R66" s="14"/>
      <c r="S66" s="32">
        <v>211</v>
      </c>
      <c r="T66" s="29" t="s">
        <v>297</v>
      </c>
      <c r="U66" s="33">
        <v>167</v>
      </c>
      <c r="V66" s="14"/>
      <c r="W66" s="36">
        <v>137</v>
      </c>
      <c r="X66" s="34" t="s">
        <v>101</v>
      </c>
    </row>
    <row r="67" spans="1:24" ht="20.25" thickBot="1" x14ac:dyDescent="0.25">
      <c r="A67" s="71"/>
      <c r="B67" s="32" t="s">
        <v>329</v>
      </c>
      <c r="C67" s="33">
        <v>35</v>
      </c>
      <c r="D67" s="33">
        <v>406</v>
      </c>
      <c r="E67" s="33">
        <v>229</v>
      </c>
      <c r="F67" s="33">
        <v>188</v>
      </c>
      <c r="G67" s="32" t="s">
        <v>323</v>
      </c>
      <c r="H67" s="29" t="s">
        <v>100</v>
      </c>
      <c r="I67" s="32" t="s">
        <v>324</v>
      </c>
      <c r="J67" s="29">
        <v>113</v>
      </c>
      <c r="K67" s="33">
        <v>414</v>
      </c>
      <c r="L67" s="29">
        <v>89</v>
      </c>
      <c r="M67" s="29">
        <v>0</v>
      </c>
      <c r="N67" s="29">
        <v>267</v>
      </c>
      <c r="O67" s="14"/>
      <c r="P67" s="14"/>
      <c r="Q67" s="32">
        <v>204</v>
      </c>
      <c r="R67" s="14"/>
      <c r="S67" s="29">
        <v>204</v>
      </c>
      <c r="T67" s="29" t="s">
        <v>236</v>
      </c>
      <c r="U67" s="29">
        <v>207</v>
      </c>
      <c r="V67" s="14"/>
      <c r="W67" s="36">
        <v>145</v>
      </c>
      <c r="X67" s="34" t="s">
        <v>321</v>
      </c>
    </row>
    <row r="68" spans="1:24" ht="20.25" thickBot="1" x14ac:dyDescent="0.25">
      <c r="A68" s="71"/>
      <c r="B68" s="32" t="s">
        <v>330</v>
      </c>
      <c r="C68" s="33">
        <v>42</v>
      </c>
      <c r="D68" s="33">
        <v>229</v>
      </c>
      <c r="E68" s="33">
        <v>406</v>
      </c>
      <c r="F68" s="32">
        <v>284</v>
      </c>
      <c r="G68" s="32" t="s">
        <v>319</v>
      </c>
      <c r="H68" s="29" t="s">
        <v>331</v>
      </c>
      <c r="I68" s="32" t="s">
        <v>320</v>
      </c>
      <c r="J68" s="29">
        <v>57</v>
      </c>
      <c r="K68" s="33">
        <v>414</v>
      </c>
      <c r="L68" s="29">
        <v>89</v>
      </c>
      <c r="M68" s="29">
        <v>0</v>
      </c>
      <c r="N68" s="29">
        <v>405</v>
      </c>
      <c r="O68" s="14"/>
      <c r="P68" s="14"/>
      <c r="Q68" s="32">
        <v>329</v>
      </c>
      <c r="R68" s="14"/>
      <c r="S68" s="29">
        <v>329</v>
      </c>
      <c r="T68" s="29" t="s">
        <v>102</v>
      </c>
      <c r="U68" s="29">
        <v>205</v>
      </c>
      <c r="V68" s="14"/>
      <c r="W68" s="36">
        <v>181</v>
      </c>
      <c r="X68" s="34" t="s">
        <v>137</v>
      </c>
    </row>
    <row r="69" spans="1:24" ht="20.25" thickBot="1" x14ac:dyDescent="0.25">
      <c r="A69" s="71"/>
      <c r="B69" s="32" t="s">
        <v>332</v>
      </c>
      <c r="C69" s="33">
        <v>43</v>
      </c>
      <c r="D69" s="33">
        <v>229</v>
      </c>
      <c r="E69" s="33">
        <v>406</v>
      </c>
      <c r="F69" s="32">
        <v>284</v>
      </c>
      <c r="G69" s="32" t="s">
        <v>319</v>
      </c>
      <c r="H69" s="29" t="s">
        <v>333</v>
      </c>
      <c r="I69" s="32" t="s">
        <v>320</v>
      </c>
      <c r="J69" s="32">
        <v>57</v>
      </c>
      <c r="K69" s="33">
        <v>414</v>
      </c>
      <c r="L69" s="29">
        <v>89</v>
      </c>
      <c r="M69" s="29">
        <v>30</v>
      </c>
      <c r="N69" s="29">
        <v>356</v>
      </c>
      <c r="O69" s="29">
        <v>310</v>
      </c>
      <c r="P69" s="29" t="s">
        <v>334</v>
      </c>
      <c r="Q69" s="32">
        <v>210</v>
      </c>
      <c r="R69" s="29">
        <v>211</v>
      </c>
      <c r="S69" s="29">
        <v>210</v>
      </c>
      <c r="T69" s="29" t="s">
        <v>85</v>
      </c>
      <c r="U69" s="33">
        <v>177</v>
      </c>
      <c r="V69" s="29">
        <v>218</v>
      </c>
      <c r="W69" s="36">
        <v>176</v>
      </c>
      <c r="X69" s="34" t="s">
        <v>327</v>
      </c>
    </row>
    <row r="70" spans="1:24" ht="20.25" thickBot="1" x14ac:dyDescent="0.25">
      <c r="A70" s="72"/>
      <c r="B70" s="32" t="s">
        <v>336</v>
      </c>
      <c r="C70" s="33">
        <v>42</v>
      </c>
      <c r="D70" s="33">
        <v>229</v>
      </c>
      <c r="E70" s="33">
        <v>406</v>
      </c>
      <c r="F70" s="32">
        <v>284</v>
      </c>
      <c r="G70" s="32" t="s">
        <v>319</v>
      </c>
      <c r="H70" s="33" t="s">
        <v>326</v>
      </c>
      <c r="I70" s="32" t="s">
        <v>320</v>
      </c>
      <c r="J70" s="32">
        <v>57</v>
      </c>
      <c r="K70" s="33">
        <v>414</v>
      </c>
      <c r="L70" s="29">
        <v>89</v>
      </c>
      <c r="M70" s="29">
        <v>60</v>
      </c>
      <c r="N70" s="29">
        <v>329</v>
      </c>
      <c r="O70" s="29">
        <v>279</v>
      </c>
      <c r="P70" s="29" t="s">
        <v>337</v>
      </c>
      <c r="Q70" s="32">
        <v>217</v>
      </c>
      <c r="R70" s="31">
        <v>211</v>
      </c>
      <c r="S70" s="29">
        <v>213</v>
      </c>
      <c r="T70" s="29" t="s">
        <v>272</v>
      </c>
      <c r="U70" s="33">
        <v>176</v>
      </c>
      <c r="V70" s="29">
        <v>217</v>
      </c>
      <c r="W70" s="31">
        <v>167</v>
      </c>
      <c r="X70" s="34" t="s">
        <v>121</v>
      </c>
    </row>
    <row r="71" spans="1:24" ht="39.75" thickBot="1" x14ac:dyDescent="0.25">
      <c r="A71" s="70" t="s">
        <v>338</v>
      </c>
      <c r="B71" s="32" t="s">
        <v>339</v>
      </c>
      <c r="C71" s="33">
        <v>27</v>
      </c>
      <c r="D71" s="33">
        <v>250</v>
      </c>
      <c r="E71" s="33">
        <v>490</v>
      </c>
      <c r="F71" s="32">
        <v>379</v>
      </c>
      <c r="G71" s="32" t="s">
        <v>154</v>
      </c>
      <c r="H71" s="33" t="s">
        <v>149</v>
      </c>
      <c r="I71" s="32" t="s">
        <v>340</v>
      </c>
      <c r="J71" s="32">
        <v>57</v>
      </c>
      <c r="K71" s="33">
        <v>393</v>
      </c>
      <c r="L71" s="29">
        <v>125</v>
      </c>
      <c r="M71" s="29">
        <v>0</v>
      </c>
      <c r="N71" s="29">
        <v>346</v>
      </c>
      <c r="O71" s="14"/>
      <c r="P71" s="14"/>
      <c r="Q71" s="29">
        <v>225</v>
      </c>
      <c r="R71" s="14"/>
      <c r="S71" s="32">
        <v>225</v>
      </c>
      <c r="T71" s="29" t="s">
        <v>84</v>
      </c>
      <c r="U71" s="29">
        <v>208</v>
      </c>
      <c r="V71" s="14"/>
      <c r="W71" s="31">
        <v>207</v>
      </c>
      <c r="X71" s="34" t="s">
        <v>294</v>
      </c>
    </row>
    <row r="72" spans="1:24" ht="39.75" thickBot="1" x14ac:dyDescent="0.25">
      <c r="A72" s="71"/>
      <c r="B72" s="32" t="s">
        <v>341</v>
      </c>
      <c r="C72" s="33">
        <v>31</v>
      </c>
      <c r="D72" s="33">
        <v>250</v>
      </c>
      <c r="E72" s="33">
        <v>490</v>
      </c>
      <c r="F72" s="32">
        <v>379</v>
      </c>
      <c r="G72" s="32" t="s">
        <v>154</v>
      </c>
      <c r="H72" s="33" t="s">
        <v>149</v>
      </c>
      <c r="I72" s="32" t="s">
        <v>340</v>
      </c>
      <c r="J72" s="32">
        <v>57</v>
      </c>
      <c r="K72" s="33">
        <v>511</v>
      </c>
      <c r="L72" s="29">
        <v>125</v>
      </c>
      <c r="M72" s="29">
        <v>30</v>
      </c>
      <c r="N72" s="29">
        <v>254</v>
      </c>
      <c r="O72" s="29">
        <v>263</v>
      </c>
      <c r="P72" s="29" t="s">
        <v>342</v>
      </c>
      <c r="Q72" s="32">
        <v>403</v>
      </c>
      <c r="R72" s="29">
        <v>212</v>
      </c>
      <c r="S72" s="32">
        <v>230</v>
      </c>
      <c r="T72" s="29" t="s">
        <v>264</v>
      </c>
      <c r="U72" s="29">
        <v>249</v>
      </c>
      <c r="V72" s="29">
        <v>174</v>
      </c>
      <c r="W72" s="31">
        <v>205</v>
      </c>
      <c r="X72" s="34" t="s">
        <v>121</v>
      </c>
    </row>
    <row r="73" spans="1:24" ht="39.75" thickBot="1" x14ac:dyDescent="0.25">
      <c r="A73" s="71"/>
      <c r="B73" s="32" t="s">
        <v>343</v>
      </c>
      <c r="C73" s="33">
        <v>30</v>
      </c>
      <c r="D73" s="33">
        <v>250</v>
      </c>
      <c r="E73" s="33">
        <v>490</v>
      </c>
      <c r="F73" s="32">
        <v>379</v>
      </c>
      <c r="G73" s="32" t="s">
        <v>154</v>
      </c>
      <c r="H73" s="33" t="s">
        <v>149</v>
      </c>
      <c r="I73" s="32" t="s">
        <v>340</v>
      </c>
      <c r="J73" s="32">
        <v>57</v>
      </c>
      <c r="K73" s="33">
        <v>511</v>
      </c>
      <c r="L73" s="29">
        <v>125</v>
      </c>
      <c r="M73" s="29">
        <v>45</v>
      </c>
      <c r="N73" s="29">
        <v>221</v>
      </c>
      <c r="O73" s="29">
        <v>221</v>
      </c>
      <c r="P73" s="29" t="s">
        <v>136</v>
      </c>
      <c r="Q73" s="29">
        <v>391</v>
      </c>
      <c r="R73" s="29">
        <v>171</v>
      </c>
      <c r="S73" s="32">
        <v>187</v>
      </c>
      <c r="T73" s="29" t="s">
        <v>337</v>
      </c>
      <c r="U73" s="29">
        <v>242</v>
      </c>
      <c r="V73" s="29">
        <v>167</v>
      </c>
      <c r="W73" s="36">
        <v>185</v>
      </c>
      <c r="X73" s="34" t="s">
        <v>335</v>
      </c>
    </row>
    <row r="74" spans="1:24" ht="39.75" thickBot="1" x14ac:dyDescent="0.25">
      <c r="A74" s="72"/>
      <c r="B74" s="32" t="s">
        <v>344</v>
      </c>
      <c r="C74" s="30">
        <v>29</v>
      </c>
      <c r="D74" s="33">
        <v>250</v>
      </c>
      <c r="E74" s="33">
        <v>490</v>
      </c>
      <c r="F74" s="32">
        <v>379</v>
      </c>
      <c r="G74" s="32" t="s">
        <v>154</v>
      </c>
      <c r="H74" s="33" t="s">
        <v>149</v>
      </c>
      <c r="I74" s="32" t="s">
        <v>340</v>
      </c>
      <c r="J74" s="32">
        <v>57</v>
      </c>
      <c r="K74" s="33">
        <v>511</v>
      </c>
      <c r="L74" s="29">
        <v>125</v>
      </c>
      <c r="M74" s="29">
        <v>60</v>
      </c>
      <c r="N74" s="33">
        <v>190</v>
      </c>
      <c r="O74" s="29">
        <v>194</v>
      </c>
      <c r="P74" s="29" t="s">
        <v>129</v>
      </c>
      <c r="Q74" s="32">
        <v>384</v>
      </c>
      <c r="R74" s="32">
        <v>156</v>
      </c>
      <c r="S74" s="32">
        <v>171</v>
      </c>
      <c r="T74" s="29" t="s">
        <v>345</v>
      </c>
      <c r="U74" s="29">
        <v>239</v>
      </c>
      <c r="V74" s="29">
        <v>163</v>
      </c>
      <c r="W74" s="36">
        <v>204</v>
      </c>
      <c r="X74" s="34" t="s">
        <v>93</v>
      </c>
    </row>
    <row r="75" spans="1:24" ht="20.25" thickBot="1" x14ac:dyDescent="0.25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3"/>
      <c r="R75" s="73"/>
      <c r="S75" s="73"/>
      <c r="T75" s="37"/>
      <c r="U75" s="37"/>
      <c r="V75" s="37"/>
      <c r="W75" s="31">
        <v>208</v>
      </c>
      <c r="X75" s="34" t="s">
        <v>107</v>
      </c>
    </row>
    <row r="76" spans="1:24" ht="20.25" thickBot="1" x14ac:dyDescent="0.2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7"/>
      <c r="O76" s="29" t="s">
        <v>346</v>
      </c>
      <c r="P76" s="29" t="s">
        <v>289</v>
      </c>
      <c r="Q76" s="68"/>
      <c r="R76" s="69"/>
      <c r="S76" s="67"/>
      <c r="T76" s="29" t="s">
        <v>249</v>
      </c>
      <c r="U76" s="25"/>
      <c r="V76" s="42"/>
      <c r="W76" s="36">
        <v>184</v>
      </c>
      <c r="X76" s="34" t="s">
        <v>293</v>
      </c>
    </row>
    <row r="77" spans="1:24" ht="20.25" thickBot="1" x14ac:dyDescent="0.2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7"/>
      <c r="O77" s="29" t="s">
        <v>347</v>
      </c>
      <c r="P77" s="29" t="s">
        <v>348</v>
      </c>
      <c r="Q77" s="68"/>
      <c r="R77" s="69"/>
      <c r="S77" s="67"/>
      <c r="T77" s="29" t="s">
        <v>349</v>
      </c>
      <c r="U77" s="25"/>
      <c r="V77" s="42"/>
      <c r="W77" s="36">
        <v>177</v>
      </c>
      <c r="X77" s="34" t="s">
        <v>246</v>
      </c>
    </row>
    <row r="78" spans="1:24" ht="20.25" thickBot="1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7"/>
      <c r="O78" s="32" t="s">
        <v>351</v>
      </c>
      <c r="P78" s="29" t="s">
        <v>337</v>
      </c>
      <c r="Q78" s="68"/>
      <c r="R78" s="69"/>
      <c r="S78" s="67"/>
      <c r="T78" s="29" t="s">
        <v>106</v>
      </c>
      <c r="U78" s="25"/>
      <c r="V78" s="42"/>
      <c r="W78" s="36">
        <v>173</v>
      </c>
      <c r="X78" s="34" t="s">
        <v>264</v>
      </c>
    </row>
    <row r="79" spans="1:24" ht="20.25" thickBot="1" x14ac:dyDescent="0.2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7"/>
      <c r="O79" s="38" t="s">
        <v>352</v>
      </c>
      <c r="P79" s="38" t="s">
        <v>159</v>
      </c>
      <c r="Q79" s="68"/>
      <c r="R79" s="69"/>
      <c r="S79" s="67"/>
      <c r="T79" s="38" t="s">
        <v>264</v>
      </c>
      <c r="U79" s="25"/>
      <c r="V79" s="42"/>
      <c r="W79" s="37"/>
      <c r="X79" s="37"/>
    </row>
    <row r="80" spans="1:24" ht="20.25" thickBot="1" x14ac:dyDescent="0.25">
      <c r="W80" s="43"/>
      <c r="X80" s="34" t="s">
        <v>107</v>
      </c>
    </row>
    <row r="81" spans="23:24" ht="20.25" thickBot="1" x14ac:dyDescent="0.25">
      <c r="W81" s="43"/>
      <c r="X81" s="34" t="s">
        <v>350</v>
      </c>
    </row>
    <row r="82" spans="23:24" ht="20.25" thickBot="1" x14ac:dyDescent="0.25">
      <c r="W82" s="43"/>
      <c r="X82" s="34" t="s">
        <v>327</v>
      </c>
    </row>
    <row r="83" spans="23:24" ht="20.25" thickBot="1" x14ac:dyDescent="0.25">
      <c r="W83" s="43"/>
      <c r="X83" s="39" t="s">
        <v>264</v>
      </c>
    </row>
  </sheetData>
  <mergeCells count="16">
    <mergeCell ref="U1:V1"/>
    <mergeCell ref="A3:A4"/>
    <mergeCell ref="A57:N57"/>
    <mergeCell ref="O57:P57"/>
    <mergeCell ref="Q57:T57"/>
    <mergeCell ref="A1:N1"/>
    <mergeCell ref="O1:P1"/>
    <mergeCell ref="Q1:R1"/>
    <mergeCell ref="S1:T1"/>
    <mergeCell ref="A76:N79"/>
    <mergeCell ref="Q76:S79"/>
    <mergeCell ref="A63:A70"/>
    <mergeCell ref="A71:A74"/>
    <mergeCell ref="A75:N75"/>
    <mergeCell ref="O75:P75"/>
    <mergeCell ref="Q75:S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12AA-2AD6-4DF8-9D9C-6F4AF57E0607}">
  <dimension ref="A1:R26"/>
  <sheetViews>
    <sheetView topLeftCell="A11" workbookViewId="0">
      <selection activeCell="J2" sqref="J2:J26"/>
    </sheetView>
  </sheetViews>
  <sheetFormatPr defaultRowHeight="14.25" x14ac:dyDescent="0.2"/>
  <sheetData>
    <row r="1" spans="1:18" ht="42.75" thickBot="1" x14ac:dyDescent="0.25">
      <c r="A1" s="45" t="s">
        <v>353</v>
      </c>
      <c r="B1" s="45" t="s">
        <v>195</v>
      </c>
      <c r="C1" s="46" t="s">
        <v>354</v>
      </c>
      <c r="D1" s="45" t="s">
        <v>355</v>
      </c>
      <c r="E1" s="47" t="s">
        <v>356</v>
      </c>
      <c r="F1" s="47" t="s">
        <v>357</v>
      </c>
      <c r="G1" s="48" t="s">
        <v>358</v>
      </c>
      <c r="H1" s="47" t="s">
        <v>359</v>
      </c>
      <c r="I1" s="47" t="s">
        <v>360</v>
      </c>
      <c r="J1" s="47" t="s">
        <v>361</v>
      </c>
      <c r="K1" s="47" t="s">
        <v>362</v>
      </c>
      <c r="L1" s="49" t="s">
        <v>363</v>
      </c>
      <c r="M1" s="47" t="s">
        <v>364</v>
      </c>
      <c r="N1" s="47" t="s">
        <v>365</v>
      </c>
      <c r="O1" s="50" t="s">
        <v>366</v>
      </c>
      <c r="P1" s="45" t="s">
        <v>367</v>
      </c>
    </row>
    <row r="2" spans="1:18" ht="58.5" x14ac:dyDescent="0.2">
      <c r="A2" s="51" t="s">
        <v>368</v>
      </c>
      <c r="B2" s="51" t="s">
        <v>369</v>
      </c>
      <c r="C2" s="52">
        <v>11.4</v>
      </c>
      <c r="D2" s="52">
        <v>3.4</v>
      </c>
      <c r="E2" s="52">
        <v>350</v>
      </c>
      <c r="F2" s="52">
        <v>350</v>
      </c>
      <c r="G2" s="52">
        <v>540</v>
      </c>
      <c r="H2" s="52">
        <v>280</v>
      </c>
      <c r="I2" s="52">
        <v>50</v>
      </c>
      <c r="J2" s="53">
        <v>2.1000000000000001E-2</v>
      </c>
      <c r="K2" s="53">
        <v>9.2999999999999992E-3</v>
      </c>
      <c r="L2" s="52">
        <v>28.8</v>
      </c>
      <c r="M2" s="52">
        <v>550</v>
      </c>
      <c r="N2" s="52">
        <v>300</v>
      </c>
      <c r="O2" s="52">
        <v>353</v>
      </c>
      <c r="P2" s="52" t="s">
        <v>370</v>
      </c>
      <c r="R2">
        <f>F2-H2</f>
        <v>70</v>
      </c>
    </row>
    <row r="3" spans="1:18" ht="19.5" x14ac:dyDescent="0.2">
      <c r="A3" s="22"/>
      <c r="B3" s="45" t="s">
        <v>371</v>
      </c>
      <c r="C3" s="54">
        <v>21.3</v>
      </c>
      <c r="D3" s="54">
        <v>5.8</v>
      </c>
      <c r="E3" s="54">
        <v>350</v>
      </c>
      <c r="F3" s="54">
        <v>350</v>
      </c>
      <c r="G3" s="54">
        <v>540</v>
      </c>
      <c r="H3" s="54">
        <v>280</v>
      </c>
      <c r="I3" s="54">
        <v>50</v>
      </c>
      <c r="J3" s="50">
        <v>2.1000000000000001E-2</v>
      </c>
      <c r="K3" s="50">
        <v>9.2999999999999992E-3</v>
      </c>
      <c r="L3" s="54">
        <v>32</v>
      </c>
      <c r="M3" s="54">
        <v>550</v>
      </c>
      <c r="N3" s="54">
        <v>300</v>
      </c>
      <c r="O3" s="54">
        <v>392</v>
      </c>
      <c r="P3" s="54" t="s">
        <v>370</v>
      </c>
      <c r="R3">
        <f t="shared" ref="R3:R26" si="0">F3-H3</f>
        <v>70</v>
      </c>
    </row>
    <row r="4" spans="1:18" ht="19.5" x14ac:dyDescent="0.2">
      <c r="A4" s="22"/>
      <c r="B4" s="45" t="s">
        <v>372</v>
      </c>
      <c r="C4" s="54">
        <v>26.1</v>
      </c>
      <c r="D4" s="54">
        <v>6.8</v>
      </c>
      <c r="E4" s="54">
        <v>350</v>
      </c>
      <c r="F4" s="54">
        <v>350</v>
      </c>
      <c r="G4" s="54">
        <v>540</v>
      </c>
      <c r="H4" s="54">
        <v>280</v>
      </c>
      <c r="I4" s="54">
        <v>50</v>
      </c>
      <c r="J4" s="50">
        <v>2.1000000000000001E-2</v>
      </c>
      <c r="K4" s="50">
        <v>9.2999999999999992E-3</v>
      </c>
      <c r="L4" s="54">
        <v>27.8</v>
      </c>
      <c r="M4" s="54">
        <v>550</v>
      </c>
      <c r="N4" s="54">
        <v>300</v>
      </c>
      <c r="O4" s="54">
        <v>341</v>
      </c>
      <c r="P4" s="54" t="s">
        <v>370</v>
      </c>
      <c r="R4">
        <f t="shared" si="0"/>
        <v>70</v>
      </c>
    </row>
    <row r="5" spans="1:18" ht="19.5" x14ac:dyDescent="0.2">
      <c r="A5" s="22"/>
      <c r="B5" s="45" t="s">
        <v>373</v>
      </c>
      <c r="C5" s="54">
        <v>8.4</v>
      </c>
      <c r="D5" s="54">
        <v>3.4</v>
      </c>
      <c r="E5" s="54">
        <v>350</v>
      </c>
      <c r="F5" s="54">
        <v>350</v>
      </c>
      <c r="G5" s="54">
        <v>540</v>
      </c>
      <c r="H5" s="54">
        <v>280</v>
      </c>
      <c r="I5" s="54">
        <v>50</v>
      </c>
      <c r="J5" s="50">
        <v>2.1000000000000001E-2</v>
      </c>
      <c r="K5" s="50">
        <v>9.2999999999999992E-3</v>
      </c>
      <c r="L5" s="54">
        <v>34.4</v>
      </c>
      <c r="M5" s="54">
        <v>550</v>
      </c>
      <c r="N5" s="54">
        <v>300</v>
      </c>
      <c r="O5" s="50">
        <v>1054</v>
      </c>
      <c r="P5" s="54" t="s">
        <v>370</v>
      </c>
      <c r="R5">
        <f t="shared" si="0"/>
        <v>70</v>
      </c>
    </row>
    <row r="6" spans="1:18" ht="19.5" x14ac:dyDescent="0.2">
      <c r="A6" s="22"/>
      <c r="B6" s="45" t="s">
        <v>374</v>
      </c>
      <c r="C6" s="54">
        <v>12.1</v>
      </c>
      <c r="D6" s="54">
        <v>3.3</v>
      </c>
      <c r="E6" s="54">
        <v>350</v>
      </c>
      <c r="F6" s="54">
        <v>350</v>
      </c>
      <c r="G6" s="54">
        <v>540</v>
      </c>
      <c r="H6" s="54">
        <v>280</v>
      </c>
      <c r="I6" s="54">
        <v>50</v>
      </c>
      <c r="J6" s="50">
        <v>2.1000000000000001E-2</v>
      </c>
      <c r="K6" s="50">
        <v>9.2999999999999992E-3</v>
      </c>
      <c r="L6" s="54">
        <v>31.3</v>
      </c>
      <c r="M6" s="54">
        <v>550</v>
      </c>
      <c r="N6" s="54">
        <v>300</v>
      </c>
      <c r="O6" s="54">
        <v>959</v>
      </c>
      <c r="P6" s="54" t="s">
        <v>370</v>
      </c>
      <c r="R6">
        <f t="shared" si="0"/>
        <v>70</v>
      </c>
    </row>
    <row r="7" spans="1:18" ht="58.5" x14ac:dyDescent="0.2">
      <c r="A7" s="45" t="s">
        <v>375</v>
      </c>
      <c r="B7" s="45" t="s">
        <v>376</v>
      </c>
      <c r="C7" s="54">
        <v>25</v>
      </c>
      <c r="D7" s="50">
        <v>10.9</v>
      </c>
      <c r="E7" s="54">
        <v>350</v>
      </c>
      <c r="F7" s="54">
        <v>350</v>
      </c>
      <c r="G7" s="54">
        <v>890</v>
      </c>
      <c r="H7" s="54">
        <v>280</v>
      </c>
      <c r="I7" s="54">
        <v>50</v>
      </c>
      <c r="J7" s="50">
        <v>2.1000000000000001E-2</v>
      </c>
      <c r="K7" s="50">
        <v>9.2999999999999992E-3</v>
      </c>
      <c r="L7" s="54">
        <v>40</v>
      </c>
      <c r="M7" s="54">
        <v>550</v>
      </c>
      <c r="N7" s="54">
        <v>300</v>
      </c>
      <c r="O7" s="54">
        <v>490</v>
      </c>
      <c r="P7" s="54" t="s">
        <v>370</v>
      </c>
      <c r="R7">
        <f t="shared" si="0"/>
        <v>70</v>
      </c>
    </row>
    <row r="8" spans="1:18" ht="19.5" x14ac:dyDescent="0.2">
      <c r="A8" s="22"/>
      <c r="B8" s="45" t="s">
        <v>377</v>
      </c>
      <c r="C8" s="54">
        <v>13.6</v>
      </c>
      <c r="D8" s="54">
        <v>3.4</v>
      </c>
      <c r="E8" s="54">
        <v>350</v>
      </c>
      <c r="F8" s="54">
        <v>350</v>
      </c>
      <c r="G8" s="54">
        <v>890</v>
      </c>
      <c r="H8" s="54">
        <v>280</v>
      </c>
      <c r="I8" s="54">
        <v>50</v>
      </c>
      <c r="J8" s="50">
        <v>2.1000000000000001E-2</v>
      </c>
      <c r="K8" s="50">
        <v>9.2999999999999992E-3</v>
      </c>
      <c r="L8" s="54">
        <v>30</v>
      </c>
      <c r="M8" s="54">
        <v>550</v>
      </c>
      <c r="N8" s="54">
        <v>300</v>
      </c>
      <c r="O8" s="54">
        <v>918</v>
      </c>
      <c r="P8" s="54" t="s">
        <v>370</v>
      </c>
      <c r="R8">
        <f t="shared" si="0"/>
        <v>70</v>
      </c>
    </row>
    <row r="9" spans="1:18" ht="19.5" x14ac:dyDescent="0.2">
      <c r="A9" s="22"/>
      <c r="B9" s="45" t="s">
        <v>378</v>
      </c>
      <c r="C9" s="54">
        <v>15.5</v>
      </c>
      <c r="D9" s="54">
        <v>3.9</v>
      </c>
      <c r="E9" s="54">
        <v>350</v>
      </c>
      <c r="F9" s="54">
        <v>350</v>
      </c>
      <c r="G9" s="54">
        <v>890</v>
      </c>
      <c r="H9" s="54">
        <v>280</v>
      </c>
      <c r="I9" s="54">
        <v>50</v>
      </c>
      <c r="J9" s="50">
        <v>2.1000000000000001E-2</v>
      </c>
      <c r="K9" s="50">
        <v>9.2999999999999992E-3</v>
      </c>
      <c r="L9" s="54">
        <v>31.3</v>
      </c>
      <c r="M9" s="54">
        <v>550</v>
      </c>
      <c r="N9" s="54">
        <v>300</v>
      </c>
      <c r="O9" s="54">
        <v>958</v>
      </c>
      <c r="P9" s="54" t="s">
        <v>370</v>
      </c>
      <c r="R9">
        <f t="shared" si="0"/>
        <v>70</v>
      </c>
    </row>
    <row r="10" spans="1:18" ht="58.5" x14ac:dyDescent="0.2">
      <c r="A10" s="45" t="s">
        <v>379</v>
      </c>
      <c r="B10" s="45" t="s">
        <v>380</v>
      </c>
      <c r="C10" s="54">
        <v>4.2</v>
      </c>
      <c r="D10" s="54">
        <v>2.8</v>
      </c>
      <c r="E10" s="54">
        <v>300</v>
      </c>
      <c r="F10" s="54">
        <v>300</v>
      </c>
      <c r="G10" s="54">
        <v>600</v>
      </c>
      <c r="H10" s="54">
        <v>255</v>
      </c>
      <c r="I10" s="54">
        <v>200</v>
      </c>
      <c r="J10" s="50">
        <v>1.4E-2</v>
      </c>
      <c r="K10" s="50">
        <v>1.6999999999999999E-3</v>
      </c>
      <c r="L10" s="54">
        <v>28.1</v>
      </c>
      <c r="M10" s="54">
        <v>420</v>
      </c>
      <c r="N10" s="54">
        <v>310</v>
      </c>
      <c r="O10" s="54">
        <v>480</v>
      </c>
      <c r="P10" s="54" t="s">
        <v>370</v>
      </c>
      <c r="R10">
        <f t="shared" si="0"/>
        <v>45</v>
      </c>
    </row>
    <row r="11" spans="1:18" ht="19.5" x14ac:dyDescent="0.2">
      <c r="A11" s="22"/>
      <c r="B11" s="45" t="s">
        <v>381</v>
      </c>
      <c r="C11" s="54">
        <v>4.9000000000000004</v>
      </c>
      <c r="D11" s="54">
        <v>3.2</v>
      </c>
      <c r="E11" s="54">
        <v>300</v>
      </c>
      <c r="F11" s="54">
        <v>300</v>
      </c>
      <c r="G11" s="54">
        <v>600</v>
      </c>
      <c r="H11" s="54">
        <v>255</v>
      </c>
      <c r="I11" s="54">
        <v>200</v>
      </c>
      <c r="J11" s="50">
        <v>1.4E-2</v>
      </c>
      <c r="K11" s="50">
        <v>1.6999999999999999E-3</v>
      </c>
      <c r="L11" s="54">
        <v>28.1</v>
      </c>
      <c r="M11" s="54">
        <v>420</v>
      </c>
      <c r="N11" s="54">
        <v>310</v>
      </c>
      <c r="O11" s="54">
        <v>600</v>
      </c>
      <c r="P11" s="54" t="s">
        <v>370</v>
      </c>
      <c r="R11">
        <f t="shared" si="0"/>
        <v>45</v>
      </c>
    </row>
    <row r="12" spans="1:18" ht="19.5" x14ac:dyDescent="0.2">
      <c r="A12" s="22"/>
      <c r="B12" s="45" t="s">
        <v>382</v>
      </c>
      <c r="C12" s="54">
        <v>4.7</v>
      </c>
      <c r="D12" s="54">
        <v>3</v>
      </c>
      <c r="E12" s="54">
        <v>300</v>
      </c>
      <c r="F12" s="54">
        <v>300</v>
      </c>
      <c r="G12" s="54">
        <v>600</v>
      </c>
      <c r="H12" s="54">
        <v>255</v>
      </c>
      <c r="I12" s="54">
        <v>200</v>
      </c>
      <c r="J12" s="50">
        <v>1.4E-2</v>
      </c>
      <c r="K12" s="50">
        <v>1.6999999999999999E-3</v>
      </c>
      <c r="L12" s="54">
        <v>28.1</v>
      </c>
      <c r="M12" s="54">
        <v>420</v>
      </c>
      <c r="N12" s="54">
        <v>310</v>
      </c>
      <c r="O12" s="54">
        <v>950</v>
      </c>
      <c r="P12" s="54" t="s">
        <v>370</v>
      </c>
      <c r="R12">
        <f t="shared" si="0"/>
        <v>45</v>
      </c>
    </row>
    <row r="13" spans="1:18" ht="39" x14ac:dyDescent="0.2">
      <c r="A13" s="45" t="s">
        <v>383</v>
      </c>
      <c r="B13" s="45" t="s">
        <v>384</v>
      </c>
      <c r="C13" s="54">
        <v>12.9</v>
      </c>
      <c r="D13" s="54">
        <v>0</v>
      </c>
      <c r="E13" s="54">
        <v>200</v>
      </c>
      <c r="F13" s="54">
        <v>200</v>
      </c>
      <c r="G13" s="54" t="s">
        <v>385</v>
      </c>
      <c r="H13" s="54">
        <v>170</v>
      </c>
      <c r="I13" s="54">
        <v>70</v>
      </c>
      <c r="J13" s="50">
        <v>2.3E-2</v>
      </c>
      <c r="K13" s="50">
        <v>7.1999999999999998E-3</v>
      </c>
      <c r="L13" s="54">
        <v>38.200000000000003</v>
      </c>
      <c r="M13" s="54">
        <v>359</v>
      </c>
      <c r="N13" s="54">
        <v>292</v>
      </c>
      <c r="O13" s="54">
        <v>200</v>
      </c>
      <c r="P13" s="54" t="s">
        <v>386</v>
      </c>
      <c r="R13">
        <f t="shared" si="0"/>
        <v>30</v>
      </c>
    </row>
    <row r="14" spans="1:18" ht="19.5" x14ac:dyDescent="0.2">
      <c r="A14" s="22"/>
      <c r="B14" s="45" t="s">
        <v>387</v>
      </c>
      <c r="C14" s="54">
        <v>22.2</v>
      </c>
      <c r="D14" s="54">
        <v>0</v>
      </c>
      <c r="E14" s="54">
        <v>200</v>
      </c>
      <c r="F14" s="54">
        <v>200</v>
      </c>
      <c r="G14" s="54">
        <v>700</v>
      </c>
      <c r="H14" s="54">
        <v>170</v>
      </c>
      <c r="I14" s="54">
        <v>70</v>
      </c>
      <c r="J14" s="50">
        <v>2.3E-2</v>
      </c>
      <c r="K14" s="50">
        <v>7.1999999999999998E-3</v>
      </c>
      <c r="L14" s="54">
        <v>38.200000000000003</v>
      </c>
      <c r="M14" s="54">
        <v>359</v>
      </c>
      <c r="N14" s="54">
        <v>292</v>
      </c>
      <c r="O14" s="54">
        <v>200</v>
      </c>
      <c r="P14" s="54" t="s">
        <v>386</v>
      </c>
      <c r="R14">
        <f t="shared" si="0"/>
        <v>30</v>
      </c>
    </row>
    <row r="15" spans="1:18" ht="19.5" x14ac:dyDescent="0.2">
      <c r="A15" s="22"/>
      <c r="B15" s="45" t="s">
        <v>388</v>
      </c>
      <c r="C15" s="54">
        <v>9.1999999999999993</v>
      </c>
      <c r="D15" s="54">
        <v>0</v>
      </c>
      <c r="E15" s="54">
        <v>200</v>
      </c>
      <c r="F15" s="54">
        <v>200</v>
      </c>
      <c r="G15" s="54">
        <v>700</v>
      </c>
      <c r="H15" s="54">
        <v>170</v>
      </c>
      <c r="I15" s="54">
        <v>90</v>
      </c>
      <c r="J15" s="50">
        <v>2.3E-2</v>
      </c>
      <c r="K15" s="50">
        <v>5.5999999999999999E-3</v>
      </c>
      <c r="L15" s="54">
        <v>38.200000000000003</v>
      </c>
      <c r="M15" s="54">
        <v>359</v>
      </c>
      <c r="N15" s="54">
        <v>292</v>
      </c>
      <c r="O15" s="54">
        <v>200</v>
      </c>
      <c r="P15" s="54" t="s">
        <v>386</v>
      </c>
      <c r="R15">
        <f t="shared" si="0"/>
        <v>30</v>
      </c>
    </row>
    <row r="16" spans="1:18" ht="19.5" x14ac:dyDescent="0.2">
      <c r="A16" s="22"/>
      <c r="B16" s="45" t="s">
        <v>389</v>
      </c>
      <c r="C16" s="54">
        <v>13</v>
      </c>
      <c r="D16" s="54">
        <v>0</v>
      </c>
      <c r="E16" s="54">
        <v>200</v>
      </c>
      <c r="F16" s="54">
        <v>200</v>
      </c>
      <c r="G16" s="54">
        <v>700</v>
      </c>
      <c r="H16" s="54">
        <v>170</v>
      </c>
      <c r="I16" s="54">
        <v>90</v>
      </c>
      <c r="J16" s="50">
        <v>2.3E-2</v>
      </c>
      <c r="K16" s="50">
        <v>5.5999999999999999E-3</v>
      </c>
      <c r="L16" s="54">
        <v>38.200000000000003</v>
      </c>
      <c r="M16" s="54">
        <v>359</v>
      </c>
      <c r="N16" s="54">
        <v>292</v>
      </c>
      <c r="O16" s="54">
        <v>200</v>
      </c>
      <c r="P16" s="54" t="s">
        <v>386</v>
      </c>
      <c r="R16">
        <f t="shared" si="0"/>
        <v>30</v>
      </c>
    </row>
    <row r="17" spans="1:18" ht="19.5" x14ac:dyDescent="0.2">
      <c r="A17" s="22"/>
      <c r="B17" s="45" t="s">
        <v>390</v>
      </c>
      <c r="C17" s="54">
        <v>15.6</v>
      </c>
      <c r="D17" s="54">
        <v>0</v>
      </c>
      <c r="E17" s="54">
        <v>200</v>
      </c>
      <c r="F17" s="54">
        <v>200</v>
      </c>
      <c r="G17" s="54">
        <v>700</v>
      </c>
      <c r="H17" s="54">
        <v>170</v>
      </c>
      <c r="I17" s="54">
        <v>120</v>
      </c>
      <c r="J17" s="50">
        <v>2.3E-2</v>
      </c>
      <c r="K17" s="50">
        <v>4.1999999999999997E-3</v>
      </c>
      <c r="L17" s="54">
        <v>38.200000000000003</v>
      </c>
      <c r="M17" s="54">
        <v>359</v>
      </c>
      <c r="N17" s="54">
        <v>292</v>
      </c>
      <c r="O17" s="54">
        <v>200</v>
      </c>
      <c r="P17" s="54" t="s">
        <v>386</v>
      </c>
      <c r="R17">
        <f t="shared" si="0"/>
        <v>30</v>
      </c>
    </row>
    <row r="18" spans="1:18" ht="19.5" x14ac:dyDescent="0.2">
      <c r="A18" s="22"/>
      <c r="B18" s="45" t="s">
        <v>391</v>
      </c>
      <c r="C18" s="54">
        <v>16.7</v>
      </c>
      <c r="D18" s="54">
        <v>0</v>
      </c>
      <c r="E18" s="54">
        <v>200</v>
      </c>
      <c r="F18" s="54">
        <v>200</v>
      </c>
      <c r="G18" s="54">
        <v>700</v>
      </c>
      <c r="H18" s="54">
        <v>170</v>
      </c>
      <c r="I18" s="54">
        <v>120</v>
      </c>
      <c r="J18" s="50">
        <v>2.3E-2</v>
      </c>
      <c r="K18" s="50">
        <v>4.1999999999999997E-3</v>
      </c>
      <c r="L18" s="54">
        <v>38.200000000000003</v>
      </c>
      <c r="M18" s="54">
        <v>359</v>
      </c>
      <c r="N18" s="54">
        <v>292</v>
      </c>
      <c r="O18" s="54">
        <v>200</v>
      </c>
      <c r="P18" s="54" t="s">
        <v>386</v>
      </c>
      <c r="R18">
        <f t="shared" si="0"/>
        <v>30</v>
      </c>
    </row>
    <row r="19" spans="1:18" ht="78" x14ac:dyDescent="0.2">
      <c r="A19" s="45" t="s">
        <v>392</v>
      </c>
      <c r="B19" s="45" t="s">
        <v>393</v>
      </c>
      <c r="C19" s="54">
        <v>12.7</v>
      </c>
      <c r="D19" s="54">
        <v>0</v>
      </c>
      <c r="E19" s="54">
        <v>250</v>
      </c>
      <c r="F19" s="54">
        <v>250</v>
      </c>
      <c r="G19" s="54">
        <v>600</v>
      </c>
      <c r="H19" s="54">
        <v>200</v>
      </c>
      <c r="I19" s="54">
        <v>100</v>
      </c>
      <c r="J19" s="50">
        <v>6.3E-2</v>
      </c>
      <c r="K19" s="50">
        <v>6.3E-3</v>
      </c>
      <c r="L19" s="54">
        <v>23.8</v>
      </c>
      <c r="M19" s="54">
        <v>476</v>
      </c>
      <c r="N19" s="54">
        <v>342</v>
      </c>
      <c r="O19" s="54">
        <v>180</v>
      </c>
      <c r="P19" s="54" t="s">
        <v>386</v>
      </c>
      <c r="R19">
        <f t="shared" si="0"/>
        <v>50</v>
      </c>
    </row>
    <row r="20" spans="1:18" ht="39" x14ac:dyDescent="0.2">
      <c r="A20" s="22"/>
      <c r="B20" s="45" t="s">
        <v>394</v>
      </c>
      <c r="C20" s="54">
        <v>14.6</v>
      </c>
      <c r="D20" s="54">
        <v>0</v>
      </c>
      <c r="E20" s="54">
        <v>250</v>
      </c>
      <c r="F20" s="54">
        <v>250</v>
      </c>
      <c r="G20" s="54">
        <v>600</v>
      </c>
      <c r="H20" s="54">
        <v>200</v>
      </c>
      <c r="I20" s="54">
        <v>100</v>
      </c>
      <c r="J20" s="50">
        <v>6.3E-2</v>
      </c>
      <c r="K20" s="50">
        <v>6.3E-3</v>
      </c>
      <c r="L20" s="54">
        <v>23.8</v>
      </c>
      <c r="M20" s="54">
        <v>476</v>
      </c>
      <c r="N20" s="54">
        <v>342</v>
      </c>
      <c r="O20" s="54">
        <v>180</v>
      </c>
      <c r="P20" s="54" t="s">
        <v>386</v>
      </c>
      <c r="R20">
        <f t="shared" si="0"/>
        <v>50</v>
      </c>
    </row>
    <row r="21" spans="1:18" ht="39" x14ac:dyDescent="0.2">
      <c r="A21" s="22"/>
      <c r="B21" s="45" t="s">
        <v>395</v>
      </c>
      <c r="C21" s="54">
        <v>21.7</v>
      </c>
      <c r="D21" s="54">
        <v>0</v>
      </c>
      <c r="E21" s="54">
        <v>250</v>
      </c>
      <c r="F21" s="54">
        <v>250</v>
      </c>
      <c r="G21" s="54">
        <v>600</v>
      </c>
      <c r="H21" s="54">
        <v>200</v>
      </c>
      <c r="I21" s="54">
        <v>100</v>
      </c>
      <c r="J21" s="50">
        <v>6.3E-2</v>
      </c>
      <c r="K21" s="50">
        <v>6.3E-3</v>
      </c>
      <c r="L21" s="54">
        <v>23.8</v>
      </c>
      <c r="M21" s="54">
        <v>476</v>
      </c>
      <c r="N21" s="54">
        <v>342</v>
      </c>
      <c r="O21" s="54">
        <v>180</v>
      </c>
      <c r="P21" s="54" t="s">
        <v>386</v>
      </c>
      <c r="R21">
        <f t="shared" si="0"/>
        <v>50</v>
      </c>
    </row>
    <row r="22" spans="1:18" ht="58.5" x14ac:dyDescent="0.2">
      <c r="A22" s="45" t="s">
        <v>396</v>
      </c>
      <c r="B22" s="45" t="s">
        <v>397</v>
      </c>
      <c r="C22" s="54">
        <v>6.8</v>
      </c>
      <c r="D22" s="54">
        <v>0</v>
      </c>
      <c r="E22" s="54">
        <v>300</v>
      </c>
      <c r="F22" s="54">
        <v>300</v>
      </c>
      <c r="G22" s="54">
        <v>550</v>
      </c>
      <c r="H22" s="54">
        <v>240</v>
      </c>
      <c r="I22" s="54">
        <v>80</v>
      </c>
      <c r="J22" s="50">
        <v>2.7E-2</v>
      </c>
      <c r="K22" s="50">
        <v>6.4999999999999997E-3</v>
      </c>
      <c r="L22" s="54">
        <v>39.200000000000003</v>
      </c>
      <c r="M22" s="54">
        <v>363</v>
      </c>
      <c r="N22" s="54">
        <v>347</v>
      </c>
      <c r="O22" s="54">
        <v>706</v>
      </c>
      <c r="P22" s="54" t="s">
        <v>370</v>
      </c>
      <c r="R22">
        <f t="shared" si="0"/>
        <v>60</v>
      </c>
    </row>
    <row r="23" spans="1:18" ht="39" x14ac:dyDescent="0.2">
      <c r="A23" s="22"/>
      <c r="B23" s="45" t="s">
        <v>398</v>
      </c>
      <c r="C23" s="54">
        <v>13.6</v>
      </c>
      <c r="D23" s="54">
        <v>0</v>
      </c>
      <c r="E23" s="54">
        <v>300</v>
      </c>
      <c r="F23" s="54">
        <v>300</v>
      </c>
      <c r="G23" s="54">
        <v>550</v>
      </c>
      <c r="H23" s="54">
        <v>240</v>
      </c>
      <c r="I23" s="54">
        <v>80</v>
      </c>
      <c r="J23" s="50">
        <v>2.7E-2</v>
      </c>
      <c r="K23" s="50">
        <v>6.4999999999999997E-3</v>
      </c>
      <c r="L23" s="54">
        <v>39.200000000000003</v>
      </c>
      <c r="M23" s="54">
        <v>363</v>
      </c>
      <c r="N23" s="54">
        <v>347</v>
      </c>
      <c r="O23" s="54">
        <v>706</v>
      </c>
      <c r="P23" s="54" t="s">
        <v>370</v>
      </c>
      <c r="R23">
        <f t="shared" si="0"/>
        <v>60</v>
      </c>
    </row>
    <row r="24" spans="1:18" ht="39.75" thickBot="1" x14ac:dyDescent="0.25">
      <c r="A24" s="22"/>
      <c r="B24" s="45" t="s">
        <v>399</v>
      </c>
      <c r="C24" s="54">
        <v>27.2</v>
      </c>
      <c r="D24" s="54">
        <v>0</v>
      </c>
      <c r="E24" s="54">
        <v>300</v>
      </c>
      <c r="F24" s="54">
        <v>300</v>
      </c>
      <c r="G24" s="54">
        <v>550</v>
      </c>
      <c r="H24" s="54">
        <v>240</v>
      </c>
      <c r="I24" s="54">
        <v>80</v>
      </c>
      <c r="J24" s="50">
        <v>2.7E-2</v>
      </c>
      <c r="K24" s="50">
        <v>6.4999999999999997E-3</v>
      </c>
      <c r="L24" s="54">
        <v>39.200000000000003</v>
      </c>
      <c r="M24" s="54">
        <v>363</v>
      </c>
      <c r="N24" s="54">
        <v>347</v>
      </c>
      <c r="O24" s="54">
        <v>706</v>
      </c>
      <c r="P24" s="54" t="s">
        <v>370</v>
      </c>
      <c r="R24">
        <f t="shared" si="0"/>
        <v>60</v>
      </c>
    </row>
    <row r="25" spans="1:18" ht="58.5" x14ac:dyDescent="0.2">
      <c r="A25" s="51" t="s">
        <v>400</v>
      </c>
      <c r="B25" s="51" t="s">
        <v>401</v>
      </c>
      <c r="C25" s="51">
        <v>18</v>
      </c>
      <c r="D25" s="51">
        <v>18</v>
      </c>
      <c r="E25" s="51">
        <v>200</v>
      </c>
      <c r="F25" s="51">
        <v>200</v>
      </c>
      <c r="G25" s="51">
        <v>900</v>
      </c>
      <c r="H25" s="51">
        <v>170</v>
      </c>
      <c r="I25" s="51">
        <v>80</v>
      </c>
      <c r="J25" s="51">
        <v>2.3E-2</v>
      </c>
      <c r="K25" s="51">
        <v>3.5000000000000001E-3</v>
      </c>
      <c r="L25" s="51">
        <v>21</v>
      </c>
      <c r="M25" s="51">
        <v>415</v>
      </c>
      <c r="N25" s="51">
        <v>235</v>
      </c>
      <c r="O25" s="53">
        <v>227</v>
      </c>
      <c r="P25" s="51" t="s">
        <v>386</v>
      </c>
      <c r="R25">
        <f t="shared" si="0"/>
        <v>30</v>
      </c>
    </row>
    <row r="26" spans="1:18" ht="20.25" thickBot="1" x14ac:dyDescent="0.25">
      <c r="A26" s="44"/>
      <c r="B26" s="55" t="s">
        <v>402</v>
      </c>
      <c r="C26" s="55">
        <v>13.7</v>
      </c>
      <c r="D26" s="55">
        <v>13.7</v>
      </c>
      <c r="E26" s="55">
        <v>200</v>
      </c>
      <c r="F26" s="55">
        <v>200</v>
      </c>
      <c r="G26" s="55">
        <v>900</v>
      </c>
      <c r="H26" s="55">
        <v>170</v>
      </c>
      <c r="I26" s="55">
        <v>80</v>
      </c>
      <c r="J26" s="55">
        <v>2.3E-2</v>
      </c>
      <c r="K26" s="55">
        <v>3.5000000000000001E-3</v>
      </c>
      <c r="L26" s="55">
        <v>21</v>
      </c>
      <c r="M26" s="55">
        <v>415</v>
      </c>
      <c r="N26" s="55">
        <v>235</v>
      </c>
      <c r="O26" s="56">
        <v>227</v>
      </c>
      <c r="P26" s="55" t="s">
        <v>386</v>
      </c>
      <c r="R26">
        <f t="shared" si="0"/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3B55-8023-473B-A734-23E6DC0976F2}">
  <dimension ref="A1:Q57"/>
  <sheetViews>
    <sheetView topLeftCell="A34" zoomScale="115" zoomScaleNormal="115" workbookViewId="0">
      <selection activeCell="N2" sqref="N2"/>
    </sheetView>
  </sheetViews>
  <sheetFormatPr defaultRowHeight="14.25" x14ac:dyDescent="0.2"/>
  <sheetData>
    <row r="1" spans="1:17" ht="23.25" thickBo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1" t="s">
        <v>71</v>
      </c>
      <c r="H1" s="2" t="s">
        <v>72</v>
      </c>
      <c r="I1" s="1" t="s">
        <v>8</v>
      </c>
      <c r="J1" s="1" t="s">
        <v>9</v>
      </c>
      <c r="K1" s="1" t="s">
        <v>10</v>
      </c>
      <c r="L1" s="10" t="s">
        <v>68</v>
      </c>
      <c r="M1" s="10" t="s">
        <v>67</v>
      </c>
      <c r="N1" s="10" t="s">
        <v>69</v>
      </c>
      <c r="O1" s="10" t="s">
        <v>70</v>
      </c>
      <c r="P1" s="10" t="s">
        <v>73</v>
      </c>
      <c r="Q1" s="10" t="s">
        <v>74</v>
      </c>
    </row>
    <row r="2" spans="1:17" x14ac:dyDescent="0.2">
      <c r="A2" s="3" t="s">
        <v>11</v>
      </c>
      <c r="B2" s="3">
        <v>457</v>
      </c>
      <c r="C2" s="3">
        <v>457</v>
      </c>
      <c r="D2" s="3">
        <v>394</v>
      </c>
      <c r="E2" s="4">
        <v>1473</v>
      </c>
      <c r="F2" s="3">
        <v>305</v>
      </c>
      <c r="G2" s="3">
        <v>2.5000000000000001E-2</v>
      </c>
      <c r="H2" s="3">
        <v>1.6999999999999999E-3</v>
      </c>
      <c r="I2" s="5">
        <v>441</v>
      </c>
      <c r="J2" s="5">
        <v>469</v>
      </c>
      <c r="K2" s="3">
        <v>21.1</v>
      </c>
      <c r="L2" s="8">
        <v>314.89999999999998</v>
      </c>
      <c r="M2" s="8">
        <v>0.15</v>
      </c>
      <c r="N2">
        <f>E2/D2</f>
        <v>3.7385786802030458</v>
      </c>
      <c r="O2">
        <f>C2-D2</f>
        <v>63</v>
      </c>
      <c r="P2">
        <f>E2*2</f>
        <v>2946</v>
      </c>
      <c r="Q2">
        <f>M2*K2*C2*B2/1000</f>
        <v>661.00708499999996</v>
      </c>
    </row>
    <row r="3" spans="1:17" x14ac:dyDescent="0.2">
      <c r="A3" s="3" t="s">
        <v>12</v>
      </c>
      <c r="B3" s="3">
        <v>457</v>
      </c>
      <c r="C3" s="3">
        <v>457</v>
      </c>
      <c r="D3" s="3">
        <v>394</v>
      </c>
      <c r="E3" s="4">
        <v>1473</v>
      </c>
      <c r="F3" s="3">
        <v>305</v>
      </c>
      <c r="G3" s="3">
        <v>2.5000000000000001E-2</v>
      </c>
      <c r="H3" s="3">
        <v>1.6999999999999999E-3</v>
      </c>
      <c r="I3" s="5">
        <v>441</v>
      </c>
      <c r="J3" s="5">
        <v>469</v>
      </c>
      <c r="K3" s="3">
        <v>21.1</v>
      </c>
      <c r="L3" s="3">
        <v>359</v>
      </c>
      <c r="M3" s="3">
        <v>0.61</v>
      </c>
      <c r="N3">
        <f t="shared" ref="N3:N57" si="0">E3/D3</f>
        <v>3.7385786802030458</v>
      </c>
      <c r="O3">
        <f t="shared" ref="O3:O57" si="1">C3-D3</f>
        <v>63</v>
      </c>
      <c r="P3">
        <f t="shared" ref="P3:P57" si="2">E3*2</f>
        <v>2946</v>
      </c>
      <c r="Q3">
        <f t="shared" ref="Q3:Q57" si="3">M3*K3*C3*B3/1000</f>
        <v>2688.0954790000001</v>
      </c>
    </row>
    <row r="4" spans="1:17" x14ac:dyDescent="0.2">
      <c r="A4" s="3" t="s">
        <v>13</v>
      </c>
      <c r="B4" s="3">
        <v>457</v>
      </c>
      <c r="C4" s="3">
        <v>457</v>
      </c>
      <c r="D4" s="3">
        <v>394</v>
      </c>
      <c r="E4" s="4">
        <v>1473</v>
      </c>
      <c r="F4" s="3">
        <v>305</v>
      </c>
      <c r="G4" s="3">
        <v>2.5000000000000001E-2</v>
      </c>
      <c r="H4" s="3">
        <v>1.6999999999999999E-3</v>
      </c>
      <c r="I4" s="5">
        <v>441</v>
      </c>
      <c r="J4" s="5">
        <v>469</v>
      </c>
      <c r="K4" s="3">
        <v>20.9</v>
      </c>
      <c r="L4" s="3">
        <v>300.7</v>
      </c>
      <c r="M4" s="3">
        <v>0.51</v>
      </c>
      <c r="N4">
        <f t="shared" si="0"/>
        <v>3.7385786802030458</v>
      </c>
      <c r="O4">
        <f t="shared" si="1"/>
        <v>63</v>
      </c>
      <c r="P4">
        <f t="shared" si="2"/>
        <v>2946</v>
      </c>
      <c r="Q4">
        <f t="shared" si="3"/>
        <v>2226.1214909999999</v>
      </c>
    </row>
    <row r="5" spans="1:17" ht="22.5" x14ac:dyDescent="0.2">
      <c r="A5" s="3" t="s">
        <v>14</v>
      </c>
      <c r="B5" s="3">
        <v>457</v>
      </c>
      <c r="C5" s="3">
        <v>457</v>
      </c>
      <c r="D5" s="3">
        <v>394</v>
      </c>
      <c r="E5" s="4">
        <v>1473</v>
      </c>
      <c r="F5" s="3">
        <v>305</v>
      </c>
      <c r="G5" s="3">
        <v>2.5000000000000001E-2</v>
      </c>
      <c r="H5" s="3">
        <v>1.6999999999999999E-3</v>
      </c>
      <c r="I5" s="5">
        <v>441</v>
      </c>
      <c r="J5" s="5">
        <v>469</v>
      </c>
      <c r="K5" s="3">
        <v>21.8</v>
      </c>
      <c r="L5" s="3">
        <v>294.5</v>
      </c>
      <c r="M5" s="3">
        <v>0.15</v>
      </c>
      <c r="N5">
        <f t="shared" si="0"/>
        <v>3.7385786802030458</v>
      </c>
      <c r="O5">
        <f t="shared" si="1"/>
        <v>63</v>
      </c>
      <c r="P5">
        <f t="shared" si="2"/>
        <v>2946</v>
      </c>
      <c r="Q5">
        <f t="shared" si="3"/>
        <v>682.93623000000014</v>
      </c>
    </row>
    <row r="6" spans="1:17" x14ac:dyDescent="0.2">
      <c r="A6" s="3" t="s">
        <v>15</v>
      </c>
      <c r="B6" s="3">
        <v>457</v>
      </c>
      <c r="C6" s="3">
        <v>457</v>
      </c>
      <c r="D6" s="3">
        <v>381</v>
      </c>
      <c r="E6" s="4">
        <v>1473</v>
      </c>
      <c r="F6" s="3">
        <v>457</v>
      </c>
      <c r="G6" s="3">
        <v>0.03</v>
      </c>
      <c r="H6" s="3">
        <v>1.1999999999999999E-3</v>
      </c>
      <c r="I6" s="5">
        <v>331</v>
      </c>
      <c r="J6" s="5">
        <v>400</v>
      </c>
      <c r="K6" s="3">
        <v>25.6</v>
      </c>
      <c r="L6" s="3">
        <v>271.3</v>
      </c>
      <c r="M6" s="3">
        <v>0.09</v>
      </c>
      <c r="N6">
        <f t="shared" si="0"/>
        <v>3.8661417322834644</v>
      </c>
      <c r="O6">
        <f t="shared" si="1"/>
        <v>76</v>
      </c>
      <c r="P6">
        <f t="shared" si="2"/>
        <v>2946</v>
      </c>
      <c r="Q6">
        <f t="shared" si="3"/>
        <v>481.18809599999997</v>
      </c>
    </row>
    <row r="7" spans="1:17" x14ac:dyDescent="0.2">
      <c r="A7" s="3" t="s">
        <v>16</v>
      </c>
      <c r="B7" s="3">
        <v>457</v>
      </c>
      <c r="C7" s="3">
        <v>457</v>
      </c>
      <c r="D7" s="3">
        <v>381</v>
      </c>
      <c r="E7" s="4">
        <v>1473</v>
      </c>
      <c r="F7" s="3">
        <v>457</v>
      </c>
      <c r="G7" s="3">
        <v>0.03</v>
      </c>
      <c r="H7" s="3">
        <v>1.1999999999999999E-3</v>
      </c>
      <c r="I7" s="5">
        <v>331</v>
      </c>
      <c r="J7" s="5">
        <v>400</v>
      </c>
      <c r="K7" s="3">
        <v>25.6</v>
      </c>
      <c r="L7" s="3">
        <v>266.89999999999998</v>
      </c>
      <c r="M7" s="3">
        <v>0.09</v>
      </c>
      <c r="N7">
        <f t="shared" si="0"/>
        <v>3.8661417322834644</v>
      </c>
      <c r="O7">
        <f t="shared" si="1"/>
        <v>76</v>
      </c>
      <c r="P7">
        <f t="shared" si="2"/>
        <v>2946</v>
      </c>
      <c r="Q7">
        <f t="shared" si="3"/>
        <v>481.18809599999997</v>
      </c>
    </row>
    <row r="8" spans="1:17" x14ac:dyDescent="0.2">
      <c r="A8" s="3" t="s">
        <v>17</v>
      </c>
      <c r="B8" s="3">
        <v>457</v>
      </c>
      <c r="C8" s="3">
        <v>457</v>
      </c>
      <c r="D8" s="3">
        <v>381</v>
      </c>
      <c r="E8" s="4">
        <v>1473</v>
      </c>
      <c r="F8" s="3">
        <v>457</v>
      </c>
      <c r="G8" s="3">
        <v>1.9E-2</v>
      </c>
      <c r="H8" s="3">
        <v>1.1999999999999999E-3</v>
      </c>
      <c r="I8" s="5">
        <v>331</v>
      </c>
      <c r="J8" s="5">
        <v>400</v>
      </c>
      <c r="K8" s="3">
        <v>33.1</v>
      </c>
      <c r="L8" s="3">
        <v>240.2</v>
      </c>
      <c r="M8" s="3">
        <v>7.0000000000000007E-2</v>
      </c>
      <c r="N8">
        <f t="shared" si="0"/>
        <v>3.8661417322834644</v>
      </c>
      <c r="O8">
        <f t="shared" si="1"/>
        <v>76</v>
      </c>
      <c r="P8">
        <f t="shared" si="2"/>
        <v>2946</v>
      </c>
      <c r="Q8">
        <f t="shared" si="3"/>
        <v>483.90313300000008</v>
      </c>
    </row>
    <row r="9" spans="1:17" x14ac:dyDescent="0.2">
      <c r="A9" s="3" t="s">
        <v>18</v>
      </c>
      <c r="B9" s="3">
        <v>457</v>
      </c>
      <c r="C9" s="3">
        <v>457</v>
      </c>
      <c r="D9" s="3">
        <v>381</v>
      </c>
      <c r="E9" s="4">
        <v>1473</v>
      </c>
      <c r="F9" s="3">
        <v>457</v>
      </c>
      <c r="G9" s="3">
        <v>1.9E-2</v>
      </c>
      <c r="H9" s="3">
        <v>1.1999999999999999E-3</v>
      </c>
      <c r="I9" s="5">
        <v>331</v>
      </c>
      <c r="J9" s="5">
        <v>400</v>
      </c>
      <c r="K9" s="3">
        <v>33.1</v>
      </c>
      <c r="L9" s="3">
        <v>231.3</v>
      </c>
      <c r="M9" s="3">
        <v>7.0000000000000007E-2</v>
      </c>
      <c r="N9">
        <f t="shared" si="0"/>
        <v>3.8661417322834644</v>
      </c>
      <c r="O9">
        <f t="shared" si="1"/>
        <v>76</v>
      </c>
      <c r="P9">
        <f t="shared" si="2"/>
        <v>2946</v>
      </c>
      <c r="Q9">
        <f t="shared" si="3"/>
        <v>483.90313300000008</v>
      </c>
    </row>
    <row r="10" spans="1:17" ht="22.5" x14ac:dyDescent="0.2">
      <c r="A10" s="3" t="s">
        <v>19</v>
      </c>
      <c r="B10" s="3">
        <v>457</v>
      </c>
      <c r="C10" s="3">
        <v>457</v>
      </c>
      <c r="D10" s="3">
        <v>381</v>
      </c>
      <c r="E10" s="4">
        <v>1473</v>
      </c>
      <c r="F10" s="3">
        <v>457</v>
      </c>
      <c r="G10" s="3">
        <v>1.9E-2</v>
      </c>
      <c r="H10" s="3">
        <v>1.1999999999999999E-3</v>
      </c>
      <c r="I10" s="5">
        <v>331</v>
      </c>
      <c r="J10" s="5">
        <v>400</v>
      </c>
      <c r="K10" s="3">
        <v>25.7</v>
      </c>
      <c r="L10" s="3">
        <v>315.8</v>
      </c>
      <c r="M10" s="3">
        <v>0.28000000000000003</v>
      </c>
      <c r="N10">
        <f t="shared" si="0"/>
        <v>3.8661417322834644</v>
      </c>
      <c r="O10">
        <f t="shared" si="1"/>
        <v>76</v>
      </c>
      <c r="P10">
        <f t="shared" si="2"/>
        <v>2946</v>
      </c>
      <c r="Q10">
        <f t="shared" si="3"/>
        <v>1502.8774040000001</v>
      </c>
    </row>
    <row r="11" spans="1:17" ht="22.5" x14ac:dyDescent="0.2">
      <c r="A11" s="3" t="s">
        <v>20</v>
      </c>
      <c r="B11" s="3">
        <v>457</v>
      </c>
      <c r="C11" s="3">
        <v>457</v>
      </c>
      <c r="D11" s="3">
        <v>381</v>
      </c>
      <c r="E11" s="4">
        <v>1473</v>
      </c>
      <c r="F11" s="3">
        <v>457</v>
      </c>
      <c r="G11" s="3">
        <v>0.03</v>
      </c>
      <c r="H11" s="3">
        <v>1.1999999999999999E-3</v>
      </c>
      <c r="I11" s="5">
        <v>331</v>
      </c>
      <c r="J11" s="5">
        <v>400</v>
      </c>
      <c r="K11" s="3">
        <v>27.6</v>
      </c>
      <c r="L11" s="3">
        <v>338.1</v>
      </c>
      <c r="M11" s="3">
        <v>0.26</v>
      </c>
      <c r="N11">
        <f t="shared" si="0"/>
        <v>3.8661417322834644</v>
      </c>
      <c r="O11">
        <f t="shared" si="1"/>
        <v>76</v>
      </c>
      <c r="P11">
        <f t="shared" si="2"/>
        <v>2946</v>
      </c>
      <c r="Q11">
        <f t="shared" si="3"/>
        <v>1498.7004240000003</v>
      </c>
    </row>
    <row r="12" spans="1:17" ht="22.5" x14ac:dyDescent="0.2">
      <c r="A12" s="3" t="s">
        <v>21</v>
      </c>
      <c r="B12" s="3">
        <v>457</v>
      </c>
      <c r="C12" s="3">
        <v>457</v>
      </c>
      <c r="D12" s="3">
        <v>381</v>
      </c>
      <c r="E12" s="4">
        <v>1473</v>
      </c>
      <c r="F12" s="3">
        <v>305</v>
      </c>
      <c r="G12" s="3">
        <v>0.03</v>
      </c>
      <c r="H12" s="3">
        <v>1.6999999999999999E-3</v>
      </c>
      <c r="I12" s="5">
        <v>331</v>
      </c>
      <c r="J12" s="5">
        <v>400</v>
      </c>
      <c r="K12" s="3">
        <v>27.6</v>
      </c>
      <c r="L12" s="3">
        <v>355.9</v>
      </c>
      <c r="M12" s="3">
        <v>0.26</v>
      </c>
      <c r="N12">
        <f t="shared" si="0"/>
        <v>3.8661417322834644</v>
      </c>
      <c r="O12">
        <f t="shared" si="1"/>
        <v>76</v>
      </c>
      <c r="P12">
        <f t="shared" si="2"/>
        <v>2946</v>
      </c>
      <c r="Q12">
        <f t="shared" si="3"/>
        <v>1498.7004240000003</v>
      </c>
    </row>
    <row r="13" spans="1:17" x14ac:dyDescent="0.2">
      <c r="A13" s="3" t="s">
        <v>22</v>
      </c>
      <c r="B13" s="3">
        <v>457</v>
      </c>
      <c r="C13" s="3">
        <v>457</v>
      </c>
      <c r="D13" s="3">
        <v>381</v>
      </c>
      <c r="E13" s="4">
        <v>1473</v>
      </c>
      <c r="F13" s="3">
        <v>305</v>
      </c>
      <c r="G13" s="3">
        <v>0.03</v>
      </c>
      <c r="H13" s="3">
        <v>1.6999999999999999E-3</v>
      </c>
      <c r="I13" s="5">
        <v>331</v>
      </c>
      <c r="J13" s="5">
        <v>400</v>
      </c>
      <c r="K13" s="3">
        <v>25.7</v>
      </c>
      <c r="L13" s="3">
        <v>378.1</v>
      </c>
      <c r="M13" s="3">
        <v>0.28000000000000003</v>
      </c>
      <c r="N13">
        <f t="shared" si="0"/>
        <v>3.8661417322834644</v>
      </c>
      <c r="O13">
        <f t="shared" si="1"/>
        <v>76</v>
      </c>
      <c r="P13">
        <f t="shared" si="2"/>
        <v>2946</v>
      </c>
      <c r="Q13">
        <f t="shared" si="3"/>
        <v>1502.8774040000001</v>
      </c>
    </row>
    <row r="14" spans="1:17" x14ac:dyDescent="0.2">
      <c r="A14" s="3" t="s">
        <v>23</v>
      </c>
      <c r="B14" s="3">
        <v>200</v>
      </c>
      <c r="C14" s="3">
        <v>200</v>
      </c>
      <c r="D14" s="3">
        <v>175</v>
      </c>
      <c r="E14" s="5">
        <v>400</v>
      </c>
      <c r="F14" s="5">
        <v>50</v>
      </c>
      <c r="G14" s="3">
        <v>0.02</v>
      </c>
      <c r="H14" s="3">
        <v>5.5999999999999999E-3</v>
      </c>
      <c r="I14" s="5">
        <v>54</v>
      </c>
      <c r="J14" s="5">
        <v>46</v>
      </c>
      <c r="K14" s="5">
        <v>4.6500000000000004</v>
      </c>
      <c r="L14" s="3">
        <v>101.9</v>
      </c>
      <c r="M14" s="3">
        <v>0.14000000000000001</v>
      </c>
      <c r="N14">
        <f t="shared" si="0"/>
        <v>2.2857142857142856</v>
      </c>
      <c r="O14">
        <f t="shared" si="1"/>
        <v>25</v>
      </c>
      <c r="P14">
        <f t="shared" si="2"/>
        <v>800</v>
      </c>
      <c r="Q14">
        <f t="shared" si="3"/>
        <v>26.040000000000003</v>
      </c>
    </row>
    <row r="15" spans="1:17" x14ac:dyDescent="0.2">
      <c r="A15" s="3" t="s">
        <v>24</v>
      </c>
      <c r="B15" s="3">
        <v>200</v>
      </c>
      <c r="C15" s="3">
        <v>200</v>
      </c>
      <c r="D15" s="3">
        <v>175</v>
      </c>
      <c r="E15" s="5">
        <v>400</v>
      </c>
      <c r="F15" s="5">
        <v>50</v>
      </c>
      <c r="G15" s="3">
        <v>2.5000000000000001E-2</v>
      </c>
      <c r="H15" s="3">
        <v>5.5999999999999999E-3</v>
      </c>
      <c r="I15" s="5">
        <v>54</v>
      </c>
      <c r="J15" s="5">
        <v>46</v>
      </c>
      <c r="K15" s="5">
        <v>4.34</v>
      </c>
      <c r="L15" s="3">
        <v>110.8</v>
      </c>
      <c r="M15" s="3">
        <v>0.15</v>
      </c>
      <c r="N15">
        <f t="shared" si="0"/>
        <v>2.2857142857142856</v>
      </c>
      <c r="O15">
        <f t="shared" si="1"/>
        <v>25</v>
      </c>
      <c r="P15">
        <f t="shared" si="2"/>
        <v>800</v>
      </c>
      <c r="Q15">
        <f t="shared" si="3"/>
        <v>26.039999999999996</v>
      </c>
    </row>
    <row r="16" spans="1:17" x14ac:dyDescent="0.2">
      <c r="A16" s="3" t="s">
        <v>25</v>
      </c>
      <c r="B16" s="3">
        <v>200</v>
      </c>
      <c r="C16" s="3">
        <v>200</v>
      </c>
      <c r="D16" s="3">
        <v>175</v>
      </c>
      <c r="E16" s="5">
        <v>400</v>
      </c>
      <c r="F16" s="5">
        <v>50</v>
      </c>
      <c r="G16" s="3">
        <v>2.5000000000000001E-2</v>
      </c>
      <c r="H16" s="3">
        <v>5.1999999999999998E-3</v>
      </c>
      <c r="I16" s="5">
        <v>360</v>
      </c>
      <c r="J16" s="5">
        <v>365</v>
      </c>
      <c r="K16" s="3">
        <v>23</v>
      </c>
      <c r="L16" s="3">
        <v>103.2</v>
      </c>
      <c r="M16" s="3">
        <v>0.17</v>
      </c>
      <c r="N16">
        <f t="shared" si="0"/>
        <v>2.2857142857142856</v>
      </c>
      <c r="O16">
        <f t="shared" si="1"/>
        <v>25</v>
      </c>
      <c r="P16">
        <f t="shared" si="2"/>
        <v>800</v>
      </c>
      <c r="Q16">
        <f t="shared" si="3"/>
        <v>156.4</v>
      </c>
    </row>
    <row r="17" spans="1:17" ht="22.5" x14ac:dyDescent="0.2">
      <c r="A17" s="3" t="s">
        <v>26</v>
      </c>
      <c r="B17" s="3">
        <v>200</v>
      </c>
      <c r="C17" s="3">
        <v>200</v>
      </c>
      <c r="D17" s="3">
        <v>175</v>
      </c>
      <c r="E17" s="5">
        <v>400</v>
      </c>
      <c r="F17" s="5">
        <v>75</v>
      </c>
      <c r="G17" s="3">
        <v>2.5000000000000001E-2</v>
      </c>
      <c r="H17" s="3">
        <v>5.1999999999999998E-3</v>
      </c>
      <c r="I17" s="5">
        <v>360</v>
      </c>
      <c r="J17" s="5">
        <v>365</v>
      </c>
      <c r="K17" s="3">
        <v>20.2</v>
      </c>
      <c r="L17" s="3">
        <v>101.9</v>
      </c>
      <c r="M17" s="3">
        <v>0.18</v>
      </c>
      <c r="N17">
        <f t="shared" si="0"/>
        <v>2.2857142857142856</v>
      </c>
      <c r="O17">
        <f t="shared" si="1"/>
        <v>25</v>
      </c>
      <c r="P17">
        <f t="shared" si="2"/>
        <v>800</v>
      </c>
      <c r="Q17">
        <f t="shared" si="3"/>
        <v>145.44</v>
      </c>
    </row>
    <row r="18" spans="1:17" x14ac:dyDescent="0.2">
      <c r="A18" s="3" t="s">
        <v>27</v>
      </c>
      <c r="B18" s="3">
        <v>200</v>
      </c>
      <c r="C18" s="3">
        <v>200</v>
      </c>
      <c r="D18" s="3">
        <v>175</v>
      </c>
      <c r="E18" s="5">
        <v>400</v>
      </c>
      <c r="F18" s="5">
        <v>40</v>
      </c>
      <c r="G18" s="3">
        <v>2.5000000000000001E-2</v>
      </c>
      <c r="H18" s="3">
        <v>6.4999999999999997E-3</v>
      </c>
      <c r="I18" s="5">
        <v>360</v>
      </c>
      <c r="J18" s="5">
        <v>365</v>
      </c>
      <c r="K18" s="3">
        <v>23</v>
      </c>
      <c r="L18" s="3">
        <v>120.5</v>
      </c>
      <c r="M18" s="3">
        <v>0.28999999999999998</v>
      </c>
      <c r="N18">
        <f t="shared" si="0"/>
        <v>2.2857142857142856</v>
      </c>
      <c r="O18">
        <f t="shared" si="1"/>
        <v>25</v>
      </c>
      <c r="P18">
        <f t="shared" si="2"/>
        <v>800</v>
      </c>
      <c r="Q18">
        <f t="shared" si="3"/>
        <v>266.8</v>
      </c>
    </row>
    <row r="19" spans="1:17" ht="22.5" x14ac:dyDescent="0.2">
      <c r="A19" s="3" t="s">
        <v>28</v>
      </c>
      <c r="B19" s="3">
        <v>200</v>
      </c>
      <c r="C19" s="3">
        <v>200</v>
      </c>
      <c r="D19" s="3">
        <v>175</v>
      </c>
      <c r="E19" s="5">
        <v>400</v>
      </c>
      <c r="F19" s="5">
        <v>60</v>
      </c>
      <c r="G19" s="3">
        <v>2.5000000000000001E-2</v>
      </c>
      <c r="H19" s="3">
        <v>6.4999999999999997E-3</v>
      </c>
      <c r="I19" s="5">
        <v>360</v>
      </c>
      <c r="J19" s="5">
        <v>365</v>
      </c>
      <c r="K19" s="3">
        <v>20.2</v>
      </c>
      <c r="L19" s="3">
        <v>111.6</v>
      </c>
      <c r="M19" s="3">
        <v>0.28999999999999998</v>
      </c>
      <c r="N19">
        <f t="shared" si="0"/>
        <v>2.2857142857142856</v>
      </c>
      <c r="O19">
        <f t="shared" si="1"/>
        <v>25</v>
      </c>
      <c r="P19">
        <f t="shared" si="2"/>
        <v>800</v>
      </c>
      <c r="Q19">
        <f t="shared" si="3"/>
        <v>234.31999999999996</v>
      </c>
    </row>
    <row r="20" spans="1:17" x14ac:dyDescent="0.2">
      <c r="A20" s="3" t="s">
        <v>29</v>
      </c>
      <c r="B20" s="3">
        <v>400</v>
      </c>
      <c r="C20" s="3">
        <v>400</v>
      </c>
      <c r="D20" s="3">
        <v>375</v>
      </c>
      <c r="E20" s="4">
        <v>1000</v>
      </c>
      <c r="F20" s="3">
        <v>120</v>
      </c>
      <c r="G20" s="3">
        <v>2.4E-2</v>
      </c>
      <c r="H20" s="3">
        <v>4.7000000000000002E-3</v>
      </c>
      <c r="I20" s="5">
        <v>446</v>
      </c>
      <c r="J20" s="5">
        <v>382</v>
      </c>
      <c r="K20" s="3">
        <v>29</v>
      </c>
      <c r="L20" s="3">
        <v>327.8</v>
      </c>
      <c r="M20" s="3">
        <v>0.1</v>
      </c>
      <c r="N20">
        <f t="shared" si="0"/>
        <v>2.6666666666666665</v>
      </c>
      <c r="O20">
        <f t="shared" si="1"/>
        <v>25</v>
      </c>
      <c r="P20">
        <f t="shared" si="2"/>
        <v>2000</v>
      </c>
      <c r="Q20">
        <f t="shared" si="3"/>
        <v>464.00000000000011</v>
      </c>
    </row>
    <row r="21" spans="1:17" x14ac:dyDescent="0.2">
      <c r="A21" s="3" t="s">
        <v>30</v>
      </c>
      <c r="B21" s="3">
        <v>400</v>
      </c>
      <c r="C21" s="3">
        <v>400</v>
      </c>
      <c r="D21" s="3">
        <v>375</v>
      </c>
      <c r="E21" s="4">
        <v>1000</v>
      </c>
      <c r="F21" s="3">
        <v>120</v>
      </c>
      <c r="G21" s="3">
        <v>2.4E-2</v>
      </c>
      <c r="H21" s="3">
        <v>5.1999999999999998E-3</v>
      </c>
      <c r="I21" s="5">
        <v>446</v>
      </c>
      <c r="J21" s="5">
        <v>382</v>
      </c>
      <c r="K21" s="3">
        <v>33.5</v>
      </c>
      <c r="L21" s="3">
        <v>392.8</v>
      </c>
      <c r="M21" s="3">
        <v>0.2</v>
      </c>
      <c r="N21">
        <f t="shared" si="0"/>
        <v>2.6666666666666665</v>
      </c>
      <c r="O21">
        <f t="shared" si="1"/>
        <v>25</v>
      </c>
      <c r="P21">
        <f t="shared" si="2"/>
        <v>2000</v>
      </c>
      <c r="Q21">
        <f t="shared" si="3"/>
        <v>1072</v>
      </c>
    </row>
    <row r="22" spans="1:17" x14ac:dyDescent="0.2">
      <c r="A22" s="3" t="s">
        <v>31</v>
      </c>
      <c r="B22" s="3">
        <v>400</v>
      </c>
      <c r="C22" s="3">
        <v>400</v>
      </c>
      <c r="D22" s="3">
        <v>375</v>
      </c>
      <c r="E22" s="4">
        <v>1000</v>
      </c>
      <c r="F22" s="3">
        <v>120</v>
      </c>
      <c r="G22" s="3">
        <v>2.4E-2</v>
      </c>
      <c r="H22" s="3">
        <v>5.7000000000000002E-3</v>
      </c>
      <c r="I22" s="5">
        <v>446</v>
      </c>
      <c r="J22" s="5">
        <v>382</v>
      </c>
      <c r="K22" s="3">
        <v>34.1</v>
      </c>
      <c r="L22" s="3">
        <v>429.7</v>
      </c>
      <c r="M22" s="3">
        <v>0.3</v>
      </c>
      <c r="N22">
        <f t="shared" si="0"/>
        <v>2.6666666666666665</v>
      </c>
      <c r="O22">
        <f t="shared" si="1"/>
        <v>25</v>
      </c>
      <c r="P22">
        <f t="shared" si="2"/>
        <v>2000</v>
      </c>
      <c r="Q22">
        <f t="shared" si="3"/>
        <v>1636.8</v>
      </c>
    </row>
    <row r="23" spans="1:17" x14ac:dyDescent="0.2">
      <c r="A23" s="3" t="s">
        <v>32</v>
      </c>
      <c r="B23" s="3">
        <v>350</v>
      </c>
      <c r="C23" s="3">
        <v>350</v>
      </c>
      <c r="D23" s="3">
        <v>305</v>
      </c>
      <c r="E23" s="4">
        <v>1000</v>
      </c>
      <c r="F23" s="3">
        <v>150</v>
      </c>
      <c r="G23" s="3">
        <v>3.3000000000000002E-2</v>
      </c>
      <c r="H23" s="3">
        <v>3.0000000000000001E-3</v>
      </c>
      <c r="I23" s="5">
        <v>430</v>
      </c>
      <c r="J23" s="5">
        <v>470</v>
      </c>
      <c r="K23" s="3">
        <v>43.6</v>
      </c>
      <c r="L23" s="3">
        <v>274.89999999999998</v>
      </c>
      <c r="M23" s="3">
        <v>0</v>
      </c>
      <c r="N23">
        <f t="shared" si="0"/>
        <v>3.278688524590164</v>
      </c>
      <c r="O23">
        <f t="shared" si="1"/>
        <v>45</v>
      </c>
      <c r="P23">
        <f t="shared" si="2"/>
        <v>2000</v>
      </c>
      <c r="Q23">
        <f t="shared" si="3"/>
        <v>0</v>
      </c>
    </row>
    <row r="24" spans="1:17" x14ac:dyDescent="0.2">
      <c r="A24" s="3" t="s">
        <v>33</v>
      </c>
      <c r="B24" s="3">
        <v>350</v>
      </c>
      <c r="C24" s="3">
        <v>350</v>
      </c>
      <c r="D24" s="3">
        <v>305</v>
      </c>
      <c r="E24" s="4">
        <v>1000</v>
      </c>
      <c r="F24" s="3">
        <v>150</v>
      </c>
      <c r="G24" s="3">
        <v>3.3000000000000002E-2</v>
      </c>
      <c r="H24" s="3">
        <v>3.0000000000000001E-3</v>
      </c>
      <c r="I24" s="5">
        <v>453</v>
      </c>
      <c r="J24" s="5">
        <v>470</v>
      </c>
      <c r="K24" s="3">
        <v>30.2</v>
      </c>
      <c r="L24" s="3">
        <v>270</v>
      </c>
      <c r="M24" s="3">
        <v>0.16</v>
      </c>
      <c r="N24">
        <f t="shared" si="0"/>
        <v>3.278688524590164</v>
      </c>
      <c r="O24">
        <f t="shared" si="1"/>
        <v>45</v>
      </c>
      <c r="P24">
        <f t="shared" si="2"/>
        <v>2000</v>
      </c>
      <c r="Q24">
        <f t="shared" si="3"/>
        <v>591.91999999999996</v>
      </c>
    </row>
    <row r="25" spans="1:17" x14ac:dyDescent="0.2">
      <c r="A25" s="3" t="s">
        <v>34</v>
      </c>
      <c r="B25" s="3">
        <v>350</v>
      </c>
      <c r="C25" s="3">
        <v>350</v>
      </c>
      <c r="D25" s="3">
        <v>305</v>
      </c>
      <c r="E25" s="4">
        <v>1000</v>
      </c>
      <c r="F25" s="5">
        <v>75</v>
      </c>
      <c r="G25" s="3">
        <v>3.3000000000000002E-2</v>
      </c>
      <c r="H25" s="3">
        <v>6.0000000000000001E-3</v>
      </c>
      <c r="I25" s="5">
        <v>430</v>
      </c>
      <c r="J25" s="5">
        <v>470</v>
      </c>
      <c r="K25" s="3">
        <v>34.799999999999997</v>
      </c>
      <c r="L25" s="3">
        <v>268.2</v>
      </c>
      <c r="M25" s="3">
        <v>0.14000000000000001</v>
      </c>
      <c r="N25">
        <f t="shared" si="0"/>
        <v>3.278688524590164</v>
      </c>
      <c r="O25">
        <f t="shared" si="1"/>
        <v>45</v>
      </c>
      <c r="P25">
        <f t="shared" si="2"/>
        <v>2000</v>
      </c>
      <c r="Q25">
        <f t="shared" si="3"/>
        <v>596.82000000000005</v>
      </c>
    </row>
    <row r="26" spans="1:17" x14ac:dyDescent="0.2">
      <c r="A26" s="3" t="s">
        <v>35</v>
      </c>
      <c r="B26" s="3">
        <v>550</v>
      </c>
      <c r="C26" s="3">
        <v>550</v>
      </c>
      <c r="D26" s="3">
        <v>485</v>
      </c>
      <c r="E26" s="4">
        <v>1485</v>
      </c>
      <c r="F26" s="3">
        <v>300</v>
      </c>
      <c r="G26" s="3">
        <v>0.02</v>
      </c>
      <c r="H26" s="3">
        <v>1E-3</v>
      </c>
      <c r="I26" s="5">
        <v>445</v>
      </c>
      <c r="J26" s="5">
        <v>425</v>
      </c>
      <c r="K26" s="3">
        <v>44.8</v>
      </c>
      <c r="L26" s="3">
        <v>578.29999999999995</v>
      </c>
      <c r="M26" s="3">
        <v>0.15</v>
      </c>
      <c r="N26">
        <f t="shared" si="0"/>
        <v>3.0618556701030926</v>
      </c>
      <c r="O26">
        <f t="shared" si="1"/>
        <v>65</v>
      </c>
      <c r="P26">
        <f t="shared" si="2"/>
        <v>2970</v>
      </c>
      <c r="Q26">
        <f t="shared" si="3"/>
        <v>2032.8</v>
      </c>
    </row>
    <row r="27" spans="1:17" x14ac:dyDescent="0.2">
      <c r="A27" s="3" t="s">
        <v>36</v>
      </c>
      <c r="B27" s="3">
        <v>200</v>
      </c>
      <c r="C27" s="3">
        <v>200</v>
      </c>
      <c r="D27" s="3">
        <v>175</v>
      </c>
      <c r="E27" s="5">
        <v>500</v>
      </c>
      <c r="F27" s="3">
        <v>100</v>
      </c>
      <c r="G27" s="3">
        <v>0.02</v>
      </c>
      <c r="H27" s="3">
        <v>2.8E-3</v>
      </c>
      <c r="I27" s="5">
        <v>434</v>
      </c>
      <c r="J27" s="5">
        <v>558</v>
      </c>
      <c r="K27" s="3">
        <v>19.600000000000001</v>
      </c>
      <c r="L27" s="5">
        <v>73.8</v>
      </c>
      <c r="M27" s="3">
        <v>0.1</v>
      </c>
      <c r="N27">
        <f t="shared" si="0"/>
        <v>2.8571428571428572</v>
      </c>
      <c r="O27">
        <f t="shared" si="1"/>
        <v>25</v>
      </c>
      <c r="P27">
        <f t="shared" si="2"/>
        <v>1000</v>
      </c>
      <c r="Q27">
        <f t="shared" si="3"/>
        <v>78.40000000000002</v>
      </c>
    </row>
    <row r="28" spans="1:17" x14ac:dyDescent="0.2">
      <c r="A28" s="3" t="s">
        <v>37</v>
      </c>
      <c r="B28" s="3">
        <v>200</v>
      </c>
      <c r="C28" s="3">
        <v>200</v>
      </c>
      <c r="D28" s="3">
        <v>175</v>
      </c>
      <c r="E28" s="5">
        <v>500</v>
      </c>
      <c r="F28" s="3">
        <v>100</v>
      </c>
      <c r="G28" s="3">
        <v>0.02</v>
      </c>
      <c r="H28" s="3">
        <v>2.8E-3</v>
      </c>
      <c r="I28" s="5">
        <v>434</v>
      </c>
      <c r="J28" s="5">
        <v>558</v>
      </c>
      <c r="K28" s="3">
        <v>19.600000000000001</v>
      </c>
      <c r="L28" s="5">
        <v>76.5</v>
      </c>
      <c r="M28" s="3">
        <v>0.1</v>
      </c>
      <c r="N28">
        <f t="shared" si="0"/>
        <v>2.8571428571428572</v>
      </c>
      <c r="O28">
        <f t="shared" si="1"/>
        <v>25</v>
      </c>
      <c r="P28">
        <f t="shared" si="2"/>
        <v>1000</v>
      </c>
      <c r="Q28">
        <f t="shared" si="3"/>
        <v>78.40000000000002</v>
      </c>
    </row>
    <row r="29" spans="1:17" x14ac:dyDescent="0.2">
      <c r="A29" s="3" t="s">
        <v>38</v>
      </c>
      <c r="B29" s="3">
        <v>200</v>
      </c>
      <c r="C29" s="3">
        <v>200</v>
      </c>
      <c r="D29" s="3">
        <v>175</v>
      </c>
      <c r="E29" s="5">
        <v>500</v>
      </c>
      <c r="F29" s="3">
        <v>100</v>
      </c>
      <c r="G29" s="3">
        <v>0.02</v>
      </c>
      <c r="H29" s="3">
        <v>2.8E-3</v>
      </c>
      <c r="I29" s="5">
        <v>434</v>
      </c>
      <c r="J29" s="5">
        <v>558</v>
      </c>
      <c r="K29" s="3">
        <v>19.600000000000001</v>
      </c>
      <c r="L29" s="5">
        <v>82.3</v>
      </c>
      <c r="M29" s="3">
        <v>0.2</v>
      </c>
      <c r="N29">
        <f t="shared" si="0"/>
        <v>2.8571428571428572</v>
      </c>
      <c r="O29">
        <f t="shared" si="1"/>
        <v>25</v>
      </c>
      <c r="P29">
        <f t="shared" si="2"/>
        <v>1000</v>
      </c>
      <c r="Q29">
        <f t="shared" si="3"/>
        <v>156.80000000000004</v>
      </c>
    </row>
    <row r="30" spans="1:17" x14ac:dyDescent="0.2">
      <c r="A30" s="3" t="s">
        <v>39</v>
      </c>
      <c r="B30" s="3">
        <v>200</v>
      </c>
      <c r="C30" s="3">
        <v>200</v>
      </c>
      <c r="D30" s="3">
        <v>175</v>
      </c>
      <c r="E30" s="5">
        <v>500</v>
      </c>
      <c r="F30" s="3">
        <v>100</v>
      </c>
      <c r="G30" s="3">
        <v>0.02</v>
      </c>
      <c r="H30" s="3">
        <v>2.8E-3</v>
      </c>
      <c r="I30" s="5">
        <v>434</v>
      </c>
      <c r="J30" s="5">
        <v>558</v>
      </c>
      <c r="K30" s="3">
        <v>19.600000000000001</v>
      </c>
      <c r="L30" s="5">
        <v>80.5</v>
      </c>
      <c r="M30" s="3">
        <v>0.2</v>
      </c>
      <c r="N30">
        <f t="shared" si="0"/>
        <v>2.8571428571428572</v>
      </c>
      <c r="O30">
        <f t="shared" si="1"/>
        <v>25</v>
      </c>
      <c r="P30">
        <f t="shared" si="2"/>
        <v>1000</v>
      </c>
      <c r="Q30">
        <f t="shared" si="3"/>
        <v>156.80000000000004</v>
      </c>
    </row>
    <row r="31" spans="1:17" x14ac:dyDescent="0.2">
      <c r="A31" s="3" t="s">
        <v>40</v>
      </c>
      <c r="B31" s="3">
        <v>200</v>
      </c>
      <c r="C31" s="3">
        <v>200</v>
      </c>
      <c r="D31" s="3">
        <v>175</v>
      </c>
      <c r="E31" s="5">
        <v>500</v>
      </c>
      <c r="F31" s="3">
        <v>100</v>
      </c>
      <c r="G31" s="3">
        <v>0.02</v>
      </c>
      <c r="H31" s="3">
        <v>2.8E-3</v>
      </c>
      <c r="I31" s="5">
        <v>345</v>
      </c>
      <c r="J31" s="5">
        <v>476</v>
      </c>
      <c r="K31" s="3">
        <v>19.600000000000001</v>
      </c>
      <c r="L31" s="5">
        <v>57.8</v>
      </c>
      <c r="M31" s="3">
        <v>0.1</v>
      </c>
      <c r="N31">
        <f t="shared" si="0"/>
        <v>2.8571428571428572</v>
      </c>
      <c r="O31">
        <f t="shared" si="1"/>
        <v>25</v>
      </c>
      <c r="P31">
        <f t="shared" si="2"/>
        <v>1000</v>
      </c>
      <c r="Q31">
        <f t="shared" si="3"/>
        <v>78.40000000000002</v>
      </c>
    </row>
    <row r="32" spans="1:17" x14ac:dyDescent="0.2">
      <c r="A32" s="3" t="s">
        <v>41</v>
      </c>
      <c r="B32" s="3">
        <v>200</v>
      </c>
      <c r="C32" s="3">
        <v>200</v>
      </c>
      <c r="D32" s="3">
        <v>175</v>
      </c>
      <c r="E32" s="5">
        <v>500</v>
      </c>
      <c r="F32" s="3">
        <v>100</v>
      </c>
      <c r="G32" s="3">
        <v>0.02</v>
      </c>
      <c r="H32" s="3">
        <v>2.8E-3</v>
      </c>
      <c r="I32" s="5">
        <v>345</v>
      </c>
      <c r="J32" s="5">
        <v>476</v>
      </c>
      <c r="K32" s="3">
        <v>19.600000000000001</v>
      </c>
      <c r="L32" s="5">
        <v>68.5</v>
      </c>
      <c r="M32" s="3">
        <v>0.2</v>
      </c>
      <c r="N32">
        <f t="shared" si="0"/>
        <v>2.8571428571428572</v>
      </c>
      <c r="O32">
        <f t="shared" si="1"/>
        <v>25</v>
      </c>
      <c r="P32">
        <f t="shared" si="2"/>
        <v>1000</v>
      </c>
      <c r="Q32">
        <f t="shared" si="3"/>
        <v>156.80000000000004</v>
      </c>
    </row>
    <row r="33" spans="1:17" x14ac:dyDescent="0.2">
      <c r="A33" s="3" t="s">
        <v>42</v>
      </c>
      <c r="B33" s="3">
        <v>200</v>
      </c>
      <c r="C33" s="3">
        <v>200</v>
      </c>
      <c r="D33" s="3">
        <v>175</v>
      </c>
      <c r="E33" s="5">
        <v>500</v>
      </c>
      <c r="F33" s="3">
        <v>100</v>
      </c>
      <c r="G33" s="3">
        <v>0.02</v>
      </c>
      <c r="H33" s="3">
        <v>2.8E-3</v>
      </c>
      <c r="I33" s="5">
        <v>345</v>
      </c>
      <c r="J33" s="5">
        <v>476</v>
      </c>
      <c r="K33" s="3">
        <v>19.600000000000001</v>
      </c>
      <c r="L33" s="5">
        <v>68.5</v>
      </c>
      <c r="M33" s="3">
        <v>0.2</v>
      </c>
      <c r="N33">
        <f t="shared" si="0"/>
        <v>2.8571428571428572</v>
      </c>
      <c r="O33">
        <f t="shared" si="1"/>
        <v>25</v>
      </c>
      <c r="P33">
        <f t="shared" si="2"/>
        <v>1000</v>
      </c>
      <c r="Q33">
        <f t="shared" si="3"/>
        <v>156.80000000000004</v>
      </c>
    </row>
    <row r="34" spans="1:17" x14ac:dyDescent="0.2">
      <c r="A34" s="3" t="s">
        <v>43</v>
      </c>
      <c r="B34" s="3">
        <v>200</v>
      </c>
      <c r="C34" s="3">
        <v>200</v>
      </c>
      <c r="D34" s="3">
        <v>180</v>
      </c>
      <c r="E34" s="5">
        <v>600</v>
      </c>
      <c r="F34" s="3">
        <v>100</v>
      </c>
      <c r="G34" s="3">
        <v>0.02</v>
      </c>
      <c r="H34" s="3">
        <v>2.8E-3</v>
      </c>
      <c r="I34" s="5">
        <v>462</v>
      </c>
      <c r="J34" s="5">
        <v>324</v>
      </c>
      <c r="K34" s="3">
        <v>17.600000000000001</v>
      </c>
      <c r="L34" s="5">
        <v>71.2</v>
      </c>
      <c r="M34" s="3">
        <v>0.22</v>
      </c>
      <c r="N34">
        <f t="shared" si="0"/>
        <v>3.3333333333333335</v>
      </c>
      <c r="O34">
        <f t="shared" si="1"/>
        <v>20</v>
      </c>
      <c r="P34">
        <f t="shared" si="2"/>
        <v>1200</v>
      </c>
      <c r="Q34">
        <f t="shared" si="3"/>
        <v>154.88000000000002</v>
      </c>
    </row>
    <row r="35" spans="1:17" x14ac:dyDescent="0.2">
      <c r="A35" s="3" t="s">
        <v>44</v>
      </c>
      <c r="B35" s="3">
        <v>200</v>
      </c>
      <c r="C35" s="3">
        <v>200</v>
      </c>
      <c r="D35" s="3">
        <v>180</v>
      </c>
      <c r="E35" s="5">
        <v>400</v>
      </c>
      <c r="F35" s="3">
        <v>100</v>
      </c>
      <c r="G35" s="3">
        <v>0.02</v>
      </c>
      <c r="H35" s="3">
        <v>2.8E-3</v>
      </c>
      <c r="I35" s="5">
        <v>462</v>
      </c>
      <c r="J35" s="5">
        <v>324</v>
      </c>
      <c r="K35" s="3">
        <v>17.600000000000001</v>
      </c>
      <c r="L35" s="3">
        <v>105.9</v>
      </c>
      <c r="M35" s="3">
        <v>0.22</v>
      </c>
      <c r="N35">
        <f t="shared" si="0"/>
        <v>2.2222222222222223</v>
      </c>
      <c r="O35">
        <f t="shared" si="1"/>
        <v>20</v>
      </c>
      <c r="P35">
        <f t="shared" si="2"/>
        <v>800</v>
      </c>
      <c r="Q35">
        <f t="shared" si="3"/>
        <v>154.88000000000002</v>
      </c>
    </row>
    <row r="36" spans="1:17" x14ac:dyDescent="0.2">
      <c r="A36" s="3" t="s">
        <v>45</v>
      </c>
      <c r="B36" s="3">
        <v>200</v>
      </c>
      <c r="C36" s="3">
        <v>200</v>
      </c>
      <c r="D36" s="3">
        <v>180</v>
      </c>
      <c r="E36" s="5">
        <v>600</v>
      </c>
      <c r="F36" s="3">
        <v>200</v>
      </c>
      <c r="G36" s="3">
        <v>0.02</v>
      </c>
      <c r="H36" s="3">
        <v>1.4E-3</v>
      </c>
      <c r="I36" s="5">
        <v>462</v>
      </c>
      <c r="J36" s="5">
        <v>324</v>
      </c>
      <c r="K36" s="3">
        <v>17.600000000000001</v>
      </c>
      <c r="L36" s="5">
        <v>82.7</v>
      </c>
      <c r="M36" s="3">
        <v>0.56000000000000005</v>
      </c>
      <c r="N36">
        <f t="shared" si="0"/>
        <v>3.3333333333333335</v>
      </c>
      <c r="O36">
        <f t="shared" si="1"/>
        <v>20</v>
      </c>
      <c r="P36">
        <f t="shared" si="2"/>
        <v>1200</v>
      </c>
      <c r="Q36">
        <f t="shared" si="3"/>
        <v>394.24000000000007</v>
      </c>
    </row>
    <row r="37" spans="1:17" x14ac:dyDescent="0.2">
      <c r="A37" s="3" t="s">
        <v>46</v>
      </c>
      <c r="B37" s="3">
        <v>200</v>
      </c>
      <c r="C37" s="3">
        <v>200</v>
      </c>
      <c r="D37" s="3">
        <v>180</v>
      </c>
      <c r="E37" s="5">
        <v>400</v>
      </c>
      <c r="F37" s="3">
        <v>120</v>
      </c>
      <c r="G37" s="3">
        <v>1.2E-2</v>
      </c>
      <c r="H37" s="3">
        <v>1.1000000000000001E-3</v>
      </c>
      <c r="I37" s="5">
        <v>379</v>
      </c>
      <c r="J37" s="5">
        <v>648</v>
      </c>
      <c r="K37" s="3">
        <v>32.9</v>
      </c>
      <c r="L37" s="5">
        <v>78.3</v>
      </c>
      <c r="M37" s="3">
        <v>0.12</v>
      </c>
      <c r="N37">
        <f t="shared" si="0"/>
        <v>2.2222222222222223</v>
      </c>
      <c r="O37">
        <f t="shared" si="1"/>
        <v>20</v>
      </c>
      <c r="P37">
        <f t="shared" si="2"/>
        <v>800</v>
      </c>
      <c r="Q37">
        <f t="shared" si="3"/>
        <v>157.91999999999996</v>
      </c>
    </row>
    <row r="38" spans="1:17" x14ac:dyDescent="0.2">
      <c r="A38" s="3" t="s">
        <v>47</v>
      </c>
      <c r="B38" s="3">
        <v>200</v>
      </c>
      <c r="C38" s="3">
        <v>200</v>
      </c>
      <c r="D38" s="3">
        <v>180</v>
      </c>
      <c r="E38" s="5">
        <v>400</v>
      </c>
      <c r="F38" s="3">
        <v>100</v>
      </c>
      <c r="G38" s="3">
        <v>0.01</v>
      </c>
      <c r="H38" s="3">
        <v>1.2999999999999999E-3</v>
      </c>
      <c r="I38" s="5">
        <v>324</v>
      </c>
      <c r="J38" s="5">
        <v>524</v>
      </c>
      <c r="K38" s="3">
        <v>14.8</v>
      </c>
      <c r="L38" s="5">
        <v>50.7</v>
      </c>
      <c r="M38" s="3">
        <v>0.26</v>
      </c>
      <c r="N38">
        <f t="shared" si="0"/>
        <v>2.2222222222222223</v>
      </c>
      <c r="O38">
        <f t="shared" si="1"/>
        <v>20</v>
      </c>
      <c r="P38">
        <f t="shared" si="2"/>
        <v>800</v>
      </c>
      <c r="Q38">
        <f t="shared" si="3"/>
        <v>153.91999999999999</v>
      </c>
    </row>
    <row r="39" spans="1:17" x14ac:dyDescent="0.2">
      <c r="A39" s="3" t="s">
        <v>48</v>
      </c>
      <c r="B39" s="3">
        <v>200</v>
      </c>
      <c r="C39" s="3">
        <v>200</v>
      </c>
      <c r="D39" s="3">
        <v>180</v>
      </c>
      <c r="E39" s="5">
        <v>400</v>
      </c>
      <c r="F39" s="3">
        <v>100</v>
      </c>
      <c r="G39" s="3">
        <v>0.01</v>
      </c>
      <c r="H39" s="3">
        <v>1.2999999999999999E-3</v>
      </c>
      <c r="I39" s="5">
        <v>324</v>
      </c>
      <c r="J39" s="5">
        <v>524</v>
      </c>
      <c r="K39" s="3">
        <v>13.1</v>
      </c>
      <c r="L39" s="5">
        <v>58.3</v>
      </c>
      <c r="M39" s="3">
        <v>0.3</v>
      </c>
      <c r="N39">
        <f t="shared" si="0"/>
        <v>2.2222222222222223</v>
      </c>
      <c r="O39">
        <f t="shared" si="1"/>
        <v>20</v>
      </c>
      <c r="P39">
        <f t="shared" si="2"/>
        <v>800</v>
      </c>
      <c r="Q39">
        <f t="shared" si="3"/>
        <v>157.19999999999999</v>
      </c>
    </row>
    <row r="40" spans="1:17" x14ac:dyDescent="0.2">
      <c r="A40" s="3" t="s">
        <v>49</v>
      </c>
      <c r="B40" s="3">
        <v>200</v>
      </c>
      <c r="C40" s="3">
        <v>200</v>
      </c>
      <c r="D40" s="3">
        <v>180</v>
      </c>
      <c r="E40" s="5">
        <v>400</v>
      </c>
      <c r="F40" s="3">
        <v>100</v>
      </c>
      <c r="G40" s="3">
        <v>1.2E-2</v>
      </c>
      <c r="H40" s="3">
        <v>1.2999999999999999E-3</v>
      </c>
      <c r="I40" s="5">
        <v>372</v>
      </c>
      <c r="J40" s="5">
        <v>524</v>
      </c>
      <c r="K40" s="3">
        <v>13.9</v>
      </c>
      <c r="L40" s="5">
        <v>68.900000000000006</v>
      </c>
      <c r="M40" s="3">
        <v>0.28000000000000003</v>
      </c>
      <c r="N40">
        <f t="shared" si="0"/>
        <v>2.2222222222222223</v>
      </c>
      <c r="O40">
        <f t="shared" si="1"/>
        <v>20</v>
      </c>
      <c r="P40">
        <f t="shared" si="2"/>
        <v>800</v>
      </c>
      <c r="Q40">
        <f t="shared" si="3"/>
        <v>155.68000000000004</v>
      </c>
    </row>
    <row r="41" spans="1:17" x14ac:dyDescent="0.2">
      <c r="A41" s="3" t="s">
        <v>50</v>
      </c>
      <c r="B41" s="3">
        <v>200</v>
      </c>
      <c r="C41" s="3">
        <v>200</v>
      </c>
      <c r="D41" s="3">
        <v>180</v>
      </c>
      <c r="E41" s="5">
        <v>400</v>
      </c>
      <c r="F41" s="3">
        <v>100</v>
      </c>
      <c r="G41" s="3">
        <v>1.2E-2</v>
      </c>
      <c r="H41" s="3">
        <v>1.2999999999999999E-3</v>
      </c>
      <c r="I41" s="5">
        <v>372</v>
      </c>
      <c r="J41" s="5">
        <v>524</v>
      </c>
      <c r="K41" s="3">
        <v>13.1</v>
      </c>
      <c r="L41" s="5">
        <v>67.2</v>
      </c>
      <c r="M41" s="3">
        <v>0.3</v>
      </c>
      <c r="N41">
        <f t="shared" si="0"/>
        <v>2.2222222222222223</v>
      </c>
      <c r="O41">
        <f t="shared" si="1"/>
        <v>20</v>
      </c>
      <c r="P41">
        <f t="shared" si="2"/>
        <v>800</v>
      </c>
      <c r="Q41">
        <f t="shared" si="3"/>
        <v>157.19999999999999</v>
      </c>
    </row>
    <row r="42" spans="1:17" x14ac:dyDescent="0.2">
      <c r="A42" s="3" t="s">
        <v>51</v>
      </c>
      <c r="B42" s="3">
        <v>200</v>
      </c>
      <c r="C42" s="3">
        <v>200</v>
      </c>
      <c r="D42" s="3">
        <v>170</v>
      </c>
      <c r="E42" s="5">
        <v>500</v>
      </c>
      <c r="F42" s="3">
        <v>100</v>
      </c>
      <c r="G42" s="3">
        <v>8.0000000000000002E-3</v>
      </c>
      <c r="H42" s="3">
        <v>3.0999999999999999E-3</v>
      </c>
      <c r="I42" s="5">
        <v>524</v>
      </c>
      <c r="J42" s="5">
        <v>352</v>
      </c>
      <c r="K42" s="3">
        <v>19.899999999999999</v>
      </c>
      <c r="L42" s="5">
        <v>74.3</v>
      </c>
      <c r="M42" s="3">
        <v>0.2</v>
      </c>
      <c r="N42">
        <f t="shared" si="0"/>
        <v>2.9411764705882355</v>
      </c>
      <c r="O42">
        <f t="shared" si="1"/>
        <v>30</v>
      </c>
      <c r="P42">
        <f t="shared" si="2"/>
        <v>1000</v>
      </c>
      <c r="Q42">
        <f t="shared" si="3"/>
        <v>159.19999999999999</v>
      </c>
    </row>
    <row r="43" spans="1:17" x14ac:dyDescent="0.2">
      <c r="A43" s="3" t="s">
        <v>52</v>
      </c>
      <c r="B43" s="3">
        <v>200</v>
      </c>
      <c r="C43" s="3">
        <v>200</v>
      </c>
      <c r="D43" s="3">
        <v>170</v>
      </c>
      <c r="E43" s="5">
        <v>500</v>
      </c>
      <c r="F43" s="3">
        <v>100</v>
      </c>
      <c r="G43" s="3">
        <v>0.02</v>
      </c>
      <c r="H43" s="3">
        <v>3.0999999999999999E-3</v>
      </c>
      <c r="I43" s="5">
        <v>524</v>
      </c>
      <c r="J43" s="5">
        <v>352</v>
      </c>
      <c r="K43" s="3">
        <v>20.399999999999999</v>
      </c>
      <c r="L43" s="5">
        <v>88.1</v>
      </c>
      <c r="M43" s="3">
        <v>0.19</v>
      </c>
      <c r="N43">
        <f t="shared" si="0"/>
        <v>2.9411764705882355</v>
      </c>
      <c r="O43">
        <f t="shared" si="1"/>
        <v>30</v>
      </c>
      <c r="P43">
        <f t="shared" si="2"/>
        <v>1000</v>
      </c>
      <c r="Q43">
        <f t="shared" si="3"/>
        <v>155.04</v>
      </c>
    </row>
    <row r="44" spans="1:17" x14ac:dyDescent="0.2">
      <c r="A44" s="3" t="s">
        <v>53</v>
      </c>
      <c r="B44" s="3">
        <v>200</v>
      </c>
      <c r="C44" s="3">
        <v>200</v>
      </c>
      <c r="D44" s="3">
        <v>170</v>
      </c>
      <c r="E44" s="5">
        <v>500</v>
      </c>
      <c r="F44" s="3">
        <v>100</v>
      </c>
      <c r="G44" s="3">
        <v>0.03</v>
      </c>
      <c r="H44" s="3">
        <v>3.0999999999999999E-3</v>
      </c>
      <c r="I44" s="5">
        <v>360</v>
      </c>
      <c r="J44" s="5">
        <v>607</v>
      </c>
      <c r="K44" s="3">
        <v>21.9</v>
      </c>
      <c r="L44" s="3">
        <v>110.3</v>
      </c>
      <c r="M44" s="3">
        <v>0.45</v>
      </c>
      <c r="N44">
        <f t="shared" si="0"/>
        <v>2.9411764705882355</v>
      </c>
      <c r="O44">
        <f t="shared" si="1"/>
        <v>30</v>
      </c>
      <c r="P44">
        <f t="shared" si="2"/>
        <v>1000</v>
      </c>
      <c r="Q44">
        <f t="shared" si="3"/>
        <v>394.2</v>
      </c>
    </row>
    <row r="45" spans="1:17" x14ac:dyDescent="0.2">
      <c r="A45" s="3" t="s">
        <v>54</v>
      </c>
      <c r="B45" s="3">
        <v>200</v>
      </c>
      <c r="C45" s="3">
        <v>200</v>
      </c>
      <c r="D45" s="3">
        <v>170</v>
      </c>
      <c r="E45" s="5">
        <v>500</v>
      </c>
      <c r="F45" s="3">
        <v>100</v>
      </c>
      <c r="G45" s="3">
        <v>0.04</v>
      </c>
      <c r="H45" s="3">
        <v>3.0999999999999999E-3</v>
      </c>
      <c r="I45" s="5">
        <v>360</v>
      </c>
      <c r="J45" s="5">
        <v>607</v>
      </c>
      <c r="K45" s="3">
        <v>21.9</v>
      </c>
      <c r="L45" s="3">
        <v>110.3</v>
      </c>
      <c r="M45" s="3">
        <v>0.45</v>
      </c>
      <c r="N45">
        <f t="shared" si="0"/>
        <v>2.9411764705882355</v>
      </c>
      <c r="O45">
        <f t="shared" si="1"/>
        <v>30</v>
      </c>
      <c r="P45">
        <f t="shared" si="2"/>
        <v>1000</v>
      </c>
      <c r="Q45">
        <f t="shared" si="3"/>
        <v>394.2</v>
      </c>
    </row>
    <row r="46" spans="1:17" ht="22.5" x14ac:dyDescent="0.2">
      <c r="A46" s="3" t="s">
        <v>55</v>
      </c>
      <c r="B46" s="3">
        <v>152</v>
      </c>
      <c r="C46" s="3">
        <v>305</v>
      </c>
      <c r="D46" s="3">
        <v>267</v>
      </c>
      <c r="E46" s="5">
        <v>876</v>
      </c>
      <c r="F46" s="3">
        <v>127</v>
      </c>
      <c r="G46" s="3">
        <v>2.5000000000000001E-2</v>
      </c>
      <c r="H46" s="3">
        <v>3.3E-3</v>
      </c>
      <c r="I46" s="5">
        <v>496</v>
      </c>
      <c r="J46" s="5">
        <v>345</v>
      </c>
      <c r="K46" s="3">
        <v>34.700000000000003</v>
      </c>
      <c r="L46" s="5">
        <v>95.6</v>
      </c>
      <c r="M46" s="3">
        <v>0.12</v>
      </c>
      <c r="N46">
        <f t="shared" si="0"/>
        <v>3.2808988764044944</v>
      </c>
      <c r="O46">
        <f t="shared" si="1"/>
        <v>38</v>
      </c>
      <c r="P46">
        <f t="shared" si="2"/>
        <v>1752</v>
      </c>
      <c r="Q46">
        <f t="shared" si="3"/>
        <v>193.04304000000005</v>
      </c>
    </row>
    <row r="47" spans="1:17" x14ac:dyDescent="0.2">
      <c r="A47" s="3" t="s">
        <v>56</v>
      </c>
      <c r="B47" s="3">
        <v>152</v>
      </c>
      <c r="C47" s="3">
        <v>305</v>
      </c>
      <c r="D47" s="3">
        <v>267</v>
      </c>
      <c r="E47" s="5">
        <v>876</v>
      </c>
      <c r="F47" s="3">
        <v>127</v>
      </c>
      <c r="G47" s="3">
        <v>2.5000000000000001E-2</v>
      </c>
      <c r="H47" s="3">
        <v>3.3E-3</v>
      </c>
      <c r="I47" s="5">
        <v>496</v>
      </c>
      <c r="J47" s="5">
        <v>345</v>
      </c>
      <c r="K47" s="3">
        <v>33.6</v>
      </c>
      <c r="L47" s="5">
        <v>88.5</v>
      </c>
      <c r="M47" s="3">
        <v>0.11</v>
      </c>
      <c r="N47">
        <f t="shared" si="0"/>
        <v>3.2808988764044944</v>
      </c>
      <c r="O47">
        <f t="shared" si="1"/>
        <v>38</v>
      </c>
      <c r="P47">
        <f t="shared" si="2"/>
        <v>1752</v>
      </c>
      <c r="Q47">
        <f t="shared" si="3"/>
        <v>171.34656000000001</v>
      </c>
    </row>
    <row r="48" spans="1:17" x14ac:dyDescent="0.2">
      <c r="A48" s="3" t="s">
        <v>57</v>
      </c>
      <c r="B48" s="3">
        <v>152</v>
      </c>
      <c r="C48" s="3">
        <v>305</v>
      </c>
      <c r="D48" s="3">
        <v>267</v>
      </c>
      <c r="E48" s="5">
        <v>876</v>
      </c>
      <c r="F48" s="3">
        <v>127</v>
      </c>
      <c r="G48" s="3">
        <v>2.5000000000000001E-2</v>
      </c>
      <c r="H48" s="3">
        <v>3.3E-3</v>
      </c>
      <c r="I48" s="5">
        <v>496</v>
      </c>
      <c r="J48" s="5">
        <v>345</v>
      </c>
      <c r="K48" s="3">
        <v>33.6</v>
      </c>
      <c r="L48" s="5">
        <v>81.8</v>
      </c>
      <c r="M48" s="3">
        <v>7.0000000000000007E-2</v>
      </c>
      <c r="N48">
        <f t="shared" si="0"/>
        <v>3.2808988764044944</v>
      </c>
      <c r="O48">
        <f t="shared" si="1"/>
        <v>38</v>
      </c>
      <c r="P48">
        <f t="shared" si="2"/>
        <v>1752</v>
      </c>
      <c r="Q48">
        <f t="shared" si="3"/>
        <v>109.03872000000001</v>
      </c>
    </row>
    <row r="49" spans="1:17" x14ac:dyDescent="0.2">
      <c r="A49" s="3" t="s">
        <v>58</v>
      </c>
      <c r="B49" s="3">
        <v>152</v>
      </c>
      <c r="C49" s="3">
        <v>305</v>
      </c>
      <c r="D49" s="3">
        <v>267</v>
      </c>
      <c r="E49" s="5">
        <v>876</v>
      </c>
      <c r="F49" s="3">
        <v>127</v>
      </c>
      <c r="G49" s="3">
        <v>2.5000000000000001E-2</v>
      </c>
      <c r="H49" s="3">
        <v>3.3E-3</v>
      </c>
      <c r="I49" s="5">
        <v>496</v>
      </c>
      <c r="J49" s="5">
        <v>345</v>
      </c>
      <c r="K49" s="3">
        <v>32</v>
      </c>
      <c r="L49" s="5">
        <v>81</v>
      </c>
      <c r="M49" s="3">
        <v>0</v>
      </c>
      <c r="N49">
        <f t="shared" si="0"/>
        <v>3.2808988764044944</v>
      </c>
      <c r="O49">
        <f t="shared" si="1"/>
        <v>38</v>
      </c>
      <c r="P49">
        <f t="shared" si="2"/>
        <v>1752</v>
      </c>
      <c r="Q49">
        <f t="shared" si="3"/>
        <v>0</v>
      </c>
    </row>
    <row r="50" spans="1:17" ht="22.5" x14ac:dyDescent="0.2">
      <c r="A50" s="3" t="s">
        <v>59</v>
      </c>
      <c r="B50" s="3">
        <v>152</v>
      </c>
      <c r="C50" s="3">
        <v>305</v>
      </c>
      <c r="D50" s="3">
        <v>267</v>
      </c>
      <c r="E50" s="5">
        <v>876</v>
      </c>
      <c r="F50" s="5">
        <v>89</v>
      </c>
      <c r="G50" s="3">
        <v>2.5000000000000001E-2</v>
      </c>
      <c r="H50" s="3">
        <v>4.7000000000000002E-3</v>
      </c>
      <c r="I50" s="5">
        <v>496</v>
      </c>
      <c r="J50" s="5">
        <v>345</v>
      </c>
      <c r="K50" s="3">
        <v>26.1</v>
      </c>
      <c r="L50" s="5">
        <v>94.7</v>
      </c>
      <c r="M50" s="3">
        <v>0.15</v>
      </c>
      <c r="N50">
        <f t="shared" si="0"/>
        <v>3.2808988764044944</v>
      </c>
      <c r="O50">
        <f t="shared" si="1"/>
        <v>38</v>
      </c>
      <c r="P50">
        <f t="shared" si="2"/>
        <v>1752</v>
      </c>
      <c r="Q50">
        <f t="shared" si="3"/>
        <v>181.49939999999998</v>
      </c>
    </row>
    <row r="51" spans="1:17" x14ac:dyDescent="0.2">
      <c r="A51" s="3" t="s">
        <v>60</v>
      </c>
      <c r="B51" s="3">
        <v>152</v>
      </c>
      <c r="C51" s="3">
        <v>305</v>
      </c>
      <c r="D51" s="3">
        <v>267</v>
      </c>
      <c r="E51" s="5">
        <v>876</v>
      </c>
      <c r="F51" s="5">
        <v>89</v>
      </c>
      <c r="G51" s="3">
        <v>2.5000000000000001E-2</v>
      </c>
      <c r="H51" s="3">
        <v>4.7000000000000002E-3</v>
      </c>
      <c r="I51" s="5">
        <v>496</v>
      </c>
      <c r="J51" s="5">
        <v>345</v>
      </c>
      <c r="K51" s="3">
        <v>25.9</v>
      </c>
      <c r="L51" s="5">
        <v>85.9</v>
      </c>
      <c r="M51" s="3">
        <v>0</v>
      </c>
      <c r="N51">
        <f t="shared" si="0"/>
        <v>3.2808988764044944</v>
      </c>
      <c r="O51">
        <f t="shared" si="1"/>
        <v>38</v>
      </c>
      <c r="P51">
        <f t="shared" si="2"/>
        <v>1752</v>
      </c>
      <c r="Q51">
        <f t="shared" si="3"/>
        <v>0</v>
      </c>
    </row>
    <row r="52" spans="1:17" x14ac:dyDescent="0.2">
      <c r="A52" s="3" t="s">
        <v>61</v>
      </c>
      <c r="B52" s="3">
        <v>229</v>
      </c>
      <c r="C52" s="3">
        <v>229</v>
      </c>
      <c r="D52" s="3">
        <v>197</v>
      </c>
      <c r="E52" s="5">
        <v>737</v>
      </c>
      <c r="F52" s="3">
        <v>152</v>
      </c>
      <c r="G52" s="3">
        <v>2.5000000000000001E-2</v>
      </c>
      <c r="H52" s="3">
        <v>1.8E-3</v>
      </c>
      <c r="I52" s="5">
        <v>479</v>
      </c>
      <c r="J52" s="5">
        <v>689</v>
      </c>
      <c r="K52" s="3">
        <v>24.5</v>
      </c>
      <c r="L52" s="5">
        <v>80.5</v>
      </c>
      <c r="M52" s="3">
        <v>0.1</v>
      </c>
      <c r="N52">
        <f t="shared" si="0"/>
        <v>3.7411167512690353</v>
      </c>
      <c r="O52">
        <f t="shared" si="1"/>
        <v>32</v>
      </c>
      <c r="P52">
        <f t="shared" si="2"/>
        <v>1474</v>
      </c>
      <c r="Q52">
        <f t="shared" si="3"/>
        <v>128.48045000000002</v>
      </c>
    </row>
    <row r="53" spans="1:17" x14ac:dyDescent="0.2">
      <c r="A53" s="3" t="s">
        <v>62</v>
      </c>
      <c r="B53" s="3">
        <v>229</v>
      </c>
      <c r="C53" s="3">
        <v>229</v>
      </c>
      <c r="D53" s="3">
        <v>197</v>
      </c>
      <c r="E53" s="5">
        <v>737</v>
      </c>
      <c r="F53" s="3">
        <v>152</v>
      </c>
      <c r="G53" s="3">
        <v>2.5000000000000001E-2</v>
      </c>
      <c r="H53" s="3">
        <v>1.8E-3</v>
      </c>
      <c r="I53" s="5">
        <v>479</v>
      </c>
      <c r="J53" s="5">
        <v>689</v>
      </c>
      <c r="K53" s="3">
        <v>23.9</v>
      </c>
      <c r="L53" s="5">
        <v>88.1</v>
      </c>
      <c r="M53" s="3">
        <v>0.24</v>
      </c>
      <c r="N53">
        <f t="shared" si="0"/>
        <v>3.7411167512690353</v>
      </c>
      <c r="O53">
        <f t="shared" si="1"/>
        <v>32</v>
      </c>
      <c r="P53">
        <f t="shared" si="2"/>
        <v>1474</v>
      </c>
      <c r="Q53">
        <f t="shared" si="3"/>
        <v>300.80157599999995</v>
      </c>
    </row>
    <row r="54" spans="1:17" ht="15" thickBot="1" x14ac:dyDescent="0.25">
      <c r="A54" s="6" t="s">
        <v>63</v>
      </c>
      <c r="B54" s="6">
        <v>152</v>
      </c>
      <c r="C54" s="6">
        <v>152</v>
      </c>
      <c r="D54" s="6">
        <v>131</v>
      </c>
      <c r="E54" s="7">
        <v>495</v>
      </c>
      <c r="F54" s="6">
        <v>102</v>
      </c>
      <c r="G54" s="6">
        <v>2.5000000000000001E-2</v>
      </c>
      <c r="H54" s="6">
        <v>1.5E-3</v>
      </c>
      <c r="I54" s="7">
        <v>552</v>
      </c>
      <c r="J54" s="7">
        <v>655</v>
      </c>
      <c r="K54" s="6">
        <v>24.6</v>
      </c>
      <c r="L54" s="5">
        <v>32.200000000000003</v>
      </c>
      <c r="M54" s="3">
        <v>0.17</v>
      </c>
      <c r="N54">
        <f t="shared" si="0"/>
        <v>3.7786259541984735</v>
      </c>
      <c r="O54">
        <f t="shared" si="1"/>
        <v>21</v>
      </c>
      <c r="P54">
        <f t="shared" si="2"/>
        <v>990</v>
      </c>
      <c r="Q54">
        <f t="shared" si="3"/>
        <v>96.620928000000021</v>
      </c>
    </row>
    <row r="55" spans="1:17" x14ac:dyDescent="0.2">
      <c r="A55" s="8" t="s">
        <v>64</v>
      </c>
      <c r="B55" s="8">
        <v>152</v>
      </c>
      <c r="C55" s="8">
        <v>152</v>
      </c>
      <c r="D55" s="8">
        <v>131</v>
      </c>
      <c r="E55" s="9">
        <v>495</v>
      </c>
      <c r="F55" s="8">
        <v>102</v>
      </c>
      <c r="G55" s="8">
        <v>2.5000000000000001E-2</v>
      </c>
      <c r="H55" s="8">
        <v>1.5E-3</v>
      </c>
      <c r="I55" s="9">
        <v>552</v>
      </c>
      <c r="J55" s="9">
        <v>655</v>
      </c>
      <c r="K55" s="8">
        <v>24.6</v>
      </c>
      <c r="L55" s="5">
        <v>43.9</v>
      </c>
      <c r="M55" s="3">
        <v>0.19</v>
      </c>
      <c r="N55">
        <f t="shared" si="0"/>
        <v>3.7786259541984735</v>
      </c>
      <c r="O55">
        <f t="shared" si="1"/>
        <v>21</v>
      </c>
      <c r="P55">
        <f t="shared" si="2"/>
        <v>990</v>
      </c>
      <c r="Q55">
        <f t="shared" si="3"/>
        <v>107.98809600000001</v>
      </c>
    </row>
    <row r="56" spans="1:17" x14ac:dyDescent="0.2">
      <c r="A56" s="3" t="s">
        <v>65</v>
      </c>
      <c r="B56" s="3">
        <v>300</v>
      </c>
      <c r="C56" s="3">
        <v>300</v>
      </c>
      <c r="D56" s="3">
        <v>254</v>
      </c>
      <c r="E56" s="5">
        <v>600</v>
      </c>
      <c r="F56" s="3">
        <v>100</v>
      </c>
      <c r="G56" s="3">
        <v>1.7999999999999999E-2</v>
      </c>
      <c r="H56" s="3">
        <v>1.9E-3</v>
      </c>
      <c r="I56" s="5">
        <v>409</v>
      </c>
      <c r="J56" s="5">
        <v>392</v>
      </c>
      <c r="K56" s="3">
        <v>30.7</v>
      </c>
      <c r="L56" s="3">
        <v>219.3</v>
      </c>
      <c r="M56" s="3">
        <v>0.2</v>
      </c>
      <c r="N56">
        <f t="shared" si="0"/>
        <v>2.3622047244094486</v>
      </c>
      <c r="O56">
        <f t="shared" si="1"/>
        <v>46</v>
      </c>
      <c r="P56">
        <f t="shared" si="2"/>
        <v>1200</v>
      </c>
      <c r="Q56">
        <f t="shared" si="3"/>
        <v>552.60000000000014</v>
      </c>
    </row>
    <row r="57" spans="1:17" ht="15" thickBot="1" x14ac:dyDescent="0.25">
      <c r="A57" s="6" t="s">
        <v>66</v>
      </c>
      <c r="B57" s="6">
        <v>300</v>
      </c>
      <c r="C57" s="6">
        <v>300</v>
      </c>
      <c r="D57" s="6">
        <v>254</v>
      </c>
      <c r="E57" s="7">
        <v>600</v>
      </c>
      <c r="F57" s="6">
        <v>150</v>
      </c>
      <c r="G57" s="6">
        <v>1.7999999999999999E-2</v>
      </c>
      <c r="H57" s="6">
        <v>1.2999999999999999E-3</v>
      </c>
      <c r="I57" s="7">
        <v>409</v>
      </c>
      <c r="J57" s="7">
        <v>392</v>
      </c>
      <c r="K57" s="6">
        <v>30.7</v>
      </c>
      <c r="L57" s="6">
        <v>213.1</v>
      </c>
      <c r="M57" s="6">
        <v>0.2</v>
      </c>
      <c r="N57">
        <f t="shared" si="0"/>
        <v>2.3622047244094486</v>
      </c>
      <c r="O57">
        <f t="shared" si="1"/>
        <v>46</v>
      </c>
      <c r="P57">
        <f t="shared" si="2"/>
        <v>1200</v>
      </c>
      <c r="Q57">
        <f t="shared" si="3"/>
        <v>552.60000000000014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草稿2</vt:lpstr>
      <vt:lpstr>Sheet3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</dc:creator>
  <cp:lastModifiedBy>LHW</cp:lastModifiedBy>
  <dcterms:created xsi:type="dcterms:W3CDTF">2015-06-05T18:19:34Z</dcterms:created>
  <dcterms:modified xsi:type="dcterms:W3CDTF">2021-11-05T02:40:29Z</dcterms:modified>
</cp:coreProperties>
</file>