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.sharepoint.com/sites/HarperCommunityFridgePilot/Shared Documents/Record keeping and rota/"/>
    </mc:Choice>
  </mc:AlternateContent>
  <xr:revisionPtr revIDLastSave="1820" documentId="13_ncr:1_{34AB0A66-8A31-48E0-BFA6-38BDC5F87BF5}" xr6:coauthVersionLast="47" xr6:coauthVersionMax="47" xr10:uidLastSave="{4AC4720E-323F-48A7-A7E4-70728ABF0BA9}"/>
  <bookViews>
    <workbookView xWindow="-110" yWindow="-110" windowWidth="19420" windowHeight="10300" firstSheet="1" activeTab="4" xr2:uid="{226FA4E1-F06D-4A3C-8220-F4D7E5ECE550}"/>
  </bookViews>
  <sheets>
    <sheet name="10 Jan" sheetId="1" r:id="rId1"/>
    <sheet name="Food OUT from 12 January" sheetId="10" r:id="rId2"/>
    <sheet name="Template" sheetId="30" state="hidden" r:id="rId3"/>
    <sheet name="April Food IN" sheetId="18" r:id="rId4"/>
    <sheet name="May Food IN" sheetId="19" r:id="rId5"/>
    <sheet name="June Food IN" sheetId="25" state="hidden" r:id="rId6"/>
    <sheet name="July Food IN" sheetId="24" state="hidden" r:id="rId7"/>
    <sheet name="Aug Food IN" sheetId="23" state="hidden" r:id="rId8"/>
    <sheet name="Sept Food IN" sheetId="22" state="hidden" r:id="rId9"/>
    <sheet name="Oct Food IN" sheetId="27" state="hidden" r:id="rId10"/>
    <sheet name="Nov Food IN" sheetId="28" state="hidden" r:id="rId11"/>
    <sheet name="Dec Food IN" sheetId="29" state="hidden" r:id="rId12"/>
    <sheet name="Food IN January" sheetId="7" state="hidden" r:id="rId13"/>
    <sheet name="Food IN Feb" sheetId="11" state="hidden" r:id="rId14"/>
    <sheet name="Food IN March" sheetId="14" state="hidden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16" i="18" l="1"/>
  <c r="I272" i="18"/>
  <c r="I261" i="18"/>
  <c r="AC1852" i="10"/>
  <c r="AC1853" i="10"/>
  <c r="AC1854" i="10"/>
  <c r="AC1855" i="10"/>
  <c r="AC1856" i="10"/>
  <c r="AC1857" i="10"/>
  <c r="AC1858" i="10"/>
  <c r="AC1859" i="10"/>
  <c r="AC1860" i="10"/>
  <c r="AC1861" i="10"/>
  <c r="AC1862" i="10"/>
  <c r="AC1863" i="10"/>
  <c r="AC1864" i="10"/>
  <c r="AC1865" i="10"/>
  <c r="AC1866" i="10"/>
  <c r="AC1867" i="10"/>
  <c r="AC1868" i="10"/>
  <c r="AC1869" i="10"/>
  <c r="AC1792" i="10"/>
  <c r="AC1793" i="10"/>
  <c r="AC1794" i="10"/>
  <c r="AC1795" i="10"/>
  <c r="AC1796" i="10"/>
  <c r="AC1797" i="10"/>
  <c r="AC1798" i="10"/>
  <c r="AC1799" i="10"/>
  <c r="AC1800" i="10"/>
  <c r="AC1801" i="10"/>
  <c r="AC1802" i="10"/>
  <c r="AC1803" i="10"/>
  <c r="AC1804" i="10"/>
  <c r="AC1805" i="10"/>
  <c r="AC1806" i="10"/>
  <c r="AC1807" i="10"/>
  <c r="AC1808" i="10"/>
  <c r="AC1809" i="10"/>
  <c r="AC1810" i="10"/>
  <c r="AC1811" i="10"/>
  <c r="AC1812" i="10"/>
  <c r="AC1813" i="10"/>
  <c r="AC1814" i="10"/>
  <c r="AC1815" i="10"/>
  <c r="AC1816" i="10"/>
  <c r="AC1817" i="10"/>
  <c r="AC1818" i="10"/>
  <c r="AC1819" i="10"/>
  <c r="AC1820" i="10"/>
  <c r="AC1821" i="10"/>
  <c r="AC1822" i="10"/>
  <c r="AC1823" i="10"/>
  <c r="AC1824" i="10"/>
  <c r="AC1825" i="10"/>
  <c r="AC1826" i="10"/>
  <c r="AC1827" i="10"/>
  <c r="AC1828" i="10"/>
  <c r="AC1829" i="10"/>
  <c r="AC1830" i="10"/>
  <c r="AC1831" i="10"/>
  <c r="AC1832" i="10"/>
  <c r="AC1833" i="10"/>
  <c r="AC1834" i="10"/>
  <c r="AC1835" i="10"/>
  <c r="AC1836" i="10"/>
  <c r="AC1837" i="10"/>
  <c r="AC1838" i="10"/>
  <c r="AC1839" i="10"/>
  <c r="AC1840" i="10"/>
  <c r="AC1841" i="10"/>
  <c r="AC1842" i="10"/>
  <c r="AC1843" i="10"/>
  <c r="AC1844" i="10"/>
  <c r="AC1845" i="10"/>
  <c r="AC1846" i="10"/>
  <c r="AC1847" i="10"/>
  <c r="AC1848" i="10"/>
  <c r="AC1849" i="10"/>
  <c r="AC1850" i="10"/>
  <c r="AC1851" i="10"/>
  <c r="AC1759" i="10"/>
  <c r="AC1760" i="10"/>
  <c r="AC1761" i="10"/>
  <c r="AC1762" i="10"/>
  <c r="AC1763" i="10"/>
  <c r="AC1764" i="10"/>
  <c r="AC1765" i="10"/>
  <c r="AC1766" i="10"/>
  <c r="AC1767" i="10"/>
  <c r="AC1768" i="10"/>
  <c r="AC1769" i="10"/>
  <c r="AC1770" i="10"/>
  <c r="AC1771" i="10"/>
  <c r="AC1772" i="10"/>
  <c r="AC1773" i="10"/>
  <c r="AC1774" i="10"/>
  <c r="AC1775" i="10"/>
  <c r="AC1776" i="10"/>
  <c r="AC1777" i="10"/>
  <c r="AC1778" i="10"/>
  <c r="AC1779" i="10"/>
  <c r="AC1780" i="10"/>
  <c r="AC1781" i="10"/>
  <c r="AC1782" i="10"/>
  <c r="AC1783" i="10"/>
  <c r="AC1784" i="10"/>
  <c r="AC1785" i="10"/>
  <c r="AC1786" i="10"/>
  <c r="AC1787" i="10"/>
  <c r="AC1788" i="10"/>
  <c r="AC1789" i="10"/>
  <c r="AC1790" i="10"/>
  <c r="AC1791" i="10"/>
  <c r="AB4" i="10"/>
  <c r="AC1428" i="10"/>
  <c r="AC1429" i="10"/>
  <c r="AC1430" i="10"/>
  <c r="AC1431" i="10"/>
  <c r="AC1432" i="10"/>
  <c r="AC1433" i="10"/>
  <c r="AC1434" i="10"/>
  <c r="AC1435" i="10"/>
  <c r="AC1436" i="10"/>
  <c r="AC1437" i="10"/>
  <c r="AC1438" i="10"/>
  <c r="AC1439" i="10"/>
  <c r="AC1440" i="10"/>
  <c r="AC1441" i="10"/>
  <c r="AC1442" i="10"/>
  <c r="AC1443" i="10"/>
  <c r="AC1444" i="10"/>
  <c r="AC1445" i="10"/>
  <c r="AC1446" i="10"/>
  <c r="AC1447" i="10"/>
  <c r="AC1448" i="10"/>
  <c r="AC1449" i="10"/>
  <c r="AC1450" i="10"/>
  <c r="AC1451" i="10"/>
  <c r="AC1452" i="10"/>
  <c r="AC1453" i="10"/>
  <c r="AC1454" i="10"/>
  <c r="AC1455" i="10"/>
  <c r="AC1456" i="10"/>
  <c r="AC1457" i="10"/>
  <c r="AC1458" i="10"/>
  <c r="AC1459" i="10"/>
  <c r="AC1460" i="10"/>
  <c r="AC1461" i="10"/>
  <c r="AC1462" i="10"/>
  <c r="AC1463" i="10"/>
  <c r="AC1464" i="10"/>
  <c r="AC1465" i="10"/>
  <c r="AC1466" i="10"/>
  <c r="AC1467" i="10"/>
  <c r="AC1468" i="10"/>
  <c r="AC1469" i="10"/>
  <c r="AC1470" i="10"/>
  <c r="AC1471" i="10"/>
  <c r="AC1472" i="10"/>
  <c r="AC1473" i="10"/>
  <c r="AC1474" i="10"/>
  <c r="AC1475" i="10"/>
  <c r="AC1476" i="10"/>
  <c r="AC1477" i="10"/>
  <c r="AC1478" i="10"/>
  <c r="AC1479" i="10"/>
  <c r="AC1480" i="10"/>
  <c r="AC1481" i="10"/>
  <c r="AC1482" i="10"/>
  <c r="AC1483" i="10"/>
  <c r="AC1484" i="10"/>
  <c r="AC1485" i="10"/>
  <c r="AC1486" i="10"/>
  <c r="AC1487" i="10"/>
  <c r="AC1488" i="10"/>
  <c r="AC1489" i="10"/>
  <c r="AC1490" i="10"/>
  <c r="AC1491" i="10"/>
  <c r="AC1492" i="10"/>
  <c r="AC1493" i="10"/>
  <c r="AC1494" i="10"/>
  <c r="AC1495" i="10"/>
  <c r="AC1496" i="10"/>
  <c r="AC1497" i="10"/>
  <c r="AC1498" i="10"/>
  <c r="AC1499" i="10"/>
  <c r="AC1500" i="10"/>
  <c r="AC1501" i="10"/>
  <c r="AC1502" i="10"/>
  <c r="AC1503" i="10"/>
  <c r="AC1504" i="10"/>
  <c r="AC1505" i="10"/>
  <c r="AC1506" i="10"/>
  <c r="AC1507" i="10"/>
  <c r="AC1508" i="10"/>
  <c r="AC1509" i="10"/>
  <c r="AC1510" i="10"/>
  <c r="AC1511" i="10"/>
  <c r="AC1512" i="10"/>
  <c r="AC1513" i="10"/>
  <c r="AC1514" i="10"/>
  <c r="AC1515" i="10"/>
  <c r="AC1516" i="10"/>
  <c r="AC1517" i="10"/>
  <c r="AC1518" i="10"/>
  <c r="AC1519" i="10"/>
  <c r="AC1520" i="10"/>
  <c r="AC1521" i="10"/>
  <c r="AC1522" i="10"/>
  <c r="AC1523" i="10"/>
  <c r="AC1524" i="10"/>
  <c r="AC1525" i="10"/>
  <c r="AC1526" i="10"/>
  <c r="AC1527" i="10"/>
  <c r="AC1528" i="10"/>
  <c r="AC1529" i="10"/>
  <c r="AC1530" i="10"/>
  <c r="AC1531" i="10"/>
  <c r="AC1532" i="10"/>
  <c r="AC1533" i="10"/>
  <c r="AC1534" i="10"/>
  <c r="AC1535" i="10"/>
  <c r="AC1536" i="10"/>
  <c r="AC1537" i="10"/>
  <c r="AC1538" i="10"/>
  <c r="AC1539" i="10"/>
  <c r="AC1540" i="10"/>
  <c r="AC1541" i="10"/>
  <c r="AC1542" i="10"/>
  <c r="AC1543" i="10"/>
  <c r="AC1544" i="10"/>
  <c r="AC1545" i="10"/>
  <c r="AC1546" i="10"/>
  <c r="AC1547" i="10"/>
  <c r="AC1548" i="10"/>
  <c r="AC1549" i="10"/>
  <c r="AC1550" i="10"/>
  <c r="AC1551" i="10"/>
  <c r="AC1552" i="10"/>
  <c r="AC1553" i="10"/>
  <c r="AC1554" i="10"/>
  <c r="AC1555" i="10"/>
  <c r="AC1556" i="10"/>
  <c r="AC1557" i="10"/>
  <c r="AC1558" i="10"/>
  <c r="AC1559" i="10"/>
  <c r="AC1560" i="10"/>
  <c r="AC1561" i="10"/>
  <c r="AC1562" i="10"/>
  <c r="AC1563" i="10"/>
  <c r="AC1564" i="10"/>
  <c r="AC1565" i="10"/>
  <c r="AC1566" i="10"/>
  <c r="AC1567" i="10"/>
  <c r="AC1568" i="10"/>
  <c r="AC1569" i="10"/>
  <c r="AC1570" i="10"/>
  <c r="AC1571" i="10"/>
  <c r="AC1572" i="10"/>
  <c r="AC1573" i="10"/>
  <c r="AC1574" i="10"/>
  <c r="AC1575" i="10"/>
  <c r="AC1576" i="10"/>
  <c r="AC1577" i="10"/>
  <c r="AC1578" i="10"/>
  <c r="AC1579" i="10"/>
  <c r="AC1580" i="10"/>
  <c r="AC1581" i="10"/>
  <c r="AC1582" i="10"/>
  <c r="AC1583" i="10"/>
  <c r="AC1584" i="10"/>
  <c r="AC1585" i="10"/>
  <c r="AC1586" i="10"/>
  <c r="AC1587" i="10"/>
  <c r="AC1588" i="10"/>
  <c r="AC1589" i="10"/>
  <c r="AC1590" i="10"/>
  <c r="AC1591" i="10"/>
  <c r="AC1592" i="10"/>
  <c r="AC1593" i="10"/>
  <c r="AC1594" i="10"/>
  <c r="AC1595" i="10"/>
  <c r="AC1596" i="10"/>
  <c r="AC1597" i="10"/>
  <c r="AC1598" i="10"/>
  <c r="AC1599" i="10"/>
  <c r="AC1600" i="10"/>
  <c r="AC1601" i="10"/>
  <c r="AC1602" i="10"/>
  <c r="AC1603" i="10"/>
  <c r="AC1604" i="10"/>
  <c r="AC1605" i="10"/>
  <c r="AC1606" i="10"/>
  <c r="AC1607" i="10"/>
  <c r="AC1608" i="10"/>
  <c r="AC1609" i="10"/>
  <c r="AC1610" i="10"/>
  <c r="AC1611" i="10"/>
  <c r="AC1612" i="10"/>
  <c r="AC1613" i="10"/>
  <c r="AC1614" i="10"/>
  <c r="AC1615" i="10"/>
  <c r="AC1616" i="10"/>
  <c r="AC1617" i="10"/>
  <c r="AC1618" i="10"/>
  <c r="AC1619" i="10"/>
  <c r="AC1620" i="10"/>
  <c r="AC1621" i="10"/>
  <c r="AC1622" i="10"/>
  <c r="AC1623" i="10"/>
  <c r="AC1624" i="10"/>
  <c r="AC1625" i="10"/>
  <c r="AC1626" i="10"/>
  <c r="AC1627" i="10"/>
  <c r="AC1628" i="10"/>
  <c r="AC1629" i="10"/>
  <c r="AC1630" i="10"/>
  <c r="AC1631" i="10"/>
  <c r="AC1632" i="10"/>
  <c r="AC1633" i="10"/>
  <c r="AC1634" i="10"/>
  <c r="AC1635" i="10"/>
  <c r="AC1636" i="10"/>
  <c r="AC1637" i="10"/>
  <c r="AC1638" i="10"/>
  <c r="AC1639" i="10"/>
  <c r="AC1640" i="10"/>
  <c r="AC1641" i="10"/>
  <c r="AC1642" i="10"/>
  <c r="AC1643" i="10"/>
  <c r="AC1644" i="10"/>
  <c r="AC1645" i="10"/>
  <c r="AC1646" i="10"/>
  <c r="AC1647" i="10"/>
  <c r="AC1648" i="10"/>
  <c r="AC1649" i="10"/>
  <c r="AC1650" i="10"/>
  <c r="AC1651" i="10"/>
  <c r="AC1652" i="10"/>
  <c r="AC1653" i="10"/>
  <c r="AC1654" i="10"/>
  <c r="AC1655" i="10"/>
  <c r="AC1656" i="10"/>
  <c r="AC1657" i="10"/>
  <c r="AC1658" i="10"/>
  <c r="AC1659" i="10"/>
  <c r="AC1660" i="10"/>
  <c r="AC1661" i="10"/>
  <c r="AC1662" i="10"/>
  <c r="AC1663" i="10"/>
  <c r="AC1664" i="10"/>
  <c r="AC1665" i="10"/>
  <c r="AC1666" i="10"/>
  <c r="AC1667" i="10"/>
  <c r="AC1668" i="10"/>
  <c r="AC1669" i="10"/>
  <c r="AC1670" i="10"/>
  <c r="AC1671" i="10"/>
  <c r="AC1672" i="10"/>
  <c r="AC1673" i="10"/>
  <c r="AC1674" i="10"/>
  <c r="AC1675" i="10"/>
  <c r="AC1676" i="10"/>
  <c r="AC1677" i="10"/>
  <c r="AC1678" i="10"/>
  <c r="AC1679" i="10"/>
  <c r="AC1680" i="10"/>
  <c r="AC1681" i="10"/>
  <c r="AC1682" i="10"/>
  <c r="AC1683" i="10"/>
  <c r="AC1684" i="10"/>
  <c r="AC1685" i="10"/>
  <c r="AC1686" i="10"/>
  <c r="AC1687" i="10"/>
  <c r="AC1688" i="10"/>
  <c r="AC1689" i="10"/>
  <c r="AC1690" i="10"/>
  <c r="AC1691" i="10"/>
  <c r="AC1692" i="10"/>
  <c r="AC1693" i="10"/>
  <c r="AC1694" i="10"/>
  <c r="AC1695" i="10"/>
  <c r="AC1696" i="10"/>
  <c r="AC1697" i="10"/>
  <c r="AC1698" i="10"/>
  <c r="AC1699" i="10"/>
  <c r="AC1700" i="10"/>
  <c r="AC1701" i="10"/>
  <c r="AC1702" i="10"/>
  <c r="AC1703" i="10"/>
  <c r="AC1704" i="10"/>
  <c r="AC1705" i="10"/>
  <c r="AC1706" i="10"/>
  <c r="AC1707" i="10"/>
  <c r="AC1708" i="10"/>
  <c r="AC1709" i="10"/>
  <c r="AC1710" i="10"/>
  <c r="AC1711" i="10"/>
  <c r="AC1712" i="10"/>
  <c r="AC1713" i="10"/>
  <c r="AC1714" i="10"/>
  <c r="AC1715" i="10"/>
  <c r="AC1716" i="10"/>
  <c r="AC1717" i="10"/>
  <c r="AC1718" i="10"/>
  <c r="AC1719" i="10"/>
  <c r="AC1720" i="10"/>
  <c r="AC1721" i="10"/>
  <c r="AC1722" i="10"/>
  <c r="AC1723" i="10"/>
  <c r="AC1724" i="10"/>
  <c r="AC1725" i="10"/>
  <c r="AC1726" i="10"/>
  <c r="AC1727" i="10"/>
  <c r="AC1728" i="10"/>
  <c r="AC1729" i="10"/>
  <c r="AC1730" i="10"/>
  <c r="AC1731" i="10"/>
  <c r="AC1732" i="10"/>
  <c r="AC1733" i="10"/>
  <c r="AC1734" i="10"/>
  <c r="AC1735" i="10"/>
  <c r="AC1736" i="10"/>
  <c r="AC1737" i="10"/>
  <c r="AC1738" i="10"/>
  <c r="AC1739" i="10"/>
  <c r="AC1740" i="10"/>
  <c r="AC1741" i="10"/>
  <c r="AC1742" i="10"/>
  <c r="AC1743" i="10"/>
  <c r="AC1744" i="10"/>
  <c r="AC1745" i="10"/>
  <c r="AC1746" i="10"/>
  <c r="AC1747" i="10"/>
  <c r="AC1748" i="10"/>
  <c r="AC1749" i="10"/>
  <c r="AC1750" i="10"/>
  <c r="AC1751" i="10"/>
  <c r="AC1752" i="10"/>
  <c r="AC1753" i="10"/>
  <c r="AC1754" i="10"/>
  <c r="AC1755" i="10"/>
  <c r="AC1756" i="10"/>
  <c r="AC1757" i="10"/>
  <c r="AC1758" i="10"/>
  <c r="AA344" i="30"/>
  <c r="Z344" i="30"/>
  <c r="Y344" i="30"/>
  <c r="X344" i="30"/>
  <c r="W344" i="30"/>
  <c r="V344" i="30"/>
  <c r="U344" i="30"/>
  <c r="T344" i="30"/>
  <c r="S344" i="30"/>
  <c r="R344" i="30"/>
  <c r="Q344" i="30"/>
  <c r="P344" i="30"/>
  <c r="O344" i="30"/>
  <c r="N344" i="30"/>
  <c r="M344" i="30"/>
  <c r="L344" i="30"/>
  <c r="K344" i="30"/>
  <c r="J344" i="30"/>
  <c r="I344" i="30"/>
  <c r="H344" i="30"/>
  <c r="G344" i="30"/>
  <c r="F344" i="30"/>
  <c r="E344" i="30"/>
  <c r="AB344" i="30" s="1"/>
  <c r="AA339" i="30"/>
  <c r="Z339" i="30"/>
  <c r="Y339" i="30"/>
  <c r="X339" i="30"/>
  <c r="W339" i="30"/>
  <c r="V339" i="30"/>
  <c r="U339" i="30"/>
  <c r="T339" i="30"/>
  <c r="S339" i="30"/>
  <c r="R339" i="30"/>
  <c r="Q339" i="30"/>
  <c r="P339" i="30"/>
  <c r="O339" i="30"/>
  <c r="N339" i="30"/>
  <c r="M339" i="30"/>
  <c r="L339" i="30"/>
  <c r="K339" i="30"/>
  <c r="J339" i="30"/>
  <c r="I339" i="30"/>
  <c r="H339" i="30"/>
  <c r="G339" i="30"/>
  <c r="F339" i="30"/>
  <c r="E339" i="30"/>
  <c r="AB339" i="30" s="1"/>
  <c r="AA333" i="30"/>
  <c r="Z333" i="30"/>
  <c r="Y333" i="30"/>
  <c r="X333" i="30"/>
  <c r="W333" i="30"/>
  <c r="V333" i="30"/>
  <c r="U333" i="30"/>
  <c r="T333" i="30"/>
  <c r="S333" i="30"/>
  <c r="R333" i="30"/>
  <c r="Q333" i="30"/>
  <c r="P333" i="30"/>
  <c r="O333" i="30"/>
  <c r="N333" i="30"/>
  <c r="M333" i="30"/>
  <c r="L333" i="30"/>
  <c r="K333" i="30"/>
  <c r="J333" i="30"/>
  <c r="I333" i="30"/>
  <c r="H333" i="30"/>
  <c r="G333" i="30"/>
  <c r="F333" i="30"/>
  <c r="E333" i="30"/>
  <c r="AB333" i="30" s="1"/>
  <c r="AA328" i="30"/>
  <c r="Z328" i="30"/>
  <c r="Y328" i="30"/>
  <c r="X328" i="30"/>
  <c r="W328" i="30"/>
  <c r="V328" i="30"/>
  <c r="U328" i="30"/>
  <c r="T328" i="30"/>
  <c r="S328" i="30"/>
  <c r="R328" i="30"/>
  <c r="Q328" i="30"/>
  <c r="P328" i="30"/>
  <c r="O328" i="30"/>
  <c r="N328" i="30"/>
  <c r="M328" i="30"/>
  <c r="L328" i="30"/>
  <c r="K328" i="30"/>
  <c r="J328" i="30"/>
  <c r="I328" i="30"/>
  <c r="H328" i="30"/>
  <c r="G328" i="30"/>
  <c r="F328" i="30"/>
  <c r="E328" i="30"/>
  <c r="AB328" i="30" s="1"/>
  <c r="AA322" i="30"/>
  <c r="Z322" i="30"/>
  <c r="Y322" i="30"/>
  <c r="X322" i="30"/>
  <c r="W322" i="30"/>
  <c r="V322" i="30"/>
  <c r="U322" i="30"/>
  <c r="T322" i="30"/>
  <c r="S322" i="30"/>
  <c r="R322" i="30"/>
  <c r="Q322" i="30"/>
  <c r="P322" i="30"/>
  <c r="O322" i="30"/>
  <c r="N322" i="30"/>
  <c r="M322" i="30"/>
  <c r="L322" i="30"/>
  <c r="K322" i="30"/>
  <c r="J322" i="30"/>
  <c r="I322" i="30"/>
  <c r="H322" i="30"/>
  <c r="G322" i="30"/>
  <c r="F322" i="30"/>
  <c r="E322" i="30"/>
  <c r="AB322" i="30" s="1"/>
  <c r="AA317" i="30"/>
  <c r="Z317" i="30"/>
  <c r="Y317" i="30"/>
  <c r="X317" i="30"/>
  <c r="W317" i="30"/>
  <c r="V317" i="30"/>
  <c r="U317" i="30"/>
  <c r="T317" i="30"/>
  <c r="S317" i="30"/>
  <c r="R317" i="30"/>
  <c r="Q317" i="30"/>
  <c r="P317" i="30"/>
  <c r="O317" i="30"/>
  <c r="N317" i="30"/>
  <c r="M317" i="30"/>
  <c r="L317" i="30"/>
  <c r="K317" i="30"/>
  <c r="J317" i="30"/>
  <c r="I317" i="30"/>
  <c r="H317" i="30"/>
  <c r="G317" i="30"/>
  <c r="F317" i="30"/>
  <c r="E317" i="30"/>
  <c r="AB317" i="30" s="1"/>
  <c r="AA311" i="30"/>
  <c r="Z311" i="30"/>
  <c r="Y311" i="30"/>
  <c r="X311" i="30"/>
  <c r="W311" i="30"/>
  <c r="V311" i="30"/>
  <c r="U311" i="30"/>
  <c r="T311" i="30"/>
  <c r="S311" i="30"/>
  <c r="R311" i="30"/>
  <c r="Q311" i="30"/>
  <c r="P311" i="30"/>
  <c r="O311" i="30"/>
  <c r="N311" i="30"/>
  <c r="M311" i="30"/>
  <c r="L311" i="30"/>
  <c r="K311" i="30"/>
  <c r="J311" i="30"/>
  <c r="I311" i="30"/>
  <c r="H311" i="30"/>
  <c r="G311" i="30"/>
  <c r="F311" i="30"/>
  <c r="E311" i="30"/>
  <c r="AB311" i="30" s="1"/>
  <c r="AA306" i="30"/>
  <c r="Z306" i="30"/>
  <c r="Y306" i="30"/>
  <c r="X306" i="30"/>
  <c r="W306" i="30"/>
  <c r="V306" i="30"/>
  <c r="U306" i="30"/>
  <c r="T306" i="30"/>
  <c r="S306" i="30"/>
  <c r="R306" i="30"/>
  <c r="Q306" i="30"/>
  <c r="P306" i="30"/>
  <c r="O306" i="30"/>
  <c r="N306" i="30"/>
  <c r="M306" i="30"/>
  <c r="L306" i="30"/>
  <c r="K306" i="30"/>
  <c r="J306" i="30"/>
  <c r="I306" i="30"/>
  <c r="H306" i="30"/>
  <c r="G306" i="30"/>
  <c r="F306" i="30"/>
  <c r="E306" i="30"/>
  <c r="AB306" i="30" s="1"/>
  <c r="AA300" i="30"/>
  <c r="Z300" i="30"/>
  <c r="Y300" i="30"/>
  <c r="X300" i="30"/>
  <c r="W300" i="30"/>
  <c r="V300" i="30"/>
  <c r="U300" i="30"/>
  <c r="T300" i="30"/>
  <c r="S300" i="30"/>
  <c r="R300" i="30"/>
  <c r="Q300" i="30"/>
  <c r="P300" i="30"/>
  <c r="O300" i="30"/>
  <c r="N300" i="30"/>
  <c r="M300" i="30"/>
  <c r="L300" i="30"/>
  <c r="K300" i="30"/>
  <c r="J300" i="30"/>
  <c r="I300" i="30"/>
  <c r="H300" i="30"/>
  <c r="G300" i="30"/>
  <c r="F300" i="30"/>
  <c r="E300" i="30"/>
  <c r="AB300" i="30" s="1"/>
  <c r="AA295" i="30"/>
  <c r="Z295" i="30"/>
  <c r="Y295" i="30"/>
  <c r="X295" i="30"/>
  <c r="W295" i="30"/>
  <c r="V295" i="30"/>
  <c r="U295" i="30"/>
  <c r="T295" i="30"/>
  <c r="S295" i="30"/>
  <c r="R295" i="30"/>
  <c r="Q295" i="30"/>
  <c r="P295" i="30"/>
  <c r="O295" i="30"/>
  <c r="N295" i="30"/>
  <c r="M295" i="30"/>
  <c r="L295" i="30"/>
  <c r="K295" i="30"/>
  <c r="J295" i="30"/>
  <c r="I295" i="30"/>
  <c r="H295" i="30"/>
  <c r="G295" i="30"/>
  <c r="F295" i="30"/>
  <c r="E295" i="30"/>
  <c r="AB295" i="30" s="1"/>
  <c r="AA289" i="30"/>
  <c r="Z289" i="30"/>
  <c r="Y289" i="30"/>
  <c r="X289" i="30"/>
  <c r="W289" i="30"/>
  <c r="V289" i="30"/>
  <c r="U289" i="30"/>
  <c r="T289" i="30"/>
  <c r="S289" i="30"/>
  <c r="R289" i="30"/>
  <c r="Q289" i="30"/>
  <c r="P289" i="30"/>
  <c r="O289" i="30"/>
  <c r="N289" i="30"/>
  <c r="M289" i="30"/>
  <c r="L289" i="30"/>
  <c r="K289" i="30"/>
  <c r="J289" i="30"/>
  <c r="I289" i="30"/>
  <c r="H289" i="30"/>
  <c r="G289" i="30"/>
  <c r="F289" i="30"/>
  <c r="E289" i="30"/>
  <c r="AB289" i="30" s="1"/>
  <c r="AA284" i="30"/>
  <c r="Z284" i="30"/>
  <c r="Y284" i="30"/>
  <c r="X284" i="30"/>
  <c r="W284" i="30"/>
  <c r="V284" i="30"/>
  <c r="U284" i="30"/>
  <c r="T284" i="30"/>
  <c r="S284" i="30"/>
  <c r="R284" i="30"/>
  <c r="Q284" i="30"/>
  <c r="P284" i="30"/>
  <c r="O284" i="30"/>
  <c r="N284" i="30"/>
  <c r="M284" i="30"/>
  <c r="L284" i="30"/>
  <c r="K284" i="30"/>
  <c r="J284" i="30"/>
  <c r="I284" i="30"/>
  <c r="H284" i="30"/>
  <c r="G284" i="30"/>
  <c r="F284" i="30"/>
  <c r="E284" i="30"/>
  <c r="AB284" i="30" s="1"/>
  <c r="AA278" i="30"/>
  <c r="Z278" i="30"/>
  <c r="Y278" i="30"/>
  <c r="X278" i="30"/>
  <c r="W278" i="30"/>
  <c r="V278" i="30"/>
  <c r="U278" i="30"/>
  <c r="T278" i="30"/>
  <c r="S278" i="30"/>
  <c r="R278" i="30"/>
  <c r="Q278" i="30"/>
  <c r="P278" i="30"/>
  <c r="O278" i="30"/>
  <c r="N278" i="30"/>
  <c r="M278" i="30"/>
  <c r="L278" i="30"/>
  <c r="K278" i="30"/>
  <c r="J278" i="30"/>
  <c r="I278" i="30"/>
  <c r="H278" i="30"/>
  <c r="G278" i="30"/>
  <c r="F278" i="30"/>
  <c r="E278" i="30"/>
  <c r="AB278" i="30" s="1"/>
  <c r="AA273" i="30"/>
  <c r="Z273" i="30"/>
  <c r="Y273" i="30"/>
  <c r="X273" i="30"/>
  <c r="W273" i="30"/>
  <c r="V273" i="30"/>
  <c r="U273" i="30"/>
  <c r="T273" i="30"/>
  <c r="S273" i="30"/>
  <c r="R273" i="30"/>
  <c r="Q273" i="30"/>
  <c r="P273" i="30"/>
  <c r="O273" i="30"/>
  <c r="N273" i="30"/>
  <c r="M273" i="30"/>
  <c r="L273" i="30"/>
  <c r="K273" i="30"/>
  <c r="J273" i="30"/>
  <c r="I273" i="30"/>
  <c r="H273" i="30"/>
  <c r="G273" i="30"/>
  <c r="F273" i="30"/>
  <c r="E273" i="30"/>
  <c r="AB273" i="30" s="1"/>
  <c r="AA267" i="30"/>
  <c r="Z267" i="30"/>
  <c r="Y267" i="30"/>
  <c r="X267" i="30"/>
  <c r="W267" i="30"/>
  <c r="V267" i="30"/>
  <c r="U267" i="30"/>
  <c r="T267" i="30"/>
  <c r="S267" i="30"/>
  <c r="R267" i="30"/>
  <c r="Q267" i="30"/>
  <c r="P267" i="30"/>
  <c r="O267" i="30"/>
  <c r="N267" i="30"/>
  <c r="M267" i="30"/>
  <c r="L267" i="30"/>
  <c r="K267" i="30"/>
  <c r="J267" i="30"/>
  <c r="I267" i="30"/>
  <c r="H267" i="30"/>
  <c r="G267" i="30"/>
  <c r="F267" i="30"/>
  <c r="E267" i="30"/>
  <c r="AB267" i="30" s="1"/>
  <c r="AA262" i="30"/>
  <c r="Z262" i="30"/>
  <c r="Y262" i="30"/>
  <c r="X262" i="30"/>
  <c r="W262" i="30"/>
  <c r="V262" i="30"/>
  <c r="U262" i="30"/>
  <c r="T262" i="30"/>
  <c r="S262" i="30"/>
  <c r="R262" i="30"/>
  <c r="Q262" i="30"/>
  <c r="P262" i="30"/>
  <c r="O262" i="30"/>
  <c r="N262" i="30"/>
  <c r="M262" i="30"/>
  <c r="L262" i="30"/>
  <c r="K262" i="30"/>
  <c r="J262" i="30"/>
  <c r="I262" i="30"/>
  <c r="H262" i="30"/>
  <c r="G262" i="30"/>
  <c r="F262" i="30"/>
  <c r="E262" i="30"/>
  <c r="AB262" i="30" s="1"/>
  <c r="AA256" i="30"/>
  <c r="Z256" i="30"/>
  <c r="Y256" i="30"/>
  <c r="X256" i="30"/>
  <c r="W256" i="30"/>
  <c r="V256" i="30"/>
  <c r="U256" i="30"/>
  <c r="T256" i="30"/>
  <c r="S256" i="30"/>
  <c r="R256" i="30"/>
  <c r="Q256" i="30"/>
  <c r="P256" i="30"/>
  <c r="O256" i="30"/>
  <c r="N256" i="30"/>
  <c r="M256" i="30"/>
  <c r="L256" i="30"/>
  <c r="K256" i="30"/>
  <c r="J256" i="30"/>
  <c r="I256" i="30"/>
  <c r="H256" i="30"/>
  <c r="G256" i="30"/>
  <c r="F256" i="30"/>
  <c r="E256" i="30"/>
  <c r="AB256" i="30" s="1"/>
  <c r="AA251" i="30"/>
  <c r="Z251" i="30"/>
  <c r="Y251" i="30"/>
  <c r="X251" i="30"/>
  <c r="W251" i="30"/>
  <c r="V251" i="30"/>
  <c r="U251" i="30"/>
  <c r="T251" i="30"/>
  <c r="S251" i="30"/>
  <c r="R251" i="30"/>
  <c r="Q251" i="30"/>
  <c r="P251" i="30"/>
  <c r="O251" i="30"/>
  <c r="N251" i="30"/>
  <c r="M251" i="30"/>
  <c r="L251" i="30"/>
  <c r="K251" i="30"/>
  <c r="J251" i="30"/>
  <c r="I251" i="30"/>
  <c r="H251" i="30"/>
  <c r="G251" i="30"/>
  <c r="F251" i="30"/>
  <c r="E251" i="30"/>
  <c r="AB251" i="30" s="1"/>
  <c r="AA245" i="30"/>
  <c r="Z245" i="30"/>
  <c r="Y245" i="30"/>
  <c r="X245" i="30"/>
  <c r="W245" i="30"/>
  <c r="V245" i="30"/>
  <c r="U245" i="30"/>
  <c r="T245" i="30"/>
  <c r="S245" i="30"/>
  <c r="R245" i="30"/>
  <c r="Q245" i="30"/>
  <c r="P245" i="30"/>
  <c r="O245" i="30"/>
  <c r="N245" i="30"/>
  <c r="M245" i="30"/>
  <c r="L245" i="30"/>
  <c r="K245" i="30"/>
  <c r="J245" i="30"/>
  <c r="I245" i="30"/>
  <c r="H245" i="30"/>
  <c r="G245" i="30"/>
  <c r="F245" i="30"/>
  <c r="E245" i="30"/>
  <c r="AB245" i="30" s="1"/>
  <c r="AA240" i="30"/>
  <c r="Z240" i="30"/>
  <c r="Y240" i="30"/>
  <c r="X240" i="30"/>
  <c r="W240" i="30"/>
  <c r="V240" i="30"/>
  <c r="U240" i="30"/>
  <c r="T240" i="30"/>
  <c r="S240" i="30"/>
  <c r="R240" i="30"/>
  <c r="Q240" i="30"/>
  <c r="P240" i="30"/>
  <c r="O240" i="30"/>
  <c r="N240" i="30"/>
  <c r="M240" i="30"/>
  <c r="L240" i="30"/>
  <c r="K240" i="30"/>
  <c r="J240" i="30"/>
  <c r="I240" i="30"/>
  <c r="H240" i="30"/>
  <c r="G240" i="30"/>
  <c r="F240" i="30"/>
  <c r="E240" i="30"/>
  <c r="AB240" i="30" s="1"/>
  <c r="AA234" i="30"/>
  <c r="Z234" i="30"/>
  <c r="Y234" i="30"/>
  <c r="X234" i="30"/>
  <c r="W234" i="30"/>
  <c r="V234" i="30"/>
  <c r="U234" i="30"/>
  <c r="T234" i="30"/>
  <c r="S234" i="30"/>
  <c r="R234" i="30"/>
  <c r="Q234" i="30"/>
  <c r="P234" i="30"/>
  <c r="O234" i="30"/>
  <c r="N234" i="30"/>
  <c r="M234" i="30"/>
  <c r="L234" i="30"/>
  <c r="K234" i="30"/>
  <c r="J234" i="30"/>
  <c r="I234" i="30"/>
  <c r="H234" i="30"/>
  <c r="G234" i="30"/>
  <c r="F234" i="30"/>
  <c r="E234" i="30"/>
  <c r="AB234" i="30" s="1"/>
  <c r="AA229" i="30"/>
  <c r="Z229" i="30"/>
  <c r="Y229" i="30"/>
  <c r="X229" i="30"/>
  <c r="W229" i="30"/>
  <c r="V229" i="30"/>
  <c r="U229" i="30"/>
  <c r="T229" i="30"/>
  <c r="S229" i="30"/>
  <c r="R229" i="30"/>
  <c r="Q229" i="30"/>
  <c r="P229" i="30"/>
  <c r="O229" i="30"/>
  <c r="N229" i="30"/>
  <c r="M229" i="30"/>
  <c r="L229" i="30"/>
  <c r="K229" i="30"/>
  <c r="J229" i="30"/>
  <c r="I229" i="30"/>
  <c r="H229" i="30"/>
  <c r="G229" i="30"/>
  <c r="F229" i="30"/>
  <c r="E229" i="30"/>
  <c r="AB229" i="30" s="1"/>
  <c r="AA223" i="30"/>
  <c r="Z223" i="30"/>
  <c r="Y223" i="30"/>
  <c r="X223" i="30"/>
  <c r="W223" i="30"/>
  <c r="V223" i="30"/>
  <c r="U223" i="30"/>
  <c r="T223" i="30"/>
  <c r="S223" i="30"/>
  <c r="R223" i="30"/>
  <c r="Q223" i="30"/>
  <c r="P223" i="30"/>
  <c r="O223" i="30"/>
  <c r="N223" i="30"/>
  <c r="M223" i="30"/>
  <c r="L223" i="30"/>
  <c r="K223" i="30"/>
  <c r="J223" i="30"/>
  <c r="I223" i="30"/>
  <c r="H223" i="30"/>
  <c r="G223" i="30"/>
  <c r="F223" i="30"/>
  <c r="E223" i="30"/>
  <c r="AB223" i="30" s="1"/>
  <c r="AA218" i="30"/>
  <c r="Z218" i="30"/>
  <c r="Y218" i="30"/>
  <c r="X218" i="30"/>
  <c r="W218" i="30"/>
  <c r="V218" i="30"/>
  <c r="U218" i="30"/>
  <c r="T218" i="30"/>
  <c r="S218" i="30"/>
  <c r="R218" i="30"/>
  <c r="Q218" i="30"/>
  <c r="P218" i="30"/>
  <c r="O218" i="30"/>
  <c r="N218" i="30"/>
  <c r="M218" i="30"/>
  <c r="L218" i="30"/>
  <c r="K218" i="30"/>
  <c r="J218" i="30"/>
  <c r="I218" i="30"/>
  <c r="H218" i="30"/>
  <c r="G218" i="30"/>
  <c r="F218" i="30"/>
  <c r="E218" i="30"/>
  <c r="AB218" i="30" s="1"/>
  <c r="AA212" i="30"/>
  <c r="Z212" i="30"/>
  <c r="Y212" i="30"/>
  <c r="X212" i="30"/>
  <c r="W212" i="30"/>
  <c r="V212" i="30"/>
  <c r="U212" i="30"/>
  <c r="T212" i="30"/>
  <c r="S212" i="30"/>
  <c r="R212" i="30"/>
  <c r="Q212" i="30"/>
  <c r="P212" i="30"/>
  <c r="O212" i="30"/>
  <c r="N212" i="30"/>
  <c r="M212" i="30"/>
  <c r="L212" i="30"/>
  <c r="K212" i="30"/>
  <c r="J212" i="30"/>
  <c r="I212" i="30"/>
  <c r="H212" i="30"/>
  <c r="G212" i="30"/>
  <c r="F212" i="30"/>
  <c r="E212" i="30"/>
  <c r="AB212" i="30" s="1"/>
  <c r="AA207" i="30"/>
  <c r="Z207" i="30"/>
  <c r="Y207" i="30"/>
  <c r="X207" i="30"/>
  <c r="W207" i="30"/>
  <c r="V207" i="30"/>
  <c r="U207" i="30"/>
  <c r="T207" i="30"/>
  <c r="S207" i="30"/>
  <c r="R207" i="30"/>
  <c r="Q207" i="30"/>
  <c r="P207" i="30"/>
  <c r="O207" i="30"/>
  <c r="N207" i="30"/>
  <c r="M207" i="30"/>
  <c r="L207" i="30"/>
  <c r="K207" i="30"/>
  <c r="J207" i="30"/>
  <c r="I207" i="30"/>
  <c r="H207" i="30"/>
  <c r="G207" i="30"/>
  <c r="F207" i="30"/>
  <c r="E207" i="30"/>
  <c r="AB207" i="30" s="1"/>
  <c r="AA201" i="30"/>
  <c r="Z201" i="30"/>
  <c r="Y201" i="30"/>
  <c r="X201" i="30"/>
  <c r="W201" i="30"/>
  <c r="V201" i="30"/>
  <c r="U201" i="30"/>
  <c r="T201" i="30"/>
  <c r="S201" i="30"/>
  <c r="R201" i="30"/>
  <c r="Q201" i="30"/>
  <c r="P201" i="30"/>
  <c r="O201" i="30"/>
  <c r="N201" i="30"/>
  <c r="M201" i="30"/>
  <c r="L201" i="30"/>
  <c r="K201" i="30"/>
  <c r="J201" i="30"/>
  <c r="I201" i="30"/>
  <c r="H201" i="30"/>
  <c r="G201" i="30"/>
  <c r="F201" i="30"/>
  <c r="E201" i="30"/>
  <c r="AB201" i="30" s="1"/>
  <c r="AA196" i="30"/>
  <c r="Z196" i="30"/>
  <c r="Y196" i="30"/>
  <c r="X196" i="30"/>
  <c r="W196" i="30"/>
  <c r="V196" i="30"/>
  <c r="U196" i="30"/>
  <c r="T196" i="30"/>
  <c r="S196" i="30"/>
  <c r="R196" i="30"/>
  <c r="Q196" i="30"/>
  <c r="P196" i="30"/>
  <c r="O196" i="30"/>
  <c r="N196" i="30"/>
  <c r="M196" i="30"/>
  <c r="L196" i="30"/>
  <c r="K196" i="30"/>
  <c r="J196" i="30"/>
  <c r="I196" i="30"/>
  <c r="H196" i="30"/>
  <c r="G196" i="30"/>
  <c r="F196" i="30"/>
  <c r="E196" i="30"/>
  <c r="AB196" i="30" s="1"/>
  <c r="AA190" i="30"/>
  <c r="Z190" i="30"/>
  <c r="Y190" i="30"/>
  <c r="X190" i="30"/>
  <c r="W190" i="30"/>
  <c r="V190" i="30"/>
  <c r="U190" i="30"/>
  <c r="T190" i="30"/>
  <c r="S190" i="30"/>
  <c r="R190" i="30"/>
  <c r="Q190" i="30"/>
  <c r="P190" i="30"/>
  <c r="O190" i="30"/>
  <c r="N190" i="30"/>
  <c r="M190" i="30"/>
  <c r="L190" i="30"/>
  <c r="K190" i="30"/>
  <c r="J190" i="30"/>
  <c r="I190" i="30"/>
  <c r="H190" i="30"/>
  <c r="G190" i="30"/>
  <c r="F190" i="30"/>
  <c r="E190" i="30"/>
  <c r="AB190" i="30" s="1"/>
  <c r="AA185" i="30"/>
  <c r="Z185" i="30"/>
  <c r="Y185" i="30"/>
  <c r="X185" i="30"/>
  <c r="W185" i="30"/>
  <c r="V185" i="30"/>
  <c r="U185" i="30"/>
  <c r="T185" i="30"/>
  <c r="S185" i="30"/>
  <c r="R185" i="30"/>
  <c r="Q185" i="30"/>
  <c r="P185" i="30"/>
  <c r="O185" i="30"/>
  <c r="N185" i="30"/>
  <c r="M185" i="30"/>
  <c r="L185" i="30"/>
  <c r="K185" i="30"/>
  <c r="J185" i="30"/>
  <c r="I185" i="30"/>
  <c r="H185" i="30"/>
  <c r="G185" i="30"/>
  <c r="F185" i="30"/>
  <c r="E185" i="30"/>
  <c r="AB185" i="30" s="1"/>
  <c r="AA179" i="30"/>
  <c r="Z179" i="30"/>
  <c r="Y179" i="30"/>
  <c r="X179" i="30"/>
  <c r="W179" i="30"/>
  <c r="V179" i="30"/>
  <c r="U179" i="30"/>
  <c r="T179" i="30"/>
  <c r="S179" i="30"/>
  <c r="R179" i="30"/>
  <c r="Q179" i="30"/>
  <c r="P179" i="30"/>
  <c r="O179" i="30"/>
  <c r="N179" i="30"/>
  <c r="M179" i="30"/>
  <c r="L179" i="30"/>
  <c r="K179" i="30"/>
  <c r="J179" i="30"/>
  <c r="I179" i="30"/>
  <c r="H179" i="30"/>
  <c r="G179" i="30"/>
  <c r="F179" i="30"/>
  <c r="E179" i="30"/>
  <c r="AB179" i="30" s="1"/>
  <c r="AA174" i="30"/>
  <c r="Z174" i="30"/>
  <c r="Y174" i="30"/>
  <c r="X174" i="30"/>
  <c r="W174" i="30"/>
  <c r="V174" i="30"/>
  <c r="U174" i="30"/>
  <c r="T174" i="30"/>
  <c r="S174" i="30"/>
  <c r="R174" i="30"/>
  <c r="Q174" i="30"/>
  <c r="P174" i="30"/>
  <c r="O174" i="30"/>
  <c r="N174" i="30"/>
  <c r="M174" i="30"/>
  <c r="L174" i="30"/>
  <c r="K174" i="30"/>
  <c r="J174" i="30"/>
  <c r="I174" i="30"/>
  <c r="H174" i="30"/>
  <c r="G174" i="30"/>
  <c r="F174" i="30"/>
  <c r="E174" i="30"/>
  <c r="AB174" i="30" s="1"/>
  <c r="AA168" i="30"/>
  <c r="Z168" i="30"/>
  <c r="Y168" i="30"/>
  <c r="X168" i="30"/>
  <c r="W168" i="30"/>
  <c r="V168" i="30"/>
  <c r="U168" i="30"/>
  <c r="T168" i="30"/>
  <c r="S168" i="30"/>
  <c r="R168" i="30"/>
  <c r="Q168" i="30"/>
  <c r="P168" i="30"/>
  <c r="O168" i="30"/>
  <c r="N168" i="30"/>
  <c r="M168" i="30"/>
  <c r="L168" i="30"/>
  <c r="K168" i="30"/>
  <c r="J168" i="30"/>
  <c r="I168" i="30"/>
  <c r="H168" i="30"/>
  <c r="G168" i="30"/>
  <c r="F168" i="30"/>
  <c r="E168" i="30"/>
  <c r="AB168" i="30" s="1"/>
  <c r="AA163" i="30"/>
  <c r="Z163" i="30"/>
  <c r="Y163" i="30"/>
  <c r="X163" i="30"/>
  <c r="W163" i="30"/>
  <c r="V163" i="30"/>
  <c r="U163" i="30"/>
  <c r="T163" i="30"/>
  <c r="S163" i="30"/>
  <c r="R163" i="30"/>
  <c r="Q163" i="30"/>
  <c r="P163" i="30"/>
  <c r="O163" i="30"/>
  <c r="N163" i="30"/>
  <c r="M163" i="30"/>
  <c r="L163" i="30"/>
  <c r="K163" i="30"/>
  <c r="J163" i="30"/>
  <c r="I163" i="30"/>
  <c r="H163" i="30"/>
  <c r="G163" i="30"/>
  <c r="F163" i="30"/>
  <c r="E163" i="30"/>
  <c r="AB163" i="30" s="1"/>
  <c r="AA157" i="30"/>
  <c r="Z157" i="30"/>
  <c r="Y157" i="30"/>
  <c r="X157" i="30"/>
  <c r="W157" i="30"/>
  <c r="V157" i="30"/>
  <c r="U157" i="30"/>
  <c r="T157" i="30"/>
  <c r="S157" i="30"/>
  <c r="R157" i="30"/>
  <c r="Q157" i="30"/>
  <c r="P157" i="30"/>
  <c r="O157" i="30"/>
  <c r="N157" i="30"/>
  <c r="M157" i="30"/>
  <c r="L157" i="30"/>
  <c r="K157" i="30"/>
  <c r="J157" i="30"/>
  <c r="I157" i="30"/>
  <c r="H157" i="30"/>
  <c r="G157" i="30"/>
  <c r="F157" i="30"/>
  <c r="E157" i="30"/>
  <c r="AB157" i="30" s="1"/>
  <c r="AA152" i="30"/>
  <c r="Z152" i="30"/>
  <c r="Y152" i="30"/>
  <c r="X152" i="30"/>
  <c r="W152" i="30"/>
  <c r="V152" i="30"/>
  <c r="U152" i="30"/>
  <c r="T152" i="30"/>
  <c r="S152" i="30"/>
  <c r="R152" i="30"/>
  <c r="Q152" i="30"/>
  <c r="P152" i="30"/>
  <c r="O152" i="30"/>
  <c r="N152" i="30"/>
  <c r="M152" i="30"/>
  <c r="L152" i="30"/>
  <c r="K152" i="30"/>
  <c r="J152" i="30"/>
  <c r="I152" i="30"/>
  <c r="H152" i="30"/>
  <c r="G152" i="30"/>
  <c r="F152" i="30"/>
  <c r="E152" i="30"/>
  <c r="AB152" i="30" s="1"/>
  <c r="AA146" i="30"/>
  <c r="Z146" i="30"/>
  <c r="Y146" i="30"/>
  <c r="X146" i="30"/>
  <c r="W146" i="30"/>
  <c r="V146" i="30"/>
  <c r="U146" i="30"/>
  <c r="T146" i="30"/>
  <c r="S146" i="30"/>
  <c r="R146" i="30"/>
  <c r="Q146" i="30"/>
  <c r="P146" i="30"/>
  <c r="O146" i="30"/>
  <c r="N146" i="30"/>
  <c r="M146" i="30"/>
  <c r="L146" i="30"/>
  <c r="K146" i="30"/>
  <c r="J146" i="30"/>
  <c r="I146" i="30"/>
  <c r="H146" i="30"/>
  <c r="G146" i="30"/>
  <c r="F146" i="30"/>
  <c r="E146" i="30"/>
  <c r="AB146" i="30" s="1"/>
  <c r="AA141" i="30"/>
  <c r="Z141" i="30"/>
  <c r="Y141" i="30"/>
  <c r="X141" i="30"/>
  <c r="W141" i="30"/>
  <c r="V141" i="30"/>
  <c r="U141" i="30"/>
  <c r="T141" i="30"/>
  <c r="S141" i="30"/>
  <c r="R141" i="30"/>
  <c r="Q141" i="30"/>
  <c r="P141" i="30"/>
  <c r="O141" i="30"/>
  <c r="N141" i="30"/>
  <c r="M141" i="30"/>
  <c r="L141" i="30"/>
  <c r="K141" i="30"/>
  <c r="J141" i="30"/>
  <c r="I141" i="30"/>
  <c r="H141" i="30"/>
  <c r="G141" i="30"/>
  <c r="F141" i="30"/>
  <c r="E141" i="30"/>
  <c r="AB141" i="30" s="1"/>
  <c r="AA135" i="30"/>
  <c r="Z135" i="30"/>
  <c r="Y135" i="30"/>
  <c r="X135" i="30"/>
  <c r="W135" i="30"/>
  <c r="V135" i="30"/>
  <c r="U135" i="30"/>
  <c r="T135" i="30"/>
  <c r="S135" i="30"/>
  <c r="R135" i="30"/>
  <c r="Q135" i="30"/>
  <c r="P135" i="30"/>
  <c r="O135" i="30"/>
  <c r="N135" i="30"/>
  <c r="M135" i="30"/>
  <c r="L135" i="30"/>
  <c r="K135" i="30"/>
  <c r="J135" i="30"/>
  <c r="I135" i="30"/>
  <c r="H135" i="30"/>
  <c r="G135" i="30"/>
  <c r="F135" i="30"/>
  <c r="E135" i="30"/>
  <c r="AB135" i="30" s="1"/>
  <c r="AA130" i="30"/>
  <c r="Z130" i="30"/>
  <c r="Y130" i="30"/>
  <c r="X130" i="30"/>
  <c r="W130" i="30"/>
  <c r="V130" i="30"/>
  <c r="U130" i="30"/>
  <c r="T130" i="30"/>
  <c r="S130" i="30"/>
  <c r="R130" i="30"/>
  <c r="Q130" i="30"/>
  <c r="P130" i="30"/>
  <c r="O130" i="30"/>
  <c r="N130" i="30"/>
  <c r="M130" i="30"/>
  <c r="L130" i="30"/>
  <c r="K130" i="30"/>
  <c r="J130" i="30"/>
  <c r="I130" i="30"/>
  <c r="H130" i="30"/>
  <c r="G130" i="30"/>
  <c r="F130" i="30"/>
  <c r="E130" i="30"/>
  <c r="AB130" i="30" s="1"/>
  <c r="AA124" i="30"/>
  <c r="Z124" i="30"/>
  <c r="Y124" i="30"/>
  <c r="X124" i="30"/>
  <c r="W124" i="30"/>
  <c r="V124" i="30"/>
  <c r="U124" i="30"/>
  <c r="T124" i="30"/>
  <c r="S124" i="30"/>
  <c r="R124" i="30"/>
  <c r="Q124" i="30"/>
  <c r="P124" i="30"/>
  <c r="O124" i="30"/>
  <c r="N124" i="30"/>
  <c r="M124" i="30"/>
  <c r="L124" i="30"/>
  <c r="K124" i="30"/>
  <c r="J124" i="30"/>
  <c r="I124" i="30"/>
  <c r="H124" i="30"/>
  <c r="G124" i="30"/>
  <c r="F124" i="30"/>
  <c r="E124" i="30"/>
  <c r="AB124" i="30" s="1"/>
  <c r="AA119" i="30"/>
  <c r="Z119" i="30"/>
  <c r="Y119" i="30"/>
  <c r="X119" i="30"/>
  <c r="W119" i="30"/>
  <c r="V119" i="30"/>
  <c r="U119" i="30"/>
  <c r="T119" i="30"/>
  <c r="S119" i="30"/>
  <c r="R119" i="30"/>
  <c r="Q119" i="30"/>
  <c r="P119" i="30"/>
  <c r="O119" i="30"/>
  <c r="N119" i="30"/>
  <c r="M119" i="30"/>
  <c r="L119" i="30"/>
  <c r="K119" i="30"/>
  <c r="J119" i="30"/>
  <c r="I119" i="30"/>
  <c r="H119" i="30"/>
  <c r="G119" i="30"/>
  <c r="F119" i="30"/>
  <c r="E119" i="30"/>
  <c r="AB119" i="30" s="1"/>
  <c r="AA113" i="30"/>
  <c r="Z113" i="30"/>
  <c r="Y113" i="30"/>
  <c r="X113" i="30"/>
  <c r="W113" i="30"/>
  <c r="V113" i="30"/>
  <c r="U113" i="30"/>
  <c r="T113" i="30"/>
  <c r="S113" i="30"/>
  <c r="R113" i="30"/>
  <c r="Q113" i="30"/>
  <c r="P113" i="30"/>
  <c r="O113" i="30"/>
  <c r="N113" i="30"/>
  <c r="M113" i="30"/>
  <c r="L113" i="30"/>
  <c r="K113" i="30"/>
  <c r="J113" i="30"/>
  <c r="I113" i="30"/>
  <c r="H113" i="30"/>
  <c r="G113" i="30"/>
  <c r="F113" i="30"/>
  <c r="E113" i="30"/>
  <c r="AB113" i="30" s="1"/>
  <c r="AA108" i="30"/>
  <c r="Z108" i="30"/>
  <c r="Y108" i="30"/>
  <c r="X108" i="30"/>
  <c r="W108" i="30"/>
  <c r="V108" i="30"/>
  <c r="U108" i="30"/>
  <c r="T108" i="30"/>
  <c r="S108" i="30"/>
  <c r="R108" i="30"/>
  <c r="Q108" i="30"/>
  <c r="P108" i="30"/>
  <c r="O108" i="30"/>
  <c r="N108" i="30"/>
  <c r="M108" i="30"/>
  <c r="L108" i="30"/>
  <c r="K108" i="30"/>
  <c r="J108" i="30"/>
  <c r="I108" i="30"/>
  <c r="H108" i="30"/>
  <c r="G108" i="30"/>
  <c r="F108" i="30"/>
  <c r="E108" i="30"/>
  <c r="AB108" i="30" s="1"/>
  <c r="AA102" i="30"/>
  <c r="Z102" i="30"/>
  <c r="Y102" i="30"/>
  <c r="X102" i="30"/>
  <c r="W102" i="30"/>
  <c r="V102" i="30"/>
  <c r="U102" i="30"/>
  <c r="T102" i="30"/>
  <c r="S102" i="30"/>
  <c r="R102" i="30"/>
  <c r="Q102" i="30"/>
  <c r="P102" i="30"/>
  <c r="O102" i="30"/>
  <c r="N102" i="30"/>
  <c r="M102" i="30"/>
  <c r="L102" i="30"/>
  <c r="K102" i="30"/>
  <c r="J102" i="30"/>
  <c r="I102" i="30"/>
  <c r="H102" i="30"/>
  <c r="G102" i="30"/>
  <c r="F102" i="30"/>
  <c r="E102" i="30"/>
  <c r="AB102" i="30" s="1"/>
  <c r="AA97" i="30"/>
  <c r="Z97" i="30"/>
  <c r="Y97" i="30"/>
  <c r="X97" i="30"/>
  <c r="W97" i="30"/>
  <c r="V97" i="30"/>
  <c r="U97" i="30"/>
  <c r="T97" i="30"/>
  <c r="S97" i="30"/>
  <c r="R97" i="30"/>
  <c r="Q97" i="30"/>
  <c r="P97" i="30"/>
  <c r="O97" i="30"/>
  <c r="N97" i="30"/>
  <c r="M97" i="30"/>
  <c r="L97" i="30"/>
  <c r="K97" i="30"/>
  <c r="J97" i="30"/>
  <c r="I97" i="30"/>
  <c r="H97" i="30"/>
  <c r="G97" i="30"/>
  <c r="F97" i="30"/>
  <c r="E97" i="30"/>
  <c r="AB97" i="30" s="1"/>
  <c r="AA91" i="30"/>
  <c r="Z91" i="30"/>
  <c r="Y91" i="30"/>
  <c r="X91" i="30"/>
  <c r="W91" i="30"/>
  <c r="V91" i="30"/>
  <c r="U91" i="30"/>
  <c r="T91" i="30"/>
  <c r="S91" i="30"/>
  <c r="R91" i="30"/>
  <c r="Q91" i="30"/>
  <c r="P91" i="30"/>
  <c r="O91" i="30"/>
  <c r="N91" i="30"/>
  <c r="M91" i="30"/>
  <c r="L91" i="30"/>
  <c r="K91" i="30"/>
  <c r="J91" i="30"/>
  <c r="I91" i="30"/>
  <c r="H91" i="30"/>
  <c r="G91" i="30"/>
  <c r="F91" i="30"/>
  <c r="E91" i="30"/>
  <c r="AB91" i="30" s="1"/>
  <c r="AA86" i="30"/>
  <c r="Z86" i="30"/>
  <c r="Y86" i="30"/>
  <c r="X86" i="30"/>
  <c r="W86" i="30"/>
  <c r="V86" i="30"/>
  <c r="U86" i="30"/>
  <c r="T86" i="30"/>
  <c r="S86" i="30"/>
  <c r="R86" i="30"/>
  <c r="Q86" i="30"/>
  <c r="P86" i="30"/>
  <c r="O86" i="30"/>
  <c r="N86" i="30"/>
  <c r="M86" i="30"/>
  <c r="L86" i="30"/>
  <c r="K86" i="30"/>
  <c r="J86" i="30"/>
  <c r="I86" i="30"/>
  <c r="H86" i="30"/>
  <c r="G86" i="30"/>
  <c r="F86" i="30"/>
  <c r="E86" i="30"/>
  <c r="AB86" i="30" s="1"/>
  <c r="AA80" i="30"/>
  <c r="Z80" i="30"/>
  <c r="Y80" i="30"/>
  <c r="X80" i="30"/>
  <c r="W80" i="30"/>
  <c r="V80" i="30"/>
  <c r="U80" i="30"/>
  <c r="T80" i="30"/>
  <c r="S80" i="30"/>
  <c r="R80" i="30"/>
  <c r="Q80" i="30"/>
  <c r="P80" i="30"/>
  <c r="O80" i="30"/>
  <c r="N80" i="30"/>
  <c r="M80" i="30"/>
  <c r="L80" i="30"/>
  <c r="K80" i="30"/>
  <c r="J80" i="30"/>
  <c r="I80" i="30"/>
  <c r="H80" i="30"/>
  <c r="G80" i="30"/>
  <c r="F80" i="30"/>
  <c r="E80" i="30"/>
  <c r="AB80" i="30" s="1"/>
  <c r="AA75" i="30"/>
  <c r="Z75" i="30"/>
  <c r="Y75" i="30"/>
  <c r="X75" i="30"/>
  <c r="W75" i="30"/>
  <c r="V75" i="30"/>
  <c r="U75" i="30"/>
  <c r="T75" i="30"/>
  <c r="S75" i="30"/>
  <c r="R75" i="30"/>
  <c r="Q75" i="30"/>
  <c r="P75" i="30"/>
  <c r="O75" i="30"/>
  <c r="N75" i="30"/>
  <c r="M75" i="30"/>
  <c r="L75" i="30"/>
  <c r="K75" i="30"/>
  <c r="J75" i="30"/>
  <c r="I75" i="30"/>
  <c r="H75" i="30"/>
  <c r="G75" i="30"/>
  <c r="F75" i="30"/>
  <c r="E75" i="30"/>
  <c r="AB75" i="30" s="1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AB69" i="30" s="1"/>
  <c r="AA64" i="30"/>
  <c r="Z64" i="30"/>
  <c r="Y64" i="30"/>
  <c r="X64" i="30"/>
  <c r="W64" i="30"/>
  <c r="V64" i="30"/>
  <c r="U64" i="30"/>
  <c r="T64" i="30"/>
  <c r="S64" i="30"/>
  <c r="R64" i="30"/>
  <c r="Q64" i="30"/>
  <c r="P64" i="30"/>
  <c r="O64" i="30"/>
  <c r="N64" i="30"/>
  <c r="M64" i="30"/>
  <c r="L64" i="30"/>
  <c r="K64" i="30"/>
  <c r="J64" i="30"/>
  <c r="I64" i="30"/>
  <c r="H64" i="30"/>
  <c r="G64" i="30"/>
  <c r="F64" i="30"/>
  <c r="E64" i="30"/>
  <c r="AB64" i="30" s="1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AB58" i="30" s="1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AB53" i="30" s="1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AB47" i="30" s="1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AB42" i="30" s="1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AB36" i="30" s="1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AB31" i="30" s="1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AB25" i="30" s="1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AB20" i="30" s="1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AB14" i="30" s="1"/>
  <c r="AA9" i="30"/>
  <c r="AA347" i="30" s="1"/>
  <c r="AA1" i="30" s="1"/>
  <c r="Z9" i="30"/>
  <c r="Z347" i="30" s="1"/>
  <c r="Z1" i="30" s="1"/>
  <c r="Y9" i="30"/>
  <c r="Y347" i="30" s="1"/>
  <c r="Y1" i="30" s="1"/>
  <c r="X9" i="30"/>
  <c r="X347" i="30" s="1"/>
  <c r="X1" i="30" s="1"/>
  <c r="W9" i="30"/>
  <c r="W347" i="30" s="1"/>
  <c r="W1" i="30" s="1"/>
  <c r="V9" i="30"/>
  <c r="V347" i="30" s="1"/>
  <c r="V1" i="30" s="1"/>
  <c r="U9" i="30"/>
  <c r="U347" i="30" s="1"/>
  <c r="U1" i="30" s="1"/>
  <c r="T9" i="30"/>
  <c r="T347" i="30" s="1"/>
  <c r="T1" i="30" s="1"/>
  <c r="S9" i="30"/>
  <c r="S347" i="30" s="1"/>
  <c r="S1" i="30" s="1"/>
  <c r="R9" i="30"/>
  <c r="R347" i="30" s="1"/>
  <c r="R1" i="30" s="1"/>
  <c r="Q9" i="30"/>
  <c r="Q347" i="30" s="1"/>
  <c r="Q1" i="30" s="1"/>
  <c r="P9" i="30"/>
  <c r="P347" i="30" s="1"/>
  <c r="P1" i="30" s="1"/>
  <c r="O9" i="30"/>
  <c r="O347" i="30" s="1"/>
  <c r="O1" i="30" s="1"/>
  <c r="N9" i="30"/>
  <c r="N347" i="30" s="1"/>
  <c r="N1" i="30" s="1"/>
  <c r="M9" i="30"/>
  <c r="M347" i="30" s="1"/>
  <c r="M1" i="30" s="1"/>
  <c r="L9" i="30"/>
  <c r="L347" i="30" s="1"/>
  <c r="L1" i="30" s="1"/>
  <c r="K9" i="30"/>
  <c r="K347" i="30" s="1"/>
  <c r="K1" i="30" s="1"/>
  <c r="J9" i="30"/>
  <c r="J347" i="30" s="1"/>
  <c r="J1" i="30" s="1"/>
  <c r="I9" i="30"/>
  <c r="I347" i="30" s="1"/>
  <c r="I1" i="30" s="1"/>
  <c r="H9" i="30"/>
  <c r="H347" i="30" s="1"/>
  <c r="H1" i="30" s="1"/>
  <c r="G9" i="30"/>
  <c r="G347" i="30" s="1"/>
  <c r="G1" i="30" s="1"/>
  <c r="F9" i="30"/>
  <c r="F347" i="30" s="1"/>
  <c r="F1" i="30" s="1"/>
  <c r="E9" i="30"/>
  <c r="AB9" i="30" s="1"/>
  <c r="E347" i="30" l="1"/>
  <c r="AA344" i="29"/>
  <c r="Z344" i="29"/>
  <c r="Y344" i="29"/>
  <c r="X344" i="29"/>
  <c r="W344" i="29"/>
  <c r="V344" i="29"/>
  <c r="U344" i="29"/>
  <c r="T344" i="29"/>
  <c r="S344" i="29"/>
  <c r="R344" i="29"/>
  <c r="Q344" i="29"/>
  <c r="P344" i="29"/>
  <c r="O344" i="29"/>
  <c r="N344" i="29"/>
  <c r="M344" i="29"/>
  <c r="L344" i="29"/>
  <c r="K344" i="29"/>
  <c r="J344" i="29"/>
  <c r="I344" i="29"/>
  <c r="H344" i="29"/>
  <c r="G344" i="29"/>
  <c r="F344" i="29"/>
  <c r="E344" i="29"/>
  <c r="AA339" i="29"/>
  <c r="Z339" i="29"/>
  <c r="Y339" i="29"/>
  <c r="X339" i="29"/>
  <c r="W339" i="29"/>
  <c r="V339" i="29"/>
  <c r="U339" i="29"/>
  <c r="T339" i="29"/>
  <c r="S339" i="29"/>
  <c r="R339" i="29"/>
  <c r="Q339" i="29"/>
  <c r="P339" i="29"/>
  <c r="O339" i="29"/>
  <c r="N339" i="29"/>
  <c r="M339" i="29"/>
  <c r="L339" i="29"/>
  <c r="K339" i="29"/>
  <c r="J339" i="29"/>
  <c r="I339" i="29"/>
  <c r="H339" i="29"/>
  <c r="G339" i="29"/>
  <c r="F339" i="29"/>
  <c r="E339" i="29"/>
  <c r="AA333" i="29"/>
  <c r="Z333" i="29"/>
  <c r="Y333" i="29"/>
  <c r="X333" i="29"/>
  <c r="W333" i="29"/>
  <c r="V333" i="29"/>
  <c r="U333" i="29"/>
  <c r="T333" i="29"/>
  <c r="S333" i="29"/>
  <c r="R333" i="29"/>
  <c r="Q333" i="29"/>
  <c r="P333" i="29"/>
  <c r="O333" i="29"/>
  <c r="N333" i="29"/>
  <c r="M333" i="29"/>
  <c r="L333" i="29"/>
  <c r="K333" i="29"/>
  <c r="J333" i="29"/>
  <c r="I333" i="29"/>
  <c r="H333" i="29"/>
  <c r="G333" i="29"/>
  <c r="F333" i="29"/>
  <c r="E333" i="29"/>
  <c r="AA328" i="29"/>
  <c r="Z328" i="29"/>
  <c r="Y328" i="29"/>
  <c r="X328" i="29"/>
  <c r="W328" i="29"/>
  <c r="V328" i="29"/>
  <c r="U328" i="29"/>
  <c r="T328" i="29"/>
  <c r="S328" i="29"/>
  <c r="R328" i="29"/>
  <c r="Q328" i="29"/>
  <c r="P328" i="29"/>
  <c r="O328" i="29"/>
  <c r="N328" i="29"/>
  <c r="M328" i="29"/>
  <c r="L328" i="29"/>
  <c r="K328" i="29"/>
  <c r="J328" i="29"/>
  <c r="I328" i="29"/>
  <c r="H328" i="29"/>
  <c r="G328" i="29"/>
  <c r="F328" i="29"/>
  <c r="E328" i="29"/>
  <c r="AA322" i="29"/>
  <c r="Z322" i="29"/>
  <c r="Y322" i="29"/>
  <c r="X322" i="29"/>
  <c r="W322" i="29"/>
  <c r="V322" i="29"/>
  <c r="U322" i="29"/>
  <c r="T322" i="29"/>
  <c r="S322" i="29"/>
  <c r="R322" i="29"/>
  <c r="Q322" i="29"/>
  <c r="P322" i="29"/>
  <c r="O322" i="29"/>
  <c r="N322" i="29"/>
  <c r="M322" i="29"/>
  <c r="L322" i="29"/>
  <c r="K322" i="29"/>
  <c r="J322" i="29"/>
  <c r="I322" i="29"/>
  <c r="H322" i="29"/>
  <c r="G322" i="29"/>
  <c r="F322" i="29"/>
  <c r="E322" i="29"/>
  <c r="AA317" i="29"/>
  <c r="Z317" i="29"/>
  <c r="Y317" i="29"/>
  <c r="X317" i="29"/>
  <c r="W317" i="29"/>
  <c r="V317" i="29"/>
  <c r="U317" i="29"/>
  <c r="T317" i="29"/>
  <c r="S317" i="29"/>
  <c r="R317" i="29"/>
  <c r="Q317" i="29"/>
  <c r="P317" i="29"/>
  <c r="O317" i="29"/>
  <c r="N317" i="29"/>
  <c r="M317" i="29"/>
  <c r="L317" i="29"/>
  <c r="K317" i="29"/>
  <c r="J317" i="29"/>
  <c r="I317" i="29"/>
  <c r="H317" i="29"/>
  <c r="G317" i="29"/>
  <c r="F317" i="29"/>
  <c r="E317" i="29"/>
  <c r="AA311" i="29"/>
  <c r="Z311" i="29"/>
  <c r="Y311" i="29"/>
  <c r="X311" i="29"/>
  <c r="W311" i="29"/>
  <c r="V311" i="29"/>
  <c r="U311" i="29"/>
  <c r="T311" i="29"/>
  <c r="S311" i="29"/>
  <c r="R311" i="29"/>
  <c r="Q311" i="29"/>
  <c r="P311" i="29"/>
  <c r="O311" i="29"/>
  <c r="N311" i="29"/>
  <c r="M311" i="29"/>
  <c r="L311" i="29"/>
  <c r="K311" i="29"/>
  <c r="J311" i="29"/>
  <c r="I311" i="29"/>
  <c r="H311" i="29"/>
  <c r="G311" i="29"/>
  <c r="F311" i="29"/>
  <c r="E311" i="29"/>
  <c r="AA306" i="29"/>
  <c r="Z306" i="29"/>
  <c r="Y306" i="29"/>
  <c r="X306" i="29"/>
  <c r="W306" i="29"/>
  <c r="V306" i="29"/>
  <c r="U306" i="29"/>
  <c r="T306" i="29"/>
  <c r="S306" i="29"/>
  <c r="R306" i="29"/>
  <c r="Q306" i="29"/>
  <c r="P306" i="29"/>
  <c r="O306" i="29"/>
  <c r="N306" i="29"/>
  <c r="M306" i="29"/>
  <c r="L306" i="29"/>
  <c r="K306" i="29"/>
  <c r="J306" i="29"/>
  <c r="I306" i="29"/>
  <c r="H306" i="29"/>
  <c r="G306" i="29"/>
  <c r="F306" i="29"/>
  <c r="E306" i="29"/>
  <c r="AA300" i="29"/>
  <c r="Z300" i="29"/>
  <c r="Y300" i="29"/>
  <c r="X300" i="29"/>
  <c r="W300" i="29"/>
  <c r="V300" i="29"/>
  <c r="U300" i="29"/>
  <c r="T300" i="29"/>
  <c r="S300" i="29"/>
  <c r="R300" i="29"/>
  <c r="Q300" i="29"/>
  <c r="P300" i="29"/>
  <c r="O300" i="29"/>
  <c r="N300" i="29"/>
  <c r="M300" i="29"/>
  <c r="L300" i="29"/>
  <c r="K300" i="29"/>
  <c r="J300" i="29"/>
  <c r="I300" i="29"/>
  <c r="H300" i="29"/>
  <c r="G300" i="29"/>
  <c r="F300" i="29"/>
  <c r="E300" i="29"/>
  <c r="AA295" i="29"/>
  <c r="Z295" i="29"/>
  <c r="Y295" i="29"/>
  <c r="X295" i="29"/>
  <c r="W295" i="29"/>
  <c r="V295" i="29"/>
  <c r="U295" i="29"/>
  <c r="T295" i="29"/>
  <c r="S295" i="29"/>
  <c r="R295" i="29"/>
  <c r="Q295" i="29"/>
  <c r="P295" i="29"/>
  <c r="O295" i="29"/>
  <c r="N295" i="29"/>
  <c r="M295" i="29"/>
  <c r="L295" i="29"/>
  <c r="K295" i="29"/>
  <c r="J295" i="29"/>
  <c r="I295" i="29"/>
  <c r="H295" i="29"/>
  <c r="G295" i="29"/>
  <c r="F295" i="29"/>
  <c r="E295" i="29"/>
  <c r="AA289" i="29"/>
  <c r="Z289" i="29"/>
  <c r="Y289" i="29"/>
  <c r="X289" i="29"/>
  <c r="W289" i="29"/>
  <c r="V289" i="29"/>
  <c r="U289" i="29"/>
  <c r="T289" i="29"/>
  <c r="S289" i="29"/>
  <c r="R289" i="29"/>
  <c r="Q289" i="29"/>
  <c r="P289" i="29"/>
  <c r="O289" i="29"/>
  <c r="N289" i="29"/>
  <c r="M289" i="29"/>
  <c r="L289" i="29"/>
  <c r="K289" i="29"/>
  <c r="J289" i="29"/>
  <c r="I289" i="29"/>
  <c r="H289" i="29"/>
  <c r="G289" i="29"/>
  <c r="F289" i="29"/>
  <c r="E289" i="29"/>
  <c r="AA284" i="29"/>
  <c r="Z284" i="29"/>
  <c r="Y284" i="29"/>
  <c r="X284" i="29"/>
  <c r="W284" i="29"/>
  <c r="V284" i="29"/>
  <c r="U284" i="29"/>
  <c r="T284" i="29"/>
  <c r="S284" i="29"/>
  <c r="R284" i="29"/>
  <c r="Q284" i="29"/>
  <c r="P284" i="29"/>
  <c r="O284" i="29"/>
  <c r="N284" i="29"/>
  <c r="M284" i="29"/>
  <c r="L284" i="29"/>
  <c r="K284" i="29"/>
  <c r="J284" i="29"/>
  <c r="I284" i="29"/>
  <c r="H284" i="29"/>
  <c r="G284" i="29"/>
  <c r="F284" i="29"/>
  <c r="E284" i="29"/>
  <c r="AA278" i="29"/>
  <c r="Z278" i="29"/>
  <c r="Y278" i="29"/>
  <c r="X278" i="29"/>
  <c r="W278" i="29"/>
  <c r="V278" i="29"/>
  <c r="U278" i="29"/>
  <c r="T278" i="29"/>
  <c r="S278" i="29"/>
  <c r="R278" i="29"/>
  <c r="Q278" i="29"/>
  <c r="P278" i="29"/>
  <c r="O278" i="29"/>
  <c r="N278" i="29"/>
  <c r="M278" i="29"/>
  <c r="L278" i="29"/>
  <c r="K278" i="29"/>
  <c r="J278" i="29"/>
  <c r="I278" i="29"/>
  <c r="H278" i="29"/>
  <c r="G278" i="29"/>
  <c r="F278" i="29"/>
  <c r="E278" i="29"/>
  <c r="AA273" i="29"/>
  <c r="Z273" i="29"/>
  <c r="Y273" i="29"/>
  <c r="X273" i="29"/>
  <c r="W273" i="29"/>
  <c r="V273" i="29"/>
  <c r="U273" i="29"/>
  <c r="T273" i="29"/>
  <c r="S273" i="29"/>
  <c r="R273" i="29"/>
  <c r="Q273" i="29"/>
  <c r="P273" i="29"/>
  <c r="O273" i="29"/>
  <c r="N273" i="29"/>
  <c r="M273" i="29"/>
  <c r="L273" i="29"/>
  <c r="K273" i="29"/>
  <c r="J273" i="29"/>
  <c r="I273" i="29"/>
  <c r="H273" i="29"/>
  <c r="G273" i="29"/>
  <c r="F273" i="29"/>
  <c r="E273" i="29"/>
  <c r="AA267" i="29"/>
  <c r="Z267" i="29"/>
  <c r="Y267" i="29"/>
  <c r="X267" i="29"/>
  <c r="W267" i="29"/>
  <c r="V267" i="29"/>
  <c r="U267" i="29"/>
  <c r="T267" i="29"/>
  <c r="S267" i="29"/>
  <c r="R267" i="29"/>
  <c r="Q267" i="29"/>
  <c r="P267" i="29"/>
  <c r="O267" i="29"/>
  <c r="N267" i="29"/>
  <c r="M267" i="29"/>
  <c r="L267" i="29"/>
  <c r="K267" i="29"/>
  <c r="J267" i="29"/>
  <c r="I267" i="29"/>
  <c r="H267" i="29"/>
  <c r="G267" i="29"/>
  <c r="F267" i="29"/>
  <c r="E267" i="29"/>
  <c r="AA262" i="29"/>
  <c r="Z262" i="29"/>
  <c r="Y262" i="29"/>
  <c r="X262" i="29"/>
  <c r="W262" i="29"/>
  <c r="V262" i="29"/>
  <c r="U262" i="29"/>
  <c r="T262" i="29"/>
  <c r="S262" i="29"/>
  <c r="R262" i="29"/>
  <c r="Q262" i="29"/>
  <c r="P262" i="29"/>
  <c r="O262" i="29"/>
  <c r="N262" i="29"/>
  <c r="M262" i="29"/>
  <c r="L262" i="29"/>
  <c r="K262" i="29"/>
  <c r="J262" i="29"/>
  <c r="I262" i="29"/>
  <c r="H262" i="29"/>
  <c r="G262" i="29"/>
  <c r="F262" i="29"/>
  <c r="E262" i="29"/>
  <c r="AA256" i="29"/>
  <c r="Z256" i="29"/>
  <c r="Y256" i="29"/>
  <c r="X256" i="29"/>
  <c r="W256" i="29"/>
  <c r="V256" i="29"/>
  <c r="U256" i="29"/>
  <c r="T256" i="29"/>
  <c r="S256" i="29"/>
  <c r="R256" i="29"/>
  <c r="Q256" i="29"/>
  <c r="P256" i="29"/>
  <c r="O256" i="29"/>
  <c r="N256" i="29"/>
  <c r="M256" i="29"/>
  <c r="L256" i="29"/>
  <c r="K256" i="29"/>
  <c r="J256" i="29"/>
  <c r="I256" i="29"/>
  <c r="H256" i="29"/>
  <c r="G256" i="29"/>
  <c r="F256" i="29"/>
  <c r="E256" i="29"/>
  <c r="AA251" i="29"/>
  <c r="Z251" i="29"/>
  <c r="Y251" i="29"/>
  <c r="X251" i="29"/>
  <c r="W251" i="29"/>
  <c r="V251" i="29"/>
  <c r="U251" i="29"/>
  <c r="T251" i="29"/>
  <c r="S251" i="29"/>
  <c r="R251" i="29"/>
  <c r="Q251" i="29"/>
  <c r="P251" i="29"/>
  <c r="O251" i="29"/>
  <c r="N251" i="29"/>
  <c r="M251" i="29"/>
  <c r="L251" i="29"/>
  <c r="K251" i="29"/>
  <c r="J251" i="29"/>
  <c r="I251" i="29"/>
  <c r="H251" i="29"/>
  <c r="G251" i="29"/>
  <c r="F251" i="29"/>
  <c r="E251" i="29"/>
  <c r="AA245" i="29"/>
  <c r="Z245" i="29"/>
  <c r="Y245" i="29"/>
  <c r="X245" i="29"/>
  <c r="W245" i="29"/>
  <c r="V245" i="29"/>
  <c r="U245" i="29"/>
  <c r="T245" i="29"/>
  <c r="S245" i="29"/>
  <c r="R245" i="29"/>
  <c r="Q245" i="29"/>
  <c r="P245" i="29"/>
  <c r="O245" i="29"/>
  <c r="N245" i="29"/>
  <c r="M245" i="29"/>
  <c r="L245" i="29"/>
  <c r="K245" i="29"/>
  <c r="J245" i="29"/>
  <c r="I245" i="29"/>
  <c r="H245" i="29"/>
  <c r="G245" i="29"/>
  <c r="F245" i="29"/>
  <c r="E245" i="29"/>
  <c r="AA240" i="29"/>
  <c r="Z240" i="29"/>
  <c r="Y240" i="29"/>
  <c r="X240" i="29"/>
  <c r="W240" i="29"/>
  <c r="V240" i="29"/>
  <c r="U240" i="29"/>
  <c r="T240" i="29"/>
  <c r="S240" i="29"/>
  <c r="R240" i="29"/>
  <c r="Q240" i="29"/>
  <c r="P240" i="29"/>
  <c r="O240" i="29"/>
  <c r="N240" i="29"/>
  <c r="M240" i="29"/>
  <c r="L240" i="29"/>
  <c r="K240" i="29"/>
  <c r="J240" i="29"/>
  <c r="I240" i="29"/>
  <c r="H240" i="29"/>
  <c r="G240" i="29"/>
  <c r="F240" i="29"/>
  <c r="E240" i="29"/>
  <c r="AA234" i="29"/>
  <c r="Z234" i="29"/>
  <c r="Y234" i="29"/>
  <c r="X234" i="29"/>
  <c r="W234" i="29"/>
  <c r="V234" i="29"/>
  <c r="U234" i="29"/>
  <c r="T234" i="29"/>
  <c r="S234" i="29"/>
  <c r="R234" i="29"/>
  <c r="Q234" i="29"/>
  <c r="P234" i="29"/>
  <c r="O234" i="29"/>
  <c r="N234" i="29"/>
  <c r="M234" i="29"/>
  <c r="L234" i="29"/>
  <c r="K234" i="29"/>
  <c r="J234" i="29"/>
  <c r="I234" i="29"/>
  <c r="H234" i="29"/>
  <c r="G234" i="29"/>
  <c r="F234" i="29"/>
  <c r="E234" i="29"/>
  <c r="AA229" i="29"/>
  <c r="Z229" i="29"/>
  <c r="Y229" i="29"/>
  <c r="X229" i="29"/>
  <c r="W229" i="29"/>
  <c r="V229" i="29"/>
  <c r="U229" i="29"/>
  <c r="T229" i="29"/>
  <c r="S229" i="29"/>
  <c r="R229" i="29"/>
  <c r="Q229" i="29"/>
  <c r="P229" i="29"/>
  <c r="O229" i="29"/>
  <c r="N229" i="29"/>
  <c r="M229" i="29"/>
  <c r="L229" i="29"/>
  <c r="K229" i="29"/>
  <c r="J229" i="29"/>
  <c r="I229" i="29"/>
  <c r="H229" i="29"/>
  <c r="G229" i="29"/>
  <c r="F229" i="29"/>
  <c r="E229" i="29"/>
  <c r="AA223" i="29"/>
  <c r="Z223" i="29"/>
  <c r="Y223" i="29"/>
  <c r="X223" i="29"/>
  <c r="W223" i="29"/>
  <c r="V223" i="29"/>
  <c r="U223" i="29"/>
  <c r="T223" i="29"/>
  <c r="S223" i="29"/>
  <c r="R223" i="29"/>
  <c r="Q223" i="29"/>
  <c r="P223" i="29"/>
  <c r="O223" i="29"/>
  <c r="N223" i="29"/>
  <c r="M223" i="29"/>
  <c r="L223" i="29"/>
  <c r="K223" i="29"/>
  <c r="J223" i="29"/>
  <c r="I223" i="29"/>
  <c r="H223" i="29"/>
  <c r="G223" i="29"/>
  <c r="F223" i="29"/>
  <c r="E223" i="29"/>
  <c r="AA218" i="29"/>
  <c r="Z218" i="29"/>
  <c r="Y218" i="29"/>
  <c r="X218" i="29"/>
  <c r="W218" i="29"/>
  <c r="V218" i="29"/>
  <c r="U218" i="29"/>
  <c r="T218" i="29"/>
  <c r="S218" i="29"/>
  <c r="R218" i="29"/>
  <c r="Q218" i="29"/>
  <c r="P218" i="29"/>
  <c r="O218" i="29"/>
  <c r="N218" i="29"/>
  <c r="M218" i="29"/>
  <c r="L218" i="29"/>
  <c r="K218" i="29"/>
  <c r="J218" i="29"/>
  <c r="I218" i="29"/>
  <c r="H218" i="29"/>
  <c r="G218" i="29"/>
  <c r="F218" i="29"/>
  <c r="E218" i="29"/>
  <c r="AA212" i="29"/>
  <c r="Z212" i="29"/>
  <c r="Y212" i="29"/>
  <c r="X212" i="29"/>
  <c r="W212" i="29"/>
  <c r="V212" i="29"/>
  <c r="U212" i="29"/>
  <c r="T212" i="29"/>
  <c r="S212" i="29"/>
  <c r="R212" i="29"/>
  <c r="Q212" i="29"/>
  <c r="P212" i="29"/>
  <c r="O212" i="29"/>
  <c r="N212" i="29"/>
  <c r="M212" i="29"/>
  <c r="L212" i="29"/>
  <c r="K212" i="29"/>
  <c r="J212" i="29"/>
  <c r="I212" i="29"/>
  <c r="H212" i="29"/>
  <c r="G212" i="29"/>
  <c r="F212" i="29"/>
  <c r="E212" i="29"/>
  <c r="AA207" i="29"/>
  <c r="Z207" i="29"/>
  <c r="Y207" i="29"/>
  <c r="X207" i="29"/>
  <c r="W207" i="29"/>
  <c r="V207" i="29"/>
  <c r="U207" i="29"/>
  <c r="T207" i="29"/>
  <c r="S207" i="29"/>
  <c r="R207" i="29"/>
  <c r="Q207" i="29"/>
  <c r="P207" i="29"/>
  <c r="O207" i="29"/>
  <c r="N207" i="29"/>
  <c r="M207" i="29"/>
  <c r="L207" i="29"/>
  <c r="K207" i="29"/>
  <c r="J207" i="29"/>
  <c r="I207" i="29"/>
  <c r="H207" i="29"/>
  <c r="G207" i="29"/>
  <c r="F207" i="29"/>
  <c r="E207" i="29"/>
  <c r="AA201" i="29"/>
  <c r="Z201" i="29"/>
  <c r="Y201" i="29"/>
  <c r="X201" i="29"/>
  <c r="W201" i="29"/>
  <c r="V201" i="29"/>
  <c r="U201" i="29"/>
  <c r="T201" i="29"/>
  <c r="S201" i="29"/>
  <c r="R201" i="29"/>
  <c r="Q201" i="29"/>
  <c r="P201" i="29"/>
  <c r="O201" i="29"/>
  <c r="N201" i="29"/>
  <c r="M201" i="29"/>
  <c r="L201" i="29"/>
  <c r="K201" i="29"/>
  <c r="J201" i="29"/>
  <c r="I201" i="29"/>
  <c r="H201" i="29"/>
  <c r="G201" i="29"/>
  <c r="F201" i="29"/>
  <c r="E201" i="29"/>
  <c r="AA196" i="29"/>
  <c r="Z196" i="29"/>
  <c r="Y196" i="29"/>
  <c r="X196" i="29"/>
  <c r="W196" i="29"/>
  <c r="V196" i="29"/>
  <c r="U196" i="29"/>
  <c r="T196" i="29"/>
  <c r="S196" i="29"/>
  <c r="R196" i="29"/>
  <c r="Q196" i="29"/>
  <c r="P196" i="29"/>
  <c r="O196" i="29"/>
  <c r="N196" i="29"/>
  <c r="M196" i="29"/>
  <c r="L196" i="29"/>
  <c r="K196" i="29"/>
  <c r="J196" i="29"/>
  <c r="I196" i="29"/>
  <c r="H196" i="29"/>
  <c r="G196" i="29"/>
  <c r="F196" i="29"/>
  <c r="E196" i="29"/>
  <c r="AA190" i="29"/>
  <c r="Z190" i="29"/>
  <c r="Y190" i="29"/>
  <c r="X190" i="29"/>
  <c r="W190" i="29"/>
  <c r="V190" i="29"/>
  <c r="U190" i="29"/>
  <c r="T190" i="29"/>
  <c r="S190" i="29"/>
  <c r="R190" i="29"/>
  <c r="Q190" i="29"/>
  <c r="P190" i="29"/>
  <c r="O190" i="29"/>
  <c r="N190" i="29"/>
  <c r="M190" i="29"/>
  <c r="L190" i="29"/>
  <c r="K190" i="29"/>
  <c r="J190" i="29"/>
  <c r="I190" i="29"/>
  <c r="H190" i="29"/>
  <c r="G190" i="29"/>
  <c r="F190" i="29"/>
  <c r="E190" i="29"/>
  <c r="AA185" i="29"/>
  <c r="Z185" i="29"/>
  <c r="Y185" i="29"/>
  <c r="X185" i="29"/>
  <c r="W185" i="29"/>
  <c r="V185" i="29"/>
  <c r="U185" i="29"/>
  <c r="T185" i="29"/>
  <c r="S185" i="29"/>
  <c r="R185" i="29"/>
  <c r="Q185" i="29"/>
  <c r="P185" i="29"/>
  <c r="O185" i="29"/>
  <c r="N185" i="29"/>
  <c r="M185" i="29"/>
  <c r="L185" i="29"/>
  <c r="K185" i="29"/>
  <c r="J185" i="29"/>
  <c r="I185" i="29"/>
  <c r="H185" i="29"/>
  <c r="G185" i="29"/>
  <c r="F185" i="29"/>
  <c r="E185" i="29"/>
  <c r="AA179" i="29"/>
  <c r="Z179" i="29"/>
  <c r="Y179" i="29"/>
  <c r="X179" i="29"/>
  <c r="W179" i="29"/>
  <c r="V179" i="29"/>
  <c r="U179" i="29"/>
  <c r="T179" i="29"/>
  <c r="S179" i="29"/>
  <c r="R179" i="29"/>
  <c r="Q179" i="29"/>
  <c r="P179" i="29"/>
  <c r="O179" i="29"/>
  <c r="N179" i="29"/>
  <c r="M179" i="29"/>
  <c r="L179" i="29"/>
  <c r="K179" i="29"/>
  <c r="J179" i="29"/>
  <c r="I179" i="29"/>
  <c r="H179" i="29"/>
  <c r="G179" i="29"/>
  <c r="F179" i="29"/>
  <c r="E179" i="29"/>
  <c r="AA174" i="29"/>
  <c r="Z174" i="29"/>
  <c r="Y174" i="29"/>
  <c r="X174" i="29"/>
  <c r="W174" i="29"/>
  <c r="V174" i="29"/>
  <c r="U174" i="29"/>
  <c r="T174" i="29"/>
  <c r="S174" i="29"/>
  <c r="R174" i="29"/>
  <c r="Q174" i="29"/>
  <c r="P174" i="29"/>
  <c r="O174" i="29"/>
  <c r="N174" i="29"/>
  <c r="M174" i="29"/>
  <c r="L174" i="29"/>
  <c r="K174" i="29"/>
  <c r="J174" i="29"/>
  <c r="I174" i="29"/>
  <c r="H174" i="29"/>
  <c r="G174" i="29"/>
  <c r="F174" i="29"/>
  <c r="E174" i="29"/>
  <c r="AA168" i="29"/>
  <c r="Z168" i="29"/>
  <c r="Y168" i="29"/>
  <c r="X168" i="29"/>
  <c r="W168" i="29"/>
  <c r="V168" i="29"/>
  <c r="U168" i="29"/>
  <c r="T168" i="29"/>
  <c r="S168" i="29"/>
  <c r="R168" i="29"/>
  <c r="Q168" i="29"/>
  <c r="P168" i="29"/>
  <c r="O168" i="29"/>
  <c r="N168" i="29"/>
  <c r="M168" i="29"/>
  <c r="L168" i="29"/>
  <c r="K168" i="29"/>
  <c r="J168" i="29"/>
  <c r="I168" i="29"/>
  <c r="H168" i="29"/>
  <c r="G168" i="29"/>
  <c r="F168" i="29"/>
  <c r="E168" i="29"/>
  <c r="AA163" i="29"/>
  <c r="Z163" i="29"/>
  <c r="Y163" i="29"/>
  <c r="X163" i="29"/>
  <c r="W163" i="29"/>
  <c r="V163" i="29"/>
  <c r="U163" i="29"/>
  <c r="T163" i="29"/>
  <c r="S163" i="29"/>
  <c r="R163" i="29"/>
  <c r="Q163" i="29"/>
  <c r="P163" i="29"/>
  <c r="O163" i="29"/>
  <c r="N163" i="29"/>
  <c r="M163" i="29"/>
  <c r="L163" i="29"/>
  <c r="K163" i="29"/>
  <c r="J163" i="29"/>
  <c r="I163" i="29"/>
  <c r="H163" i="29"/>
  <c r="G163" i="29"/>
  <c r="F163" i="29"/>
  <c r="E163" i="29"/>
  <c r="AA157" i="29"/>
  <c r="Z157" i="29"/>
  <c r="Y157" i="29"/>
  <c r="X157" i="29"/>
  <c r="W157" i="29"/>
  <c r="V157" i="29"/>
  <c r="U157" i="29"/>
  <c r="T157" i="29"/>
  <c r="S157" i="29"/>
  <c r="R157" i="29"/>
  <c r="Q157" i="29"/>
  <c r="P157" i="29"/>
  <c r="O157" i="29"/>
  <c r="N157" i="29"/>
  <c r="M157" i="29"/>
  <c r="L157" i="29"/>
  <c r="K157" i="29"/>
  <c r="J157" i="29"/>
  <c r="I157" i="29"/>
  <c r="H157" i="29"/>
  <c r="G157" i="29"/>
  <c r="F157" i="29"/>
  <c r="E157" i="29"/>
  <c r="AA152" i="29"/>
  <c r="Z152" i="29"/>
  <c r="Y152" i="29"/>
  <c r="X152" i="29"/>
  <c r="W152" i="29"/>
  <c r="V152" i="29"/>
  <c r="U152" i="29"/>
  <c r="T152" i="29"/>
  <c r="S152" i="29"/>
  <c r="R152" i="29"/>
  <c r="Q152" i="29"/>
  <c r="P152" i="29"/>
  <c r="O152" i="29"/>
  <c r="N152" i="29"/>
  <c r="M152" i="29"/>
  <c r="L152" i="29"/>
  <c r="K152" i="29"/>
  <c r="J152" i="29"/>
  <c r="I152" i="29"/>
  <c r="H152" i="29"/>
  <c r="G152" i="29"/>
  <c r="F152" i="29"/>
  <c r="E152" i="29"/>
  <c r="AA146" i="29"/>
  <c r="Z146" i="29"/>
  <c r="Y146" i="29"/>
  <c r="X146" i="29"/>
  <c r="W146" i="29"/>
  <c r="V146" i="29"/>
  <c r="U146" i="29"/>
  <c r="T146" i="29"/>
  <c r="S146" i="29"/>
  <c r="R146" i="29"/>
  <c r="Q146" i="29"/>
  <c r="P146" i="29"/>
  <c r="O146" i="29"/>
  <c r="N146" i="29"/>
  <c r="M146" i="29"/>
  <c r="L146" i="29"/>
  <c r="K146" i="29"/>
  <c r="J146" i="29"/>
  <c r="I146" i="29"/>
  <c r="H146" i="29"/>
  <c r="G146" i="29"/>
  <c r="F146" i="29"/>
  <c r="E146" i="29"/>
  <c r="AA141" i="29"/>
  <c r="Z141" i="29"/>
  <c r="Y141" i="29"/>
  <c r="X141" i="29"/>
  <c r="W141" i="29"/>
  <c r="V141" i="29"/>
  <c r="U141" i="29"/>
  <c r="T141" i="29"/>
  <c r="S141" i="29"/>
  <c r="R141" i="29"/>
  <c r="Q141" i="29"/>
  <c r="P141" i="29"/>
  <c r="O141" i="29"/>
  <c r="N141" i="29"/>
  <c r="M141" i="29"/>
  <c r="L141" i="29"/>
  <c r="K141" i="29"/>
  <c r="J141" i="29"/>
  <c r="I141" i="29"/>
  <c r="H141" i="29"/>
  <c r="G141" i="29"/>
  <c r="F141" i="29"/>
  <c r="E141" i="29"/>
  <c r="AA135" i="29"/>
  <c r="Z135" i="29"/>
  <c r="Y135" i="29"/>
  <c r="X135" i="29"/>
  <c r="W135" i="29"/>
  <c r="V135" i="29"/>
  <c r="U135" i="29"/>
  <c r="T135" i="29"/>
  <c r="S135" i="29"/>
  <c r="R135" i="29"/>
  <c r="Q135" i="29"/>
  <c r="P135" i="29"/>
  <c r="O135" i="29"/>
  <c r="N135" i="29"/>
  <c r="M135" i="29"/>
  <c r="L135" i="29"/>
  <c r="K135" i="29"/>
  <c r="J135" i="29"/>
  <c r="I135" i="29"/>
  <c r="H135" i="29"/>
  <c r="G135" i="29"/>
  <c r="F135" i="29"/>
  <c r="E135" i="29"/>
  <c r="AA130" i="29"/>
  <c r="Z130" i="29"/>
  <c r="Y130" i="29"/>
  <c r="X130" i="29"/>
  <c r="W130" i="29"/>
  <c r="V130" i="29"/>
  <c r="U130" i="29"/>
  <c r="T130" i="29"/>
  <c r="S130" i="29"/>
  <c r="R130" i="29"/>
  <c r="Q130" i="29"/>
  <c r="P130" i="29"/>
  <c r="O130" i="29"/>
  <c r="N130" i="29"/>
  <c r="M130" i="29"/>
  <c r="L130" i="29"/>
  <c r="K130" i="29"/>
  <c r="J130" i="29"/>
  <c r="I130" i="29"/>
  <c r="H130" i="29"/>
  <c r="G130" i="29"/>
  <c r="F130" i="29"/>
  <c r="E130" i="29"/>
  <c r="AA124" i="29"/>
  <c r="Z124" i="29"/>
  <c r="Y124" i="29"/>
  <c r="X124" i="29"/>
  <c r="W124" i="29"/>
  <c r="V124" i="29"/>
  <c r="U124" i="29"/>
  <c r="T124" i="29"/>
  <c r="S124" i="29"/>
  <c r="R124" i="29"/>
  <c r="Q124" i="29"/>
  <c r="P124" i="29"/>
  <c r="O124" i="29"/>
  <c r="N124" i="29"/>
  <c r="M124" i="29"/>
  <c r="L124" i="29"/>
  <c r="K124" i="29"/>
  <c r="J124" i="29"/>
  <c r="I124" i="29"/>
  <c r="H124" i="29"/>
  <c r="G124" i="29"/>
  <c r="F124" i="29"/>
  <c r="E124" i="29"/>
  <c r="AA119" i="29"/>
  <c r="Z119" i="29"/>
  <c r="Y119" i="29"/>
  <c r="X119" i="29"/>
  <c r="W119" i="29"/>
  <c r="V119" i="29"/>
  <c r="U119" i="29"/>
  <c r="T119" i="29"/>
  <c r="S119" i="29"/>
  <c r="R119" i="29"/>
  <c r="Q119" i="29"/>
  <c r="P119" i="29"/>
  <c r="O119" i="29"/>
  <c r="N119" i="29"/>
  <c r="M119" i="29"/>
  <c r="L119" i="29"/>
  <c r="K119" i="29"/>
  <c r="J119" i="29"/>
  <c r="I119" i="29"/>
  <c r="H119" i="29"/>
  <c r="G119" i="29"/>
  <c r="F119" i="29"/>
  <c r="E119" i="29"/>
  <c r="AA113" i="29"/>
  <c r="Z113" i="29"/>
  <c r="Y113" i="29"/>
  <c r="X113" i="29"/>
  <c r="W113" i="29"/>
  <c r="V113" i="29"/>
  <c r="U113" i="29"/>
  <c r="T113" i="29"/>
  <c r="S113" i="29"/>
  <c r="R113" i="29"/>
  <c r="Q113" i="29"/>
  <c r="P113" i="29"/>
  <c r="O113" i="29"/>
  <c r="N113" i="29"/>
  <c r="M113" i="29"/>
  <c r="L113" i="29"/>
  <c r="K113" i="29"/>
  <c r="J113" i="29"/>
  <c r="I113" i="29"/>
  <c r="H113" i="29"/>
  <c r="G113" i="29"/>
  <c r="F113" i="29"/>
  <c r="E113" i="29"/>
  <c r="AA108" i="29"/>
  <c r="Z108" i="29"/>
  <c r="Y108" i="29"/>
  <c r="X108" i="29"/>
  <c r="W108" i="29"/>
  <c r="V108" i="29"/>
  <c r="U108" i="29"/>
  <c r="T108" i="29"/>
  <c r="S108" i="29"/>
  <c r="R108" i="29"/>
  <c r="Q108" i="29"/>
  <c r="P108" i="29"/>
  <c r="O108" i="29"/>
  <c r="N108" i="29"/>
  <c r="M108" i="29"/>
  <c r="L108" i="29"/>
  <c r="K108" i="29"/>
  <c r="J108" i="29"/>
  <c r="I108" i="29"/>
  <c r="H108" i="29"/>
  <c r="G108" i="29"/>
  <c r="F108" i="29"/>
  <c r="E108" i="29"/>
  <c r="AA102" i="29"/>
  <c r="Z102" i="29"/>
  <c r="Y102" i="29"/>
  <c r="X102" i="29"/>
  <c r="W102" i="29"/>
  <c r="V102" i="29"/>
  <c r="U102" i="29"/>
  <c r="T102" i="29"/>
  <c r="S102" i="29"/>
  <c r="R102" i="29"/>
  <c r="Q102" i="29"/>
  <c r="P102" i="29"/>
  <c r="O102" i="29"/>
  <c r="N102" i="29"/>
  <c r="M102" i="29"/>
  <c r="L102" i="29"/>
  <c r="K102" i="29"/>
  <c r="J102" i="29"/>
  <c r="I102" i="29"/>
  <c r="H102" i="29"/>
  <c r="G102" i="29"/>
  <c r="F102" i="29"/>
  <c r="E102" i="29"/>
  <c r="AA97" i="29"/>
  <c r="Z97" i="29"/>
  <c r="Y97" i="29"/>
  <c r="X97" i="29"/>
  <c r="W97" i="29"/>
  <c r="V97" i="29"/>
  <c r="U97" i="29"/>
  <c r="T97" i="29"/>
  <c r="S97" i="29"/>
  <c r="R97" i="29"/>
  <c r="Q97" i="29"/>
  <c r="P97" i="29"/>
  <c r="O97" i="29"/>
  <c r="N97" i="29"/>
  <c r="M97" i="29"/>
  <c r="L97" i="29"/>
  <c r="K97" i="29"/>
  <c r="J97" i="29"/>
  <c r="I97" i="29"/>
  <c r="H97" i="29"/>
  <c r="G97" i="29"/>
  <c r="F97" i="29"/>
  <c r="E97" i="29"/>
  <c r="AA91" i="29"/>
  <c r="Z91" i="29"/>
  <c r="Y91" i="29"/>
  <c r="X91" i="29"/>
  <c r="W91" i="29"/>
  <c r="V91" i="29"/>
  <c r="U91" i="29"/>
  <c r="T91" i="29"/>
  <c r="S91" i="29"/>
  <c r="R91" i="29"/>
  <c r="Q91" i="29"/>
  <c r="P91" i="29"/>
  <c r="O91" i="29"/>
  <c r="N91" i="29"/>
  <c r="M91" i="29"/>
  <c r="L91" i="29"/>
  <c r="K91" i="29"/>
  <c r="J91" i="29"/>
  <c r="I91" i="29"/>
  <c r="H91" i="29"/>
  <c r="G91" i="29"/>
  <c r="F91" i="29"/>
  <c r="E91" i="29"/>
  <c r="AA86" i="29"/>
  <c r="Z86" i="29"/>
  <c r="Y86" i="29"/>
  <c r="X86" i="29"/>
  <c r="W86" i="29"/>
  <c r="V86" i="29"/>
  <c r="U86" i="29"/>
  <c r="T86" i="29"/>
  <c r="S86" i="29"/>
  <c r="R86" i="29"/>
  <c r="Q86" i="29"/>
  <c r="P86" i="29"/>
  <c r="O86" i="29"/>
  <c r="N86" i="29"/>
  <c r="M86" i="29"/>
  <c r="L86" i="29"/>
  <c r="K86" i="29"/>
  <c r="J86" i="29"/>
  <c r="I86" i="29"/>
  <c r="H86" i="29"/>
  <c r="G86" i="29"/>
  <c r="F86" i="29"/>
  <c r="E86" i="29"/>
  <c r="AA80" i="29"/>
  <c r="Z80" i="29"/>
  <c r="Y80" i="29"/>
  <c r="X80" i="29"/>
  <c r="W80" i="29"/>
  <c r="V80" i="29"/>
  <c r="U80" i="29"/>
  <c r="T80" i="29"/>
  <c r="S80" i="29"/>
  <c r="R80" i="29"/>
  <c r="Q80" i="29"/>
  <c r="P80" i="29"/>
  <c r="O80" i="29"/>
  <c r="N80" i="29"/>
  <c r="M80" i="29"/>
  <c r="L80" i="29"/>
  <c r="K80" i="29"/>
  <c r="J80" i="29"/>
  <c r="I80" i="29"/>
  <c r="H80" i="29"/>
  <c r="G80" i="29"/>
  <c r="F80" i="29"/>
  <c r="E80" i="29"/>
  <c r="AA75" i="29"/>
  <c r="Z75" i="29"/>
  <c r="Y75" i="29"/>
  <c r="X75" i="29"/>
  <c r="W75" i="29"/>
  <c r="V75" i="29"/>
  <c r="U75" i="29"/>
  <c r="T75" i="29"/>
  <c r="S75" i="29"/>
  <c r="R75" i="29"/>
  <c r="Q75" i="29"/>
  <c r="P75" i="29"/>
  <c r="O75" i="29"/>
  <c r="N75" i="29"/>
  <c r="M75" i="29"/>
  <c r="L75" i="29"/>
  <c r="K75" i="29"/>
  <c r="J75" i="29"/>
  <c r="I75" i="29"/>
  <c r="H75" i="29"/>
  <c r="G75" i="29"/>
  <c r="F75" i="29"/>
  <c r="E75" i="29"/>
  <c r="AA69" i="29"/>
  <c r="Z69" i="29"/>
  <c r="Y69" i="29"/>
  <c r="X69" i="29"/>
  <c r="W69" i="29"/>
  <c r="V69" i="29"/>
  <c r="U69" i="29"/>
  <c r="T69" i="29"/>
  <c r="S69" i="29"/>
  <c r="R69" i="29"/>
  <c r="Q69" i="29"/>
  <c r="P69" i="29"/>
  <c r="O69" i="29"/>
  <c r="N69" i="29"/>
  <c r="M69" i="29"/>
  <c r="L69" i="29"/>
  <c r="K69" i="29"/>
  <c r="J69" i="29"/>
  <c r="I69" i="29"/>
  <c r="H69" i="29"/>
  <c r="G69" i="29"/>
  <c r="F69" i="29"/>
  <c r="E69" i="29"/>
  <c r="AA64" i="29"/>
  <c r="Z64" i="29"/>
  <c r="Y64" i="29"/>
  <c r="X64" i="29"/>
  <c r="W64" i="29"/>
  <c r="V64" i="29"/>
  <c r="U64" i="29"/>
  <c r="T64" i="29"/>
  <c r="S64" i="29"/>
  <c r="R64" i="29"/>
  <c r="Q64" i="29"/>
  <c r="P64" i="29"/>
  <c r="O64" i="29"/>
  <c r="N64" i="29"/>
  <c r="M64" i="29"/>
  <c r="L64" i="29"/>
  <c r="K64" i="29"/>
  <c r="J64" i="29"/>
  <c r="I64" i="29"/>
  <c r="H64" i="29"/>
  <c r="G64" i="29"/>
  <c r="F64" i="29"/>
  <c r="E64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AA345" i="28"/>
  <c r="Z345" i="28"/>
  <c r="Y345" i="28"/>
  <c r="X345" i="28"/>
  <c r="W345" i="28"/>
  <c r="V345" i="28"/>
  <c r="U345" i="28"/>
  <c r="T345" i="28"/>
  <c r="S345" i="28"/>
  <c r="R345" i="28"/>
  <c r="Q345" i="28"/>
  <c r="P345" i="28"/>
  <c r="O345" i="28"/>
  <c r="N345" i="28"/>
  <c r="M345" i="28"/>
  <c r="L345" i="28"/>
  <c r="K345" i="28"/>
  <c r="J345" i="28"/>
  <c r="I345" i="28"/>
  <c r="H345" i="28"/>
  <c r="G345" i="28"/>
  <c r="F345" i="28"/>
  <c r="E345" i="28"/>
  <c r="AA340" i="28"/>
  <c r="Z340" i="28"/>
  <c r="Y340" i="28"/>
  <c r="X340" i="28"/>
  <c r="W340" i="28"/>
  <c r="V340" i="28"/>
  <c r="U340" i="28"/>
  <c r="T340" i="28"/>
  <c r="S340" i="28"/>
  <c r="R340" i="28"/>
  <c r="Q340" i="28"/>
  <c r="P340" i="28"/>
  <c r="O340" i="28"/>
  <c r="N340" i="28"/>
  <c r="M340" i="28"/>
  <c r="L340" i="28"/>
  <c r="K340" i="28"/>
  <c r="J340" i="28"/>
  <c r="I340" i="28"/>
  <c r="H340" i="28"/>
  <c r="G340" i="28"/>
  <c r="F340" i="28"/>
  <c r="E340" i="28"/>
  <c r="AA334" i="28"/>
  <c r="Z334" i="28"/>
  <c r="Y334" i="28"/>
  <c r="X334" i="28"/>
  <c r="W334" i="28"/>
  <c r="V334" i="28"/>
  <c r="U334" i="28"/>
  <c r="T334" i="28"/>
  <c r="S334" i="28"/>
  <c r="R334" i="28"/>
  <c r="Q334" i="28"/>
  <c r="P334" i="28"/>
  <c r="O334" i="28"/>
  <c r="N334" i="28"/>
  <c r="M334" i="28"/>
  <c r="L334" i="28"/>
  <c r="K334" i="28"/>
  <c r="J334" i="28"/>
  <c r="I334" i="28"/>
  <c r="H334" i="28"/>
  <c r="G334" i="28"/>
  <c r="F334" i="28"/>
  <c r="E334" i="28"/>
  <c r="AA329" i="28"/>
  <c r="Z329" i="28"/>
  <c r="Y329" i="28"/>
  <c r="X329" i="28"/>
  <c r="W329" i="28"/>
  <c r="V329" i="28"/>
  <c r="U329" i="28"/>
  <c r="T329" i="28"/>
  <c r="S329" i="28"/>
  <c r="R329" i="28"/>
  <c r="Q329" i="28"/>
  <c r="P329" i="28"/>
  <c r="O329" i="28"/>
  <c r="N329" i="28"/>
  <c r="M329" i="28"/>
  <c r="L329" i="28"/>
  <c r="K329" i="28"/>
  <c r="J329" i="28"/>
  <c r="I329" i="28"/>
  <c r="H329" i="28"/>
  <c r="G329" i="28"/>
  <c r="F329" i="28"/>
  <c r="E329" i="28"/>
  <c r="AA323" i="28"/>
  <c r="Z323" i="28"/>
  <c r="Y323" i="28"/>
  <c r="X323" i="28"/>
  <c r="W323" i="28"/>
  <c r="V323" i="28"/>
  <c r="U323" i="28"/>
  <c r="T323" i="28"/>
  <c r="S323" i="28"/>
  <c r="R323" i="28"/>
  <c r="Q323" i="28"/>
  <c r="P323" i="28"/>
  <c r="O323" i="28"/>
  <c r="N323" i="28"/>
  <c r="M323" i="28"/>
  <c r="L323" i="28"/>
  <c r="K323" i="28"/>
  <c r="J323" i="28"/>
  <c r="I323" i="28"/>
  <c r="H323" i="28"/>
  <c r="G323" i="28"/>
  <c r="F323" i="28"/>
  <c r="E323" i="28"/>
  <c r="AA318" i="28"/>
  <c r="Z318" i="28"/>
  <c r="Y318" i="28"/>
  <c r="X318" i="28"/>
  <c r="W318" i="28"/>
  <c r="V318" i="28"/>
  <c r="U318" i="28"/>
  <c r="T318" i="28"/>
  <c r="S318" i="28"/>
  <c r="R318" i="28"/>
  <c r="Q318" i="28"/>
  <c r="P318" i="28"/>
  <c r="O318" i="28"/>
  <c r="N318" i="28"/>
  <c r="M318" i="28"/>
  <c r="L318" i="28"/>
  <c r="K318" i="28"/>
  <c r="J318" i="28"/>
  <c r="I318" i="28"/>
  <c r="H318" i="28"/>
  <c r="G318" i="28"/>
  <c r="F318" i="28"/>
  <c r="E318" i="28"/>
  <c r="AA312" i="28"/>
  <c r="Z312" i="28"/>
  <c r="Y312" i="28"/>
  <c r="X312" i="28"/>
  <c r="W312" i="28"/>
  <c r="V312" i="28"/>
  <c r="U312" i="28"/>
  <c r="T312" i="28"/>
  <c r="S312" i="28"/>
  <c r="R312" i="28"/>
  <c r="Q312" i="28"/>
  <c r="P312" i="28"/>
  <c r="O312" i="28"/>
  <c r="N312" i="28"/>
  <c r="M312" i="28"/>
  <c r="L312" i="28"/>
  <c r="K312" i="28"/>
  <c r="J312" i="28"/>
  <c r="I312" i="28"/>
  <c r="H312" i="28"/>
  <c r="G312" i="28"/>
  <c r="F312" i="28"/>
  <c r="E312" i="28"/>
  <c r="AA307" i="28"/>
  <c r="Z307" i="28"/>
  <c r="Y307" i="28"/>
  <c r="X307" i="28"/>
  <c r="W307" i="28"/>
  <c r="V307" i="28"/>
  <c r="U307" i="28"/>
  <c r="T307" i="28"/>
  <c r="S307" i="28"/>
  <c r="R307" i="28"/>
  <c r="Q307" i="28"/>
  <c r="P307" i="28"/>
  <c r="O307" i="28"/>
  <c r="N307" i="28"/>
  <c r="M307" i="28"/>
  <c r="L307" i="28"/>
  <c r="K307" i="28"/>
  <c r="J307" i="28"/>
  <c r="I307" i="28"/>
  <c r="H307" i="28"/>
  <c r="G307" i="28"/>
  <c r="F307" i="28"/>
  <c r="E307" i="28"/>
  <c r="AA301" i="28"/>
  <c r="Z301" i="28"/>
  <c r="Y301" i="28"/>
  <c r="X301" i="28"/>
  <c r="W301" i="28"/>
  <c r="V301" i="28"/>
  <c r="U301" i="28"/>
  <c r="T301" i="28"/>
  <c r="S301" i="28"/>
  <c r="R301" i="28"/>
  <c r="Q301" i="28"/>
  <c r="P301" i="28"/>
  <c r="O301" i="28"/>
  <c r="N301" i="28"/>
  <c r="M301" i="28"/>
  <c r="L301" i="28"/>
  <c r="K301" i="28"/>
  <c r="J301" i="28"/>
  <c r="I301" i="28"/>
  <c r="H301" i="28"/>
  <c r="G301" i="28"/>
  <c r="F301" i="28"/>
  <c r="E301" i="28"/>
  <c r="AA296" i="28"/>
  <c r="Z296" i="28"/>
  <c r="Y296" i="28"/>
  <c r="X296" i="28"/>
  <c r="W296" i="28"/>
  <c r="V296" i="28"/>
  <c r="U296" i="28"/>
  <c r="T296" i="28"/>
  <c r="S296" i="28"/>
  <c r="R296" i="28"/>
  <c r="Q296" i="28"/>
  <c r="P296" i="28"/>
  <c r="O296" i="28"/>
  <c r="N296" i="28"/>
  <c r="M296" i="28"/>
  <c r="L296" i="28"/>
  <c r="K296" i="28"/>
  <c r="J296" i="28"/>
  <c r="I296" i="28"/>
  <c r="H296" i="28"/>
  <c r="G296" i="28"/>
  <c r="F296" i="28"/>
  <c r="E296" i="28"/>
  <c r="AA290" i="28"/>
  <c r="Z290" i="28"/>
  <c r="Y290" i="28"/>
  <c r="X290" i="28"/>
  <c r="W290" i="28"/>
  <c r="V290" i="28"/>
  <c r="U290" i="28"/>
  <c r="T290" i="28"/>
  <c r="S290" i="28"/>
  <c r="R290" i="28"/>
  <c r="Q290" i="28"/>
  <c r="P290" i="28"/>
  <c r="O290" i="28"/>
  <c r="N290" i="28"/>
  <c r="M290" i="28"/>
  <c r="L290" i="28"/>
  <c r="K290" i="28"/>
  <c r="J290" i="28"/>
  <c r="I290" i="28"/>
  <c r="H290" i="28"/>
  <c r="G290" i="28"/>
  <c r="F290" i="28"/>
  <c r="E290" i="28"/>
  <c r="AA285" i="28"/>
  <c r="Z285" i="28"/>
  <c r="Y285" i="28"/>
  <c r="X285" i="28"/>
  <c r="W285" i="28"/>
  <c r="V285" i="28"/>
  <c r="U285" i="28"/>
  <c r="T285" i="28"/>
  <c r="S285" i="28"/>
  <c r="R285" i="28"/>
  <c r="Q285" i="28"/>
  <c r="P285" i="28"/>
  <c r="O285" i="28"/>
  <c r="N285" i="28"/>
  <c r="M285" i="28"/>
  <c r="L285" i="28"/>
  <c r="K285" i="28"/>
  <c r="J285" i="28"/>
  <c r="I285" i="28"/>
  <c r="H285" i="28"/>
  <c r="G285" i="28"/>
  <c r="F285" i="28"/>
  <c r="E285" i="28"/>
  <c r="AA279" i="28"/>
  <c r="Z279" i="28"/>
  <c r="Y279" i="28"/>
  <c r="X279" i="28"/>
  <c r="W279" i="28"/>
  <c r="V279" i="28"/>
  <c r="U279" i="28"/>
  <c r="T279" i="28"/>
  <c r="S279" i="28"/>
  <c r="R279" i="28"/>
  <c r="Q279" i="28"/>
  <c r="P279" i="28"/>
  <c r="O279" i="28"/>
  <c r="N279" i="28"/>
  <c r="M279" i="28"/>
  <c r="L279" i="28"/>
  <c r="K279" i="28"/>
  <c r="J279" i="28"/>
  <c r="I279" i="28"/>
  <c r="H279" i="28"/>
  <c r="G279" i="28"/>
  <c r="F279" i="28"/>
  <c r="E279" i="28"/>
  <c r="AA274" i="28"/>
  <c r="Z274" i="28"/>
  <c r="Y274" i="28"/>
  <c r="X274" i="28"/>
  <c r="W274" i="28"/>
  <c r="V274" i="28"/>
  <c r="U274" i="28"/>
  <c r="T274" i="28"/>
  <c r="S274" i="28"/>
  <c r="R274" i="28"/>
  <c r="Q274" i="28"/>
  <c r="P274" i="28"/>
  <c r="O274" i="28"/>
  <c r="N274" i="28"/>
  <c r="M274" i="28"/>
  <c r="L274" i="28"/>
  <c r="K274" i="28"/>
  <c r="J274" i="28"/>
  <c r="I274" i="28"/>
  <c r="H274" i="28"/>
  <c r="G274" i="28"/>
  <c r="F274" i="28"/>
  <c r="E274" i="28"/>
  <c r="AA268" i="28"/>
  <c r="Z268" i="28"/>
  <c r="Y268" i="28"/>
  <c r="X268" i="28"/>
  <c r="W268" i="28"/>
  <c r="V268" i="28"/>
  <c r="U268" i="28"/>
  <c r="T268" i="28"/>
  <c r="S268" i="28"/>
  <c r="R268" i="28"/>
  <c r="Q268" i="28"/>
  <c r="P268" i="28"/>
  <c r="O268" i="28"/>
  <c r="N268" i="28"/>
  <c r="M268" i="28"/>
  <c r="L268" i="28"/>
  <c r="K268" i="28"/>
  <c r="J268" i="28"/>
  <c r="I268" i="28"/>
  <c r="H268" i="28"/>
  <c r="G268" i="28"/>
  <c r="F268" i="28"/>
  <c r="E268" i="28"/>
  <c r="AA263" i="28"/>
  <c r="Z263" i="28"/>
  <c r="Y263" i="28"/>
  <c r="X263" i="28"/>
  <c r="W263" i="28"/>
  <c r="V263" i="28"/>
  <c r="U263" i="28"/>
  <c r="T263" i="28"/>
  <c r="S263" i="28"/>
  <c r="R263" i="28"/>
  <c r="Q263" i="28"/>
  <c r="P263" i="28"/>
  <c r="O263" i="28"/>
  <c r="N263" i="28"/>
  <c r="M263" i="28"/>
  <c r="L263" i="28"/>
  <c r="K263" i="28"/>
  <c r="J263" i="28"/>
  <c r="I263" i="28"/>
  <c r="H263" i="28"/>
  <c r="G263" i="28"/>
  <c r="F263" i="28"/>
  <c r="E263" i="28"/>
  <c r="AA257" i="28"/>
  <c r="Z257" i="28"/>
  <c r="Y257" i="28"/>
  <c r="X257" i="28"/>
  <c r="W257" i="28"/>
  <c r="V257" i="28"/>
  <c r="U257" i="28"/>
  <c r="T257" i="28"/>
  <c r="S257" i="28"/>
  <c r="R257" i="28"/>
  <c r="Q257" i="28"/>
  <c r="P257" i="28"/>
  <c r="O257" i="28"/>
  <c r="N257" i="28"/>
  <c r="M257" i="28"/>
  <c r="L257" i="28"/>
  <c r="K257" i="28"/>
  <c r="J257" i="28"/>
  <c r="I257" i="28"/>
  <c r="H257" i="28"/>
  <c r="G257" i="28"/>
  <c r="F257" i="28"/>
  <c r="E257" i="28"/>
  <c r="AA252" i="28"/>
  <c r="Z252" i="28"/>
  <c r="Y252" i="28"/>
  <c r="X252" i="28"/>
  <c r="W252" i="28"/>
  <c r="V252" i="28"/>
  <c r="U252" i="28"/>
  <c r="T252" i="28"/>
  <c r="S252" i="28"/>
  <c r="R252" i="28"/>
  <c r="Q252" i="28"/>
  <c r="P252" i="28"/>
  <c r="O252" i="28"/>
  <c r="N252" i="28"/>
  <c r="M252" i="28"/>
  <c r="L252" i="28"/>
  <c r="K252" i="28"/>
  <c r="J252" i="28"/>
  <c r="I252" i="28"/>
  <c r="H252" i="28"/>
  <c r="G252" i="28"/>
  <c r="F252" i="28"/>
  <c r="E252" i="28"/>
  <c r="AA246" i="28"/>
  <c r="Z246" i="28"/>
  <c r="Y246" i="28"/>
  <c r="X246" i="28"/>
  <c r="W246" i="28"/>
  <c r="V246" i="28"/>
  <c r="U246" i="28"/>
  <c r="T246" i="28"/>
  <c r="S246" i="28"/>
  <c r="R246" i="28"/>
  <c r="Q246" i="28"/>
  <c r="P246" i="28"/>
  <c r="O246" i="28"/>
  <c r="N246" i="28"/>
  <c r="M246" i="28"/>
  <c r="L246" i="28"/>
  <c r="K246" i="28"/>
  <c r="J246" i="28"/>
  <c r="I246" i="28"/>
  <c r="H246" i="28"/>
  <c r="G246" i="28"/>
  <c r="F246" i="28"/>
  <c r="E246" i="28"/>
  <c r="AA241" i="28"/>
  <c r="Z241" i="28"/>
  <c r="Y241" i="28"/>
  <c r="X241" i="28"/>
  <c r="W241" i="28"/>
  <c r="V241" i="28"/>
  <c r="U241" i="28"/>
  <c r="T241" i="28"/>
  <c r="S241" i="28"/>
  <c r="R241" i="28"/>
  <c r="Q241" i="28"/>
  <c r="P241" i="28"/>
  <c r="O241" i="28"/>
  <c r="N241" i="28"/>
  <c r="M241" i="28"/>
  <c r="L241" i="28"/>
  <c r="K241" i="28"/>
  <c r="J241" i="28"/>
  <c r="I241" i="28"/>
  <c r="H241" i="28"/>
  <c r="G241" i="28"/>
  <c r="F241" i="28"/>
  <c r="E241" i="28"/>
  <c r="AA235" i="28"/>
  <c r="Z235" i="28"/>
  <c r="Y235" i="28"/>
  <c r="X235" i="28"/>
  <c r="W235" i="28"/>
  <c r="V235" i="28"/>
  <c r="U235" i="28"/>
  <c r="T235" i="28"/>
  <c r="S235" i="28"/>
  <c r="R235" i="28"/>
  <c r="Q235" i="28"/>
  <c r="P235" i="28"/>
  <c r="O235" i="28"/>
  <c r="N235" i="28"/>
  <c r="M235" i="28"/>
  <c r="L235" i="28"/>
  <c r="K235" i="28"/>
  <c r="J235" i="28"/>
  <c r="I235" i="28"/>
  <c r="H235" i="28"/>
  <c r="G235" i="28"/>
  <c r="F235" i="28"/>
  <c r="E235" i="28"/>
  <c r="AA230" i="28"/>
  <c r="Z230" i="28"/>
  <c r="Y230" i="28"/>
  <c r="X230" i="28"/>
  <c r="W230" i="28"/>
  <c r="V230" i="28"/>
  <c r="U230" i="28"/>
  <c r="T230" i="28"/>
  <c r="S230" i="28"/>
  <c r="R230" i="28"/>
  <c r="Q230" i="28"/>
  <c r="P230" i="28"/>
  <c r="O230" i="28"/>
  <c r="N230" i="28"/>
  <c r="M230" i="28"/>
  <c r="L230" i="28"/>
  <c r="K230" i="28"/>
  <c r="J230" i="28"/>
  <c r="I230" i="28"/>
  <c r="H230" i="28"/>
  <c r="G230" i="28"/>
  <c r="F230" i="28"/>
  <c r="E230" i="28"/>
  <c r="AA224" i="28"/>
  <c r="Z224" i="28"/>
  <c r="Y224" i="28"/>
  <c r="X224" i="28"/>
  <c r="W224" i="28"/>
  <c r="V224" i="28"/>
  <c r="U224" i="28"/>
  <c r="T224" i="28"/>
  <c r="S224" i="28"/>
  <c r="R224" i="28"/>
  <c r="Q224" i="28"/>
  <c r="P224" i="28"/>
  <c r="O224" i="28"/>
  <c r="N224" i="28"/>
  <c r="M224" i="28"/>
  <c r="L224" i="28"/>
  <c r="K224" i="28"/>
  <c r="J224" i="28"/>
  <c r="I224" i="28"/>
  <c r="H224" i="28"/>
  <c r="G224" i="28"/>
  <c r="F224" i="28"/>
  <c r="E224" i="28"/>
  <c r="AA219" i="28"/>
  <c r="Z219" i="28"/>
  <c r="Y219" i="28"/>
  <c r="X219" i="28"/>
  <c r="W219" i="28"/>
  <c r="V219" i="28"/>
  <c r="U219" i="28"/>
  <c r="T219" i="28"/>
  <c r="S219" i="28"/>
  <c r="R219" i="28"/>
  <c r="Q219" i="28"/>
  <c r="P219" i="28"/>
  <c r="O219" i="28"/>
  <c r="N219" i="28"/>
  <c r="M219" i="28"/>
  <c r="L219" i="28"/>
  <c r="K219" i="28"/>
  <c r="J219" i="28"/>
  <c r="I219" i="28"/>
  <c r="H219" i="28"/>
  <c r="G219" i="28"/>
  <c r="F219" i="28"/>
  <c r="E219" i="28"/>
  <c r="AA213" i="28"/>
  <c r="Z213" i="28"/>
  <c r="Y213" i="28"/>
  <c r="X213" i="28"/>
  <c r="W213" i="28"/>
  <c r="V213" i="28"/>
  <c r="U213" i="28"/>
  <c r="T213" i="28"/>
  <c r="S213" i="28"/>
  <c r="R213" i="28"/>
  <c r="Q213" i="28"/>
  <c r="P213" i="28"/>
  <c r="O213" i="28"/>
  <c r="N213" i="28"/>
  <c r="M213" i="28"/>
  <c r="L213" i="28"/>
  <c r="K213" i="28"/>
  <c r="J213" i="28"/>
  <c r="I213" i="28"/>
  <c r="H213" i="28"/>
  <c r="G213" i="28"/>
  <c r="F213" i="28"/>
  <c r="E213" i="28"/>
  <c r="AA208" i="28"/>
  <c r="Z208" i="28"/>
  <c r="Y208" i="28"/>
  <c r="X208" i="28"/>
  <c r="W208" i="28"/>
  <c r="V208" i="28"/>
  <c r="U208" i="28"/>
  <c r="T208" i="28"/>
  <c r="S208" i="28"/>
  <c r="R208" i="28"/>
  <c r="Q208" i="28"/>
  <c r="P208" i="28"/>
  <c r="O208" i="28"/>
  <c r="N208" i="28"/>
  <c r="M208" i="28"/>
  <c r="L208" i="28"/>
  <c r="K208" i="28"/>
  <c r="J208" i="28"/>
  <c r="I208" i="28"/>
  <c r="H208" i="28"/>
  <c r="G208" i="28"/>
  <c r="F208" i="28"/>
  <c r="E208" i="28"/>
  <c r="AA202" i="28"/>
  <c r="Z202" i="28"/>
  <c r="Y202" i="28"/>
  <c r="X202" i="28"/>
  <c r="W202" i="28"/>
  <c r="V202" i="28"/>
  <c r="U202" i="28"/>
  <c r="T202" i="28"/>
  <c r="S202" i="28"/>
  <c r="R202" i="28"/>
  <c r="Q202" i="28"/>
  <c r="P202" i="28"/>
  <c r="O202" i="28"/>
  <c r="N202" i="28"/>
  <c r="M202" i="28"/>
  <c r="L202" i="28"/>
  <c r="K202" i="28"/>
  <c r="J202" i="28"/>
  <c r="I202" i="28"/>
  <c r="H202" i="28"/>
  <c r="G202" i="28"/>
  <c r="F202" i="28"/>
  <c r="E202" i="28"/>
  <c r="AA197" i="28"/>
  <c r="Z197" i="28"/>
  <c r="Y197" i="28"/>
  <c r="X197" i="28"/>
  <c r="W197" i="28"/>
  <c r="V197" i="28"/>
  <c r="U197" i="28"/>
  <c r="T197" i="28"/>
  <c r="S197" i="28"/>
  <c r="R197" i="28"/>
  <c r="Q197" i="28"/>
  <c r="P197" i="28"/>
  <c r="O197" i="28"/>
  <c r="N197" i="28"/>
  <c r="M197" i="28"/>
  <c r="L197" i="28"/>
  <c r="K197" i="28"/>
  <c r="J197" i="28"/>
  <c r="I197" i="28"/>
  <c r="H197" i="28"/>
  <c r="G197" i="28"/>
  <c r="F197" i="28"/>
  <c r="E197" i="28"/>
  <c r="AA191" i="28"/>
  <c r="Z191" i="28"/>
  <c r="Y191" i="28"/>
  <c r="X191" i="28"/>
  <c r="W191" i="28"/>
  <c r="V191" i="28"/>
  <c r="U191" i="28"/>
  <c r="T191" i="28"/>
  <c r="S191" i="28"/>
  <c r="R191" i="28"/>
  <c r="Q191" i="28"/>
  <c r="P191" i="28"/>
  <c r="O191" i="28"/>
  <c r="N191" i="28"/>
  <c r="M191" i="28"/>
  <c r="L191" i="28"/>
  <c r="K191" i="28"/>
  <c r="J191" i="28"/>
  <c r="I191" i="28"/>
  <c r="H191" i="28"/>
  <c r="G191" i="28"/>
  <c r="F191" i="28"/>
  <c r="E191" i="28"/>
  <c r="AA186" i="28"/>
  <c r="Z186" i="28"/>
  <c r="Y186" i="28"/>
  <c r="X186" i="28"/>
  <c r="W186" i="28"/>
  <c r="V186" i="28"/>
  <c r="U186" i="28"/>
  <c r="T186" i="28"/>
  <c r="S186" i="28"/>
  <c r="R186" i="28"/>
  <c r="Q186" i="28"/>
  <c r="P186" i="28"/>
  <c r="O186" i="28"/>
  <c r="N186" i="28"/>
  <c r="M186" i="28"/>
  <c r="L186" i="28"/>
  <c r="K186" i="28"/>
  <c r="J186" i="28"/>
  <c r="I186" i="28"/>
  <c r="H186" i="28"/>
  <c r="G186" i="28"/>
  <c r="F186" i="28"/>
  <c r="E186" i="28"/>
  <c r="AA180" i="28"/>
  <c r="Z180" i="28"/>
  <c r="Y180" i="28"/>
  <c r="X180" i="28"/>
  <c r="W180" i="28"/>
  <c r="V180" i="28"/>
  <c r="U180" i="28"/>
  <c r="T180" i="28"/>
  <c r="S180" i="28"/>
  <c r="R180" i="28"/>
  <c r="Q180" i="28"/>
  <c r="P180" i="28"/>
  <c r="O180" i="28"/>
  <c r="N180" i="28"/>
  <c r="M180" i="28"/>
  <c r="L180" i="28"/>
  <c r="K180" i="28"/>
  <c r="J180" i="28"/>
  <c r="I180" i="28"/>
  <c r="H180" i="28"/>
  <c r="G180" i="28"/>
  <c r="F180" i="28"/>
  <c r="E180" i="28"/>
  <c r="AA175" i="28"/>
  <c r="Z175" i="28"/>
  <c r="Y175" i="28"/>
  <c r="X175" i="28"/>
  <c r="W175" i="28"/>
  <c r="V175" i="28"/>
  <c r="U175" i="28"/>
  <c r="T175" i="28"/>
  <c r="S175" i="28"/>
  <c r="R175" i="28"/>
  <c r="Q175" i="28"/>
  <c r="P175" i="28"/>
  <c r="O175" i="28"/>
  <c r="N175" i="28"/>
  <c r="M175" i="28"/>
  <c r="L175" i="28"/>
  <c r="K175" i="28"/>
  <c r="J175" i="28"/>
  <c r="I175" i="28"/>
  <c r="H175" i="28"/>
  <c r="G175" i="28"/>
  <c r="F175" i="28"/>
  <c r="E175" i="28"/>
  <c r="AA169" i="28"/>
  <c r="Z169" i="28"/>
  <c r="Y169" i="28"/>
  <c r="X169" i="28"/>
  <c r="W169" i="28"/>
  <c r="V169" i="28"/>
  <c r="U169" i="28"/>
  <c r="T169" i="28"/>
  <c r="S169" i="28"/>
  <c r="R169" i="28"/>
  <c r="Q169" i="28"/>
  <c r="P169" i="28"/>
  <c r="O169" i="28"/>
  <c r="N169" i="28"/>
  <c r="M169" i="28"/>
  <c r="L169" i="28"/>
  <c r="K169" i="28"/>
  <c r="J169" i="28"/>
  <c r="I169" i="28"/>
  <c r="H169" i="28"/>
  <c r="G169" i="28"/>
  <c r="F169" i="28"/>
  <c r="E169" i="28"/>
  <c r="AA164" i="28"/>
  <c r="Z164" i="28"/>
  <c r="Y164" i="28"/>
  <c r="X164" i="28"/>
  <c r="W164" i="28"/>
  <c r="V164" i="28"/>
  <c r="U164" i="28"/>
  <c r="T164" i="28"/>
  <c r="S164" i="28"/>
  <c r="R164" i="28"/>
  <c r="Q164" i="28"/>
  <c r="P164" i="28"/>
  <c r="O164" i="28"/>
  <c r="N164" i="28"/>
  <c r="M164" i="28"/>
  <c r="L164" i="28"/>
  <c r="K164" i="28"/>
  <c r="J164" i="28"/>
  <c r="I164" i="28"/>
  <c r="H164" i="28"/>
  <c r="G164" i="28"/>
  <c r="F164" i="28"/>
  <c r="E164" i="28"/>
  <c r="AA158" i="28"/>
  <c r="Z158" i="28"/>
  <c r="Y158" i="28"/>
  <c r="X158" i="28"/>
  <c r="W158" i="28"/>
  <c r="V158" i="28"/>
  <c r="U158" i="28"/>
  <c r="T158" i="28"/>
  <c r="S158" i="28"/>
  <c r="R158" i="28"/>
  <c r="Q158" i="28"/>
  <c r="P158" i="28"/>
  <c r="O158" i="28"/>
  <c r="N158" i="28"/>
  <c r="M158" i="28"/>
  <c r="L158" i="28"/>
  <c r="K158" i="28"/>
  <c r="J158" i="28"/>
  <c r="I158" i="28"/>
  <c r="H158" i="28"/>
  <c r="G158" i="28"/>
  <c r="F158" i="28"/>
  <c r="E158" i="28"/>
  <c r="AA153" i="28"/>
  <c r="Z153" i="28"/>
  <c r="Y153" i="28"/>
  <c r="X153" i="28"/>
  <c r="W153" i="28"/>
  <c r="V153" i="28"/>
  <c r="U153" i="28"/>
  <c r="T153" i="28"/>
  <c r="S153" i="28"/>
  <c r="R153" i="28"/>
  <c r="Q153" i="28"/>
  <c r="P153" i="28"/>
  <c r="O153" i="28"/>
  <c r="N153" i="28"/>
  <c r="M153" i="28"/>
  <c r="L153" i="28"/>
  <c r="K153" i="28"/>
  <c r="J153" i="28"/>
  <c r="I153" i="28"/>
  <c r="H153" i="28"/>
  <c r="G153" i="28"/>
  <c r="F153" i="28"/>
  <c r="E153" i="28"/>
  <c r="AA147" i="28"/>
  <c r="Z147" i="28"/>
  <c r="Y147" i="28"/>
  <c r="X147" i="28"/>
  <c r="W147" i="28"/>
  <c r="V147" i="28"/>
  <c r="U147" i="28"/>
  <c r="T147" i="28"/>
  <c r="S147" i="28"/>
  <c r="R147" i="28"/>
  <c r="Q147" i="28"/>
  <c r="P147" i="28"/>
  <c r="O147" i="28"/>
  <c r="N147" i="28"/>
  <c r="M147" i="28"/>
  <c r="L147" i="28"/>
  <c r="K147" i="28"/>
  <c r="J147" i="28"/>
  <c r="I147" i="28"/>
  <c r="H147" i="28"/>
  <c r="G147" i="28"/>
  <c r="F147" i="28"/>
  <c r="E147" i="28"/>
  <c r="AA142" i="28"/>
  <c r="Z142" i="28"/>
  <c r="Y142" i="28"/>
  <c r="X142" i="28"/>
  <c r="W142" i="28"/>
  <c r="V142" i="28"/>
  <c r="U142" i="28"/>
  <c r="T142" i="28"/>
  <c r="S142" i="28"/>
  <c r="R142" i="28"/>
  <c r="Q142" i="28"/>
  <c r="P142" i="28"/>
  <c r="O142" i="28"/>
  <c r="N142" i="28"/>
  <c r="M142" i="28"/>
  <c r="L142" i="28"/>
  <c r="K142" i="28"/>
  <c r="J142" i="28"/>
  <c r="I142" i="28"/>
  <c r="H142" i="28"/>
  <c r="G142" i="28"/>
  <c r="F142" i="28"/>
  <c r="E142" i="28"/>
  <c r="AA136" i="28"/>
  <c r="Z136" i="28"/>
  <c r="Y136" i="28"/>
  <c r="X136" i="28"/>
  <c r="W136" i="28"/>
  <c r="V136" i="28"/>
  <c r="U136" i="28"/>
  <c r="T136" i="28"/>
  <c r="S136" i="28"/>
  <c r="R136" i="28"/>
  <c r="Q136" i="28"/>
  <c r="P136" i="28"/>
  <c r="O136" i="28"/>
  <c r="N136" i="28"/>
  <c r="M136" i="28"/>
  <c r="L136" i="28"/>
  <c r="K136" i="28"/>
  <c r="J136" i="28"/>
  <c r="I136" i="28"/>
  <c r="H136" i="28"/>
  <c r="G136" i="28"/>
  <c r="F136" i="28"/>
  <c r="E136" i="28"/>
  <c r="AA131" i="28"/>
  <c r="Z131" i="28"/>
  <c r="Y131" i="28"/>
  <c r="X131" i="28"/>
  <c r="W131" i="28"/>
  <c r="V131" i="28"/>
  <c r="U131" i="28"/>
  <c r="T131" i="28"/>
  <c r="S131" i="28"/>
  <c r="R131" i="28"/>
  <c r="Q131" i="28"/>
  <c r="P131" i="28"/>
  <c r="O131" i="28"/>
  <c r="N131" i="28"/>
  <c r="M131" i="28"/>
  <c r="L131" i="28"/>
  <c r="K131" i="28"/>
  <c r="J131" i="28"/>
  <c r="I131" i="28"/>
  <c r="H131" i="28"/>
  <c r="G131" i="28"/>
  <c r="F131" i="28"/>
  <c r="E131" i="28"/>
  <c r="AA125" i="28"/>
  <c r="Z125" i="28"/>
  <c r="Y125" i="28"/>
  <c r="X125" i="28"/>
  <c r="W125" i="28"/>
  <c r="V125" i="28"/>
  <c r="U125" i="28"/>
  <c r="T125" i="28"/>
  <c r="S125" i="28"/>
  <c r="R125" i="28"/>
  <c r="Q125" i="28"/>
  <c r="P125" i="28"/>
  <c r="O125" i="28"/>
  <c r="N125" i="28"/>
  <c r="M125" i="28"/>
  <c r="L125" i="28"/>
  <c r="K125" i="28"/>
  <c r="J125" i="28"/>
  <c r="I125" i="28"/>
  <c r="H125" i="28"/>
  <c r="G125" i="28"/>
  <c r="F125" i="28"/>
  <c r="E125" i="28"/>
  <c r="AA120" i="28"/>
  <c r="Z120" i="28"/>
  <c r="Y120" i="28"/>
  <c r="X120" i="28"/>
  <c r="W120" i="28"/>
  <c r="V120" i="28"/>
  <c r="U120" i="28"/>
  <c r="T120" i="28"/>
  <c r="S120" i="28"/>
  <c r="R120" i="28"/>
  <c r="Q120" i="28"/>
  <c r="P120" i="28"/>
  <c r="O120" i="28"/>
  <c r="N120" i="28"/>
  <c r="M120" i="28"/>
  <c r="L120" i="28"/>
  <c r="K120" i="28"/>
  <c r="J120" i="28"/>
  <c r="I120" i="28"/>
  <c r="H120" i="28"/>
  <c r="G120" i="28"/>
  <c r="F120" i="28"/>
  <c r="E120" i="28"/>
  <c r="AA114" i="28"/>
  <c r="Z114" i="28"/>
  <c r="Y114" i="28"/>
  <c r="X114" i="28"/>
  <c r="W114" i="28"/>
  <c r="V114" i="28"/>
  <c r="U114" i="28"/>
  <c r="T114" i="28"/>
  <c r="S114" i="28"/>
  <c r="R114" i="28"/>
  <c r="Q114" i="28"/>
  <c r="P114" i="28"/>
  <c r="O114" i="28"/>
  <c r="N114" i="28"/>
  <c r="M114" i="28"/>
  <c r="L114" i="28"/>
  <c r="K114" i="28"/>
  <c r="J114" i="28"/>
  <c r="I114" i="28"/>
  <c r="H114" i="28"/>
  <c r="G114" i="28"/>
  <c r="F114" i="28"/>
  <c r="E114" i="28"/>
  <c r="AA109" i="28"/>
  <c r="Z109" i="28"/>
  <c r="Y109" i="28"/>
  <c r="X109" i="28"/>
  <c r="W109" i="28"/>
  <c r="V109" i="28"/>
  <c r="U109" i="28"/>
  <c r="T109" i="28"/>
  <c r="S109" i="28"/>
  <c r="R109" i="28"/>
  <c r="Q109" i="28"/>
  <c r="P109" i="28"/>
  <c r="O109" i="28"/>
  <c r="N109" i="28"/>
  <c r="M109" i="28"/>
  <c r="L109" i="28"/>
  <c r="K109" i="28"/>
  <c r="J109" i="28"/>
  <c r="I109" i="28"/>
  <c r="H109" i="28"/>
  <c r="G109" i="28"/>
  <c r="F109" i="28"/>
  <c r="E109" i="28"/>
  <c r="AA103" i="28"/>
  <c r="Z103" i="28"/>
  <c r="Y103" i="28"/>
  <c r="X103" i="28"/>
  <c r="W103" i="28"/>
  <c r="V103" i="28"/>
  <c r="U103" i="28"/>
  <c r="T103" i="28"/>
  <c r="S103" i="28"/>
  <c r="R103" i="28"/>
  <c r="Q103" i="28"/>
  <c r="P103" i="28"/>
  <c r="O103" i="28"/>
  <c r="N103" i="28"/>
  <c r="M103" i="28"/>
  <c r="L103" i="28"/>
  <c r="K103" i="28"/>
  <c r="J103" i="28"/>
  <c r="I103" i="28"/>
  <c r="H103" i="28"/>
  <c r="G103" i="28"/>
  <c r="F103" i="28"/>
  <c r="E103" i="28"/>
  <c r="AA98" i="28"/>
  <c r="Z98" i="28"/>
  <c r="Y98" i="28"/>
  <c r="X98" i="28"/>
  <c r="W98" i="28"/>
  <c r="V98" i="28"/>
  <c r="U98" i="28"/>
  <c r="T98" i="28"/>
  <c r="S98" i="28"/>
  <c r="R98" i="28"/>
  <c r="Q98" i="28"/>
  <c r="P98" i="28"/>
  <c r="O98" i="28"/>
  <c r="N98" i="28"/>
  <c r="M98" i="28"/>
  <c r="L98" i="28"/>
  <c r="K98" i="28"/>
  <c r="J98" i="28"/>
  <c r="I98" i="28"/>
  <c r="H98" i="28"/>
  <c r="G98" i="28"/>
  <c r="F98" i="28"/>
  <c r="E98" i="28"/>
  <c r="AA92" i="28"/>
  <c r="Z92" i="28"/>
  <c r="Y92" i="28"/>
  <c r="X92" i="28"/>
  <c r="W92" i="28"/>
  <c r="V92" i="28"/>
  <c r="U92" i="28"/>
  <c r="T92" i="28"/>
  <c r="S92" i="28"/>
  <c r="R92" i="28"/>
  <c r="Q92" i="28"/>
  <c r="P92" i="28"/>
  <c r="O92" i="28"/>
  <c r="N92" i="28"/>
  <c r="M92" i="28"/>
  <c r="L92" i="28"/>
  <c r="K92" i="28"/>
  <c r="J92" i="28"/>
  <c r="I92" i="28"/>
  <c r="H92" i="28"/>
  <c r="G92" i="28"/>
  <c r="F92" i="28"/>
  <c r="E92" i="28"/>
  <c r="AA87" i="28"/>
  <c r="Z87" i="28"/>
  <c r="Y87" i="28"/>
  <c r="X87" i="28"/>
  <c r="W87" i="28"/>
  <c r="V87" i="28"/>
  <c r="U87" i="28"/>
  <c r="T87" i="28"/>
  <c r="S87" i="28"/>
  <c r="R87" i="28"/>
  <c r="Q87" i="28"/>
  <c r="P87" i="28"/>
  <c r="O87" i="28"/>
  <c r="N87" i="28"/>
  <c r="M87" i="28"/>
  <c r="L87" i="28"/>
  <c r="K87" i="28"/>
  <c r="J87" i="28"/>
  <c r="I87" i="28"/>
  <c r="H87" i="28"/>
  <c r="G87" i="28"/>
  <c r="F87" i="28"/>
  <c r="E87" i="28"/>
  <c r="AA81" i="28"/>
  <c r="Z81" i="28"/>
  <c r="Y81" i="28"/>
  <c r="X81" i="28"/>
  <c r="W81" i="28"/>
  <c r="V81" i="28"/>
  <c r="U81" i="28"/>
  <c r="T81" i="28"/>
  <c r="S81" i="28"/>
  <c r="R81" i="28"/>
  <c r="Q81" i="28"/>
  <c r="P81" i="28"/>
  <c r="O81" i="28"/>
  <c r="N81" i="28"/>
  <c r="M81" i="28"/>
  <c r="L81" i="28"/>
  <c r="K81" i="28"/>
  <c r="J81" i="28"/>
  <c r="I81" i="28"/>
  <c r="H81" i="28"/>
  <c r="G81" i="28"/>
  <c r="F81" i="28"/>
  <c r="E81" i="28"/>
  <c r="AA76" i="28"/>
  <c r="Z76" i="28"/>
  <c r="Y76" i="28"/>
  <c r="X76" i="28"/>
  <c r="W76" i="28"/>
  <c r="V76" i="28"/>
  <c r="U76" i="28"/>
  <c r="T76" i="28"/>
  <c r="S76" i="28"/>
  <c r="R76" i="28"/>
  <c r="Q76" i="28"/>
  <c r="P76" i="28"/>
  <c r="O76" i="28"/>
  <c r="N76" i="28"/>
  <c r="M76" i="28"/>
  <c r="L76" i="28"/>
  <c r="K76" i="28"/>
  <c r="J76" i="28"/>
  <c r="I76" i="28"/>
  <c r="H76" i="28"/>
  <c r="G76" i="28"/>
  <c r="F76" i="28"/>
  <c r="E76" i="28"/>
  <c r="AA70" i="28"/>
  <c r="Z70" i="28"/>
  <c r="Y70" i="28"/>
  <c r="X70" i="28"/>
  <c r="W70" i="28"/>
  <c r="V70" i="28"/>
  <c r="U70" i="28"/>
  <c r="T70" i="28"/>
  <c r="S70" i="28"/>
  <c r="R70" i="28"/>
  <c r="Q70" i="28"/>
  <c r="P70" i="28"/>
  <c r="O70" i="28"/>
  <c r="N70" i="28"/>
  <c r="M70" i="28"/>
  <c r="L70" i="28"/>
  <c r="K70" i="28"/>
  <c r="J70" i="28"/>
  <c r="I70" i="28"/>
  <c r="H70" i="28"/>
  <c r="G70" i="28"/>
  <c r="F70" i="28"/>
  <c r="E70" i="28"/>
  <c r="AA65" i="28"/>
  <c r="Z65" i="28"/>
  <c r="Y65" i="28"/>
  <c r="X65" i="28"/>
  <c r="W65" i="28"/>
  <c r="V65" i="28"/>
  <c r="U65" i="28"/>
  <c r="T65" i="28"/>
  <c r="S65" i="28"/>
  <c r="R65" i="28"/>
  <c r="Q65" i="28"/>
  <c r="P65" i="28"/>
  <c r="O65" i="28"/>
  <c r="N65" i="28"/>
  <c r="M65" i="28"/>
  <c r="L65" i="28"/>
  <c r="K65" i="28"/>
  <c r="J65" i="28"/>
  <c r="I65" i="28"/>
  <c r="H65" i="28"/>
  <c r="G65" i="28"/>
  <c r="F65" i="28"/>
  <c r="E65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AA345" i="27"/>
  <c r="Z345" i="27"/>
  <c r="Y345" i="27"/>
  <c r="X345" i="27"/>
  <c r="W345" i="27"/>
  <c r="V345" i="27"/>
  <c r="U345" i="27"/>
  <c r="T345" i="27"/>
  <c r="S345" i="27"/>
  <c r="R345" i="27"/>
  <c r="Q345" i="27"/>
  <c r="P345" i="27"/>
  <c r="O345" i="27"/>
  <c r="N345" i="27"/>
  <c r="M345" i="27"/>
  <c r="L345" i="27"/>
  <c r="K345" i="27"/>
  <c r="J345" i="27"/>
  <c r="I345" i="27"/>
  <c r="H345" i="27"/>
  <c r="G345" i="27"/>
  <c r="F345" i="27"/>
  <c r="E345" i="27"/>
  <c r="AA340" i="27"/>
  <c r="Z340" i="27"/>
  <c r="Y340" i="27"/>
  <c r="X340" i="27"/>
  <c r="W340" i="27"/>
  <c r="V340" i="27"/>
  <c r="U340" i="27"/>
  <c r="T340" i="27"/>
  <c r="S340" i="27"/>
  <c r="R340" i="27"/>
  <c r="Q340" i="27"/>
  <c r="P340" i="27"/>
  <c r="O340" i="27"/>
  <c r="N340" i="27"/>
  <c r="M340" i="27"/>
  <c r="L340" i="27"/>
  <c r="K340" i="27"/>
  <c r="J340" i="27"/>
  <c r="I340" i="27"/>
  <c r="H340" i="27"/>
  <c r="G340" i="27"/>
  <c r="F340" i="27"/>
  <c r="E340" i="27"/>
  <c r="AA334" i="27"/>
  <c r="Z334" i="27"/>
  <c r="Y334" i="27"/>
  <c r="X334" i="27"/>
  <c r="W334" i="27"/>
  <c r="V334" i="27"/>
  <c r="U334" i="27"/>
  <c r="T334" i="27"/>
  <c r="S334" i="27"/>
  <c r="R334" i="27"/>
  <c r="Q334" i="27"/>
  <c r="P334" i="27"/>
  <c r="O334" i="27"/>
  <c r="N334" i="27"/>
  <c r="M334" i="27"/>
  <c r="L334" i="27"/>
  <c r="K334" i="27"/>
  <c r="J334" i="27"/>
  <c r="I334" i="27"/>
  <c r="H334" i="27"/>
  <c r="G334" i="27"/>
  <c r="F334" i="27"/>
  <c r="E334" i="27"/>
  <c r="AA329" i="27"/>
  <c r="Z329" i="27"/>
  <c r="Y329" i="27"/>
  <c r="X329" i="27"/>
  <c r="W329" i="27"/>
  <c r="V329" i="27"/>
  <c r="U329" i="27"/>
  <c r="T329" i="27"/>
  <c r="S329" i="27"/>
  <c r="R329" i="27"/>
  <c r="Q329" i="27"/>
  <c r="P329" i="27"/>
  <c r="O329" i="27"/>
  <c r="N329" i="27"/>
  <c r="M329" i="27"/>
  <c r="L329" i="27"/>
  <c r="K329" i="27"/>
  <c r="J329" i="27"/>
  <c r="I329" i="27"/>
  <c r="H329" i="27"/>
  <c r="G329" i="27"/>
  <c r="F329" i="27"/>
  <c r="E329" i="27"/>
  <c r="AA323" i="27"/>
  <c r="Z323" i="27"/>
  <c r="Y323" i="27"/>
  <c r="X323" i="27"/>
  <c r="W323" i="27"/>
  <c r="V323" i="27"/>
  <c r="U323" i="27"/>
  <c r="T323" i="27"/>
  <c r="S323" i="27"/>
  <c r="R323" i="27"/>
  <c r="Q323" i="27"/>
  <c r="P323" i="27"/>
  <c r="O323" i="27"/>
  <c r="N323" i="27"/>
  <c r="M323" i="27"/>
  <c r="L323" i="27"/>
  <c r="K323" i="27"/>
  <c r="J323" i="27"/>
  <c r="I323" i="27"/>
  <c r="H323" i="27"/>
  <c r="G323" i="27"/>
  <c r="F323" i="27"/>
  <c r="E323" i="27"/>
  <c r="AA318" i="27"/>
  <c r="Z318" i="27"/>
  <c r="Y318" i="27"/>
  <c r="X318" i="27"/>
  <c r="W318" i="27"/>
  <c r="V318" i="27"/>
  <c r="U318" i="27"/>
  <c r="T318" i="27"/>
  <c r="S318" i="27"/>
  <c r="R318" i="27"/>
  <c r="Q318" i="27"/>
  <c r="P318" i="27"/>
  <c r="O318" i="27"/>
  <c r="N318" i="27"/>
  <c r="M318" i="27"/>
  <c r="L318" i="27"/>
  <c r="K318" i="27"/>
  <c r="J318" i="27"/>
  <c r="I318" i="27"/>
  <c r="H318" i="27"/>
  <c r="G318" i="27"/>
  <c r="F318" i="27"/>
  <c r="E318" i="27"/>
  <c r="AA312" i="27"/>
  <c r="Z312" i="27"/>
  <c r="Y312" i="27"/>
  <c r="X312" i="27"/>
  <c r="W312" i="27"/>
  <c r="V312" i="27"/>
  <c r="U312" i="27"/>
  <c r="T312" i="27"/>
  <c r="S312" i="27"/>
  <c r="R312" i="27"/>
  <c r="Q312" i="27"/>
  <c r="P312" i="27"/>
  <c r="O312" i="27"/>
  <c r="N312" i="27"/>
  <c r="M312" i="27"/>
  <c r="L312" i="27"/>
  <c r="K312" i="27"/>
  <c r="J312" i="27"/>
  <c r="I312" i="27"/>
  <c r="H312" i="27"/>
  <c r="G312" i="27"/>
  <c r="F312" i="27"/>
  <c r="E312" i="27"/>
  <c r="AA307" i="27"/>
  <c r="Z307" i="27"/>
  <c r="Y307" i="27"/>
  <c r="X307" i="27"/>
  <c r="W307" i="27"/>
  <c r="V307" i="27"/>
  <c r="U307" i="27"/>
  <c r="T307" i="27"/>
  <c r="S307" i="27"/>
  <c r="R307" i="27"/>
  <c r="Q307" i="27"/>
  <c r="P307" i="27"/>
  <c r="O307" i="27"/>
  <c r="N307" i="27"/>
  <c r="M307" i="27"/>
  <c r="L307" i="27"/>
  <c r="K307" i="27"/>
  <c r="J307" i="27"/>
  <c r="I307" i="27"/>
  <c r="H307" i="27"/>
  <c r="G307" i="27"/>
  <c r="F307" i="27"/>
  <c r="E307" i="27"/>
  <c r="AA301" i="27"/>
  <c r="Z301" i="27"/>
  <c r="Y301" i="27"/>
  <c r="X301" i="27"/>
  <c r="W301" i="27"/>
  <c r="V301" i="27"/>
  <c r="U301" i="27"/>
  <c r="T301" i="27"/>
  <c r="S301" i="27"/>
  <c r="R301" i="27"/>
  <c r="Q301" i="27"/>
  <c r="P301" i="27"/>
  <c r="O301" i="27"/>
  <c r="N301" i="27"/>
  <c r="M301" i="27"/>
  <c r="L301" i="27"/>
  <c r="K301" i="27"/>
  <c r="J301" i="27"/>
  <c r="I301" i="27"/>
  <c r="H301" i="27"/>
  <c r="G301" i="27"/>
  <c r="F301" i="27"/>
  <c r="E301" i="27"/>
  <c r="AA296" i="27"/>
  <c r="Z296" i="27"/>
  <c r="Y296" i="27"/>
  <c r="X296" i="27"/>
  <c r="W296" i="27"/>
  <c r="V296" i="27"/>
  <c r="U296" i="27"/>
  <c r="T296" i="27"/>
  <c r="S296" i="27"/>
  <c r="R296" i="27"/>
  <c r="Q296" i="27"/>
  <c r="P296" i="27"/>
  <c r="O296" i="27"/>
  <c r="N296" i="27"/>
  <c r="M296" i="27"/>
  <c r="L296" i="27"/>
  <c r="K296" i="27"/>
  <c r="J296" i="27"/>
  <c r="I296" i="27"/>
  <c r="H296" i="27"/>
  <c r="G296" i="27"/>
  <c r="F296" i="27"/>
  <c r="E296" i="27"/>
  <c r="AA290" i="27"/>
  <c r="Z290" i="27"/>
  <c r="Y290" i="27"/>
  <c r="X290" i="27"/>
  <c r="W290" i="27"/>
  <c r="V290" i="27"/>
  <c r="U290" i="27"/>
  <c r="T290" i="27"/>
  <c r="S290" i="27"/>
  <c r="R290" i="27"/>
  <c r="Q290" i="27"/>
  <c r="P290" i="27"/>
  <c r="O290" i="27"/>
  <c r="N290" i="27"/>
  <c r="M290" i="27"/>
  <c r="L290" i="27"/>
  <c r="K290" i="27"/>
  <c r="J290" i="27"/>
  <c r="I290" i="27"/>
  <c r="H290" i="27"/>
  <c r="G290" i="27"/>
  <c r="F290" i="27"/>
  <c r="E290" i="27"/>
  <c r="AA285" i="27"/>
  <c r="Z285" i="27"/>
  <c r="Y285" i="27"/>
  <c r="X285" i="27"/>
  <c r="W285" i="27"/>
  <c r="V285" i="27"/>
  <c r="U285" i="27"/>
  <c r="T285" i="27"/>
  <c r="S285" i="27"/>
  <c r="R285" i="27"/>
  <c r="Q285" i="27"/>
  <c r="P285" i="27"/>
  <c r="O285" i="27"/>
  <c r="N285" i="27"/>
  <c r="M285" i="27"/>
  <c r="L285" i="27"/>
  <c r="K285" i="27"/>
  <c r="J285" i="27"/>
  <c r="I285" i="27"/>
  <c r="H285" i="27"/>
  <c r="G285" i="27"/>
  <c r="F285" i="27"/>
  <c r="E285" i="27"/>
  <c r="AA279" i="27"/>
  <c r="Z279" i="27"/>
  <c r="Y279" i="27"/>
  <c r="X279" i="27"/>
  <c r="W279" i="27"/>
  <c r="V279" i="27"/>
  <c r="U279" i="27"/>
  <c r="T279" i="27"/>
  <c r="S279" i="27"/>
  <c r="R279" i="27"/>
  <c r="Q279" i="27"/>
  <c r="P279" i="27"/>
  <c r="O279" i="27"/>
  <c r="N279" i="27"/>
  <c r="M279" i="27"/>
  <c r="L279" i="27"/>
  <c r="K279" i="27"/>
  <c r="J279" i="27"/>
  <c r="I279" i="27"/>
  <c r="H279" i="27"/>
  <c r="G279" i="27"/>
  <c r="F279" i="27"/>
  <c r="E279" i="27"/>
  <c r="AA274" i="27"/>
  <c r="Z274" i="27"/>
  <c r="Y274" i="27"/>
  <c r="X274" i="27"/>
  <c r="W274" i="27"/>
  <c r="V274" i="27"/>
  <c r="U274" i="27"/>
  <c r="T274" i="27"/>
  <c r="S274" i="27"/>
  <c r="R274" i="27"/>
  <c r="Q274" i="27"/>
  <c r="P274" i="27"/>
  <c r="O274" i="27"/>
  <c r="N274" i="27"/>
  <c r="M274" i="27"/>
  <c r="L274" i="27"/>
  <c r="K274" i="27"/>
  <c r="J274" i="27"/>
  <c r="I274" i="27"/>
  <c r="H274" i="27"/>
  <c r="G274" i="27"/>
  <c r="F274" i="27"/>
  <c r="E274" i="27"/>
  <c r="AA268" i="27"/>
  <c r="Z268" i="27"/>
  <c r="Y268" i="27"/>
  <c r="X268" i="27"/>
  <c r="W268" i="27"/>
  <c r="V268" i="27"/>
  <c r="U268" i="27"/>
  <c r="T268" i="27"/>
  <c r="S268" i="27"/>
  <c r="R268" i="27"/>
  <c r="Q268" i="27"/>
  <c r="P268" i="27"/>
  <c r="O268" i="27"/>
  <c r="N268" i="27"/>
  <c r="M268" i="27"/>
  <c r="L268" i="27"/>
  <c r="K268" i="27"/>
  <c r="J268" i="27"/>
  <c r="I268" i="27"/>
  <c r="H268" i="27"/>
  <c r="G268" i="27"/>
  <c r="F268" i="27"/>
  <c r="E268" i="27"/>
  <c r="AA263" i="27"/>
  <c r="Z263" i="27"/>
  <c r="Y263" i="27"/>
  <c r="X263" i="27"/>
  <c r="W263" i="27"/>
  <c r="V263" i="27"/>
  <c r="U263" i="27"/>
  <c r="T263" i="27"/>
  <c r="S263" i="27"/>
  <c r="R263" i="27"/>
  <c r="Q263" i="27"/>
  <c r="P263" i="27"/>
  <c r="O263" i="27"/>
  <c r="N263" i="27"/>
  <c r="M263" i="27"/>
  <c r="L263" i="27"/>
  <c r="K263" i="27"/>
  <c r="J263" i="27"/>
  <c r="I263" i="27"/>
  <c r="H263" i="27"/>
  <c r="G263" i="27"/>
  <c r="F263" i="27"/>
  <c r="E263" i="27"/>
  <c r="AA257" i="27"/>
  <c r="Z257" i="27"/>
  <c r="Y257" i="27"/>
  <c r="X257" i="27"/>
  <c r="W257" i="27"/>
  <c r="V257" i="27"/>
  <c r="U257" i="27"/>
  <c r="T257" i="27"/>
  <c r="S257" i="27"/>
  <c r="R257" i="27"/>
  <c r="Q257" i="27"/>
  <c r="P257" i="27"/>
  <c r="O257" i="27"/>
  <c r="N257" i="27"/>
  <c r="M257" i="27"/>
  <c r="L257" i="27"/>
  <c r="K257" i="27"/>
  <c r="J257" i="27"/>
  <c r="I257" i="27"/>
  <c r="H257" i="27"/>
  <c r="G257" i="27"/>
  <c r="F257" i="27"/>
  <c r="E257" i="27"/>
  <c r="AA252" i="27"/>
  <c r="Z252" i="27"/>
  <c r="Y252" i="27"/>
  <c r="X252" i="27"/>
  <c r="W252" i="27"/>
  <c r="V252" i="27"/>
  <c r="U252" i="27"/>
  <c r="T252" i="27"/>
  <c r="S252" i="27"/>
  <c r="R252" i="27"/>
  <c r="Q252" i="27"/>
  <c r="P252" i="27"/>
  <c r="O252" i="27"/>
  <c r="N252" i="27"/>
  <c r="M252" i="27"/>
  <c r="L252" i="27"/>
  <c r="K252" i="27"/>
  <c r="J252" i="27"/>
  <c r="I252" i="27"/>
  <c r="H252" i="27"/>
  <c r="G252" i="27"/>
  <c r="F252" i="27"/>
  <c r="E252" i="27"/>
  <c r="AA246" i="27"/>
  <c r="Z246" i="27"/>
  <c r="Y246" i="27"/>
  <c r="X246" i="27"/>
  <c r="W246" i="27"/>
  <c r="V246" i="27"/>
  <c r="U246" i="27"/>
  <c r="T246" i="27"/>
  <c r="S246" i="27"/>
  <c r="R246" i="27"/>
  <c r="Q246" i="27"/>
  <c r="P246" i="27"/>
  <c r="O246" i="27"/>
  <c r="N246" i="27"/>
  <c r="M246" i="27"/>
  <c r="L246" i="27"/>
  <c r="K246" i="27"/>
  <c r="J246" i="27"/>
  <c r="I246" i="27"/>
  <c r="H246" i="27"/>
  <c r="G246" i="27"/>
  <c r="F246" i="27"/>
  <c r="E246" i="27"/>
  <c r="AA241" i="27"/>
  <c r="Z241" i="27"/>
  <c r="Y241" i="27"/>
  <c r="X241" i="27"/>
  <c r="W241" i="27"/>
  <c r="V241" i="27"/>
  <c r="U241" i="27"/>
  <c r="T241" i="27"/>
  <c r="S241" i="27"/>
  <c r="R241" i="27"/>
  <c r="Q241" i="27"/>
  <c r="P241" i="27"/>
  <c r="O241" i="27"/>
  <c r="N241" i="27"/>
  <c r="M241" i="27"/>
  <c r="L241" i="27"/>
  <c r="K241" i="27"/>
  <c r="J241" i="27"/>
  <c r="I241" i="27"/>
  <c r="H241" i="27"/>
  <c r="G241" i="27"/>
  <c r="F241" i="27"/>
  <c r="E241" i="27"/>
  <c r="AA235" i="27"/>
  <c r="Z235" i="27"/>
  <c r="Y235" i="27"/>
  <c r="X235" i="27"/>
  <c r="W235" i="27"/>
  <c r="V235" i="27"/>
  <c r="U235" i="27"/>
  <c r="T235" i="27"/>
  <c r="S235" i="27"/>
  <c r="R235" i="27"/>
  <c r="Q235" i="27"/>
  <c r="P235" i="27"/>
  <c r="O235" i="27"/>
  <c r="N235" i="27"/>
  <c r="M235" i="27"/>
  <c r="L235" i="27"/>
  <c r="K235" i="27"/>
  <c r="J235" i="27"/>
  <c r="I235" i="27"/>
  <c r="H235" i="27"/>
  <c r="G235" i="27"/>
  <c r="F235" i="27"/>
  <c r="E235" i="27"/>
  <c r="AA230" i="27"/>
  <c r="Z230" i="27"/>
  <c r="Y230" i="27"/>
  <c r="X230" i="27"/>
  <c r="W230" i="27"/>
  <c r="V230" i="27"/>
  <c r="U230" i="27"/>
  <c r="T230" i="27"/>
  <c r="S230" i="27"/>
  <c r="R230" i="27"/>
  <c r="Q230" i="27"/>
  <c r="P230" i="27"/>
  <c r="O230" i="27"/>
  <c r="N230" i="27"/>
  <c r="M230" i="27"/>
  <c r="L230" i="27"/>
  <c r="K230" i="27"/>
  <c r="J230" i="27"/>
  <c r="I230" i="27"/>
  <c r="H230" i="27"/>
  <c r="G230" i="27"/>
  <c r="F230" i="27"/>
  <c r="E230" i="27"/>
  <c r="AA224" i="27"/>
  <c r="Z224" i="27"/>
  <c r="Y224" i="27"/>
  <c r="X224" i="27"/>
  <c r="W224" i="27"/>
  <c r="V224" i="27"/>
  <c r="U224" i="27"/>
  <c r="T224" i="27"/>
  <c r="S224" i="27"/>
  <c r="R224" i="27"/>
  <c r="Q224" i="27"/>
  <c r="P224" i="27"/>
  <c r="O224" i="27"/>
  <c r="N224" i="27"/>
  <c r="M224" i="27"/>
  <c r="L224" i="27"/>
  <c r="K224" i="27"/>
  <c r="J224" i="27"/>
  <c r="I224" i="27"/>
  <c r="H224" i="27"/>
  <c r="G224" i="27"/>
  <c r="F224" i="27"/>
  <c r="E224" i="27"/>
  <c r="AA219" i="27"/>
  <c r="Z219" i="27"/>
  <c r="Y219" i="27"/>
  <c r="X219" i="27"/>
  <c r="W219" i="27"/>
  <c r="V219" i="27"/>
  <c r="U219" i="27"/>
  <c r="T219" i="27"/>
  <c r="S219" i="27"/>
  <c r="R219" i="27"/>
  <c r="Q219" i="27"/>
  <c r="P219" i="27"/>
  <c r="O219" i="27"/>
  <c r="N219" i="27"/>
  <c r="M219" i="27"/>
  <c r="L219" i="27"/>
  <c r="K219" i="27"/>
  <c r="J219" i="27"/>
  <c r="I219" i="27"/>
  <c r="H219" i="27"/>
  <c r="G219" i="27"/>
  <c r="F219" i="27"/>
  <c r="E219" i="27"/>
  <c r="AA213" i="27"/>
  <c r="Z213" i="27"/>
  <c r="Y213" i="27"/>
  <c r="X213" i="27"/>
  <c r="W213" i="27"/>
  <c r="V213" i="27"/>
  <c r="U213" i="27"/>
  <c r="T213" i="27"/>
  <c r="S213" i="27"/>
  <c r="R213" i="27"/>
  <c r="Q213" i="27"/>
  <c r="P213" i="27"/>
  <c r="O213" i="27"/>
  <c r="N213" i="27"/>
  <c r="M213" i="27"/>
  <c r="L213" i="27"/>
  <c r="K213" i="27"/>
  <c r="J213" i="27"/>
  <c r="I213" i="27"/>
  <c r="H213" i="27"/>
  <c r="G213" i="27"/>
  <c r="F213" i="27"/>
  <c r="E213" i="27"/>
  <c r="AA208" i="27"/>
  <c r="Z208" i="27"/>
  <c r="Y208" i="27"/>
  <c r="X208" i="27"/>
  <c r="W208" i="27"/>
  <c r="V208" i="27"/>
  <c r="U208" i="27"/>
  <c r="T208" i="27"/>
  <c r="S208" i="27"/>
  <c r="R208" i="27"/>
  <c r="Q208" i="27"/>
  <c r="P208" i="27"/>
  <c r="O208" i="27"/>
  <c r="N208" i="27"/>
  <c r="M208" i="27"/>
  <c r="L208" i="27"/>
  <c r="K208" i="27"/>
  <c r="J208" i="27"/>
  <c r="I208" i="27"/>
  <c r="H208" i="27"/>
  <c r="G208" i="27"/>
  <c r="F208" i="27"/>
  <c r="E208" i="27"/>
  <c r="AA202" i="27"/>
  <c r="Z202" i="27"/>
  <c r="Y202" i="27"/>
  <c r="X202" i="27"/>
  <c r="W202" i="27"/>
  <c r="V202" i="27"/>
  <c r="U202" i="27"/>
  <c r="T202" i="27"/>
  <c r="S202" i="27"/>
  <c r="R202" i="27"/>
  <c r="Q202" i="27"/>
  <c r="P202" i="27"/>
  <c r="O202" i="27"/>
  <c r="N202" i="27"/>
  <c r="M202" i="27"/>
  <c r="L202" i="27"/>
  <c r="K202" i="27"/>
  <c r="J202" i="27"/>
  <c r="I202" i="27"/>
  <c r="H202" i="27"/>
  <c r="G202" i="27"/>
  <c r="F202" i="27"/>
  <c r="E202" i="27"/>
  <c r="AA197" i="27"/>
  <c r="Z197" i="27"/>
  <c r="Y197" i="27"/>
  <c r="X197" i="27"/>
  <c r="W197" i="27"/>
  <c r="V197" i="27"/>
  <c r="U197" i="27"/>
  <c r="T197" i="27"/>
  <c r="S197" i="27"/>
  <c r="R197" i="27"/>
  <c r="Q197" i="27"/>
  <c r="P197" i="27"/>
  <c r="O197" i="27"/>
  <c r="N197" i="27"/>
  <c r="M197" i="27"/>
  <c r="L197" i="27"/>
  <c r="K197" i="27"/>
  <c r="J197" i="27"/>
  <c r="I197" i="27"/>
  <c r="H197" i="27"/>
  <c r="G197" i="27"/>
  <c r="F197" i="27"/>
  <c r="E197" i="27"/>
  <c r="AA191" i="27"/>
  <c r="Z191" i="27"/>
  <c r="Y191" i="27"/>
  <c r="X191" i="27"/>
  <c r="W191" i="27"/>
  <c r="V191" i="27"/>
  <c r="U191" i="27"/>
  <c r="T191" i="27"/>
  <c r="S191" i="27"/>
  <c r="R191" i="27"/>
  <c r="Q191" i="27"/>
  <c r="P191" i="27"/>
  <c r="O191" i="27"/>
  <c r="N191" i="27"/>
  <c r="M191" i="27"/>
  <c r="L191" i="27"/>
  <c r="K191" i="27"/>
  <c r="J191" i="27"/>
  <c r="I191" i="27"/>
  <c r="H191" i="27"/>
  <c r="G191" i="27"/>
  <c r="F191" i="27"/>
  <c r="E191" i="27"/>
  <c r="AA186" i="27"/>
  <c r="Z186" i="27"/>
  <c r="Y186" i="27"/>
  <c r="X186" i="27"/>
  <c r="W186" i="27"/>
  <c r="V186" i="27"/>
  <c r="U186" i="27"/>
  <c r="T186" i="27"/>
  <c r="S186" i="27"/>
  <c r="R186" i="27"/>
  <c r="Q186" i="27"/>
  <c r="P186" i="27"/>
  <c r="O186" i="27"/>
  <c r="N186" i="27"/>
  <c r="M186" i="27"/>
  <c r="L186" i="27"/>
  <c r="K186" i="27"/>
  <c r="J186" i="27"/>
  <c r="I186" i="27"/>
  <c r="H186" i="27"/>
  <c r="G186" i="27"/>
  <c r="F186" i="27"/>
  <c r="E186" i="27"/>
  <c r="AA180" i="27"/>
  <c r="Z180" i="27"/>
  <c r="Y180" i="27"/>
  <c r="X180" i="27"/>
  <c r="W180" i="27"/>
  <c r="V180" i="27"/>
  <c r="U180" i="27"/>
  <c r="T180" i="27"/>
  <c r="S180" i="27"/>
  <c r="R180" i="27"/>
  <c r="Q180" i="27"/>
  <c r="P180" i="27"/>
  <c r="O180" i="27"/>
  <c r="N180" i="27"/>
  <c r="M180" i="27"/>
  <c r="L180" i="27"/>
  <c r="K180" i="27"/>
  <c r="J180" i="27"/>
  <c r="I180" i="27"/>
  <c r="H180" i="27"/>
  <c r="G180" i="27"/>
  <c r="F180" i="27"/>
  <c r="E180" i="27"/>
  <c r="AA175" i="27"/>
  <c r="Z175" i="27"/>
  <c r="Y175" i="27"/>
  <c r="X175" i="27"/>
  <c r="W175" i="27"/>
  <c r="V175" i="27"/>
  <c r="U175" i="27"/>
  <c r="T175" i="27"/>
  <c r="S175" i="27"/>
  <c r="R175" i="27"/>
  <c r="Q175" i="27"/>
  <c r="P175" i="27"/>
  <c r="O175" i="27"/>
  <c r="N175" i="27"/>
  <c r="M175" i="27"/>
  <c r="L175" i="27"/>
  <c r="K175" i="27"/>
  <c r="J175" i="27"/>
  <c r="I175" i="27"/>
  <c r="H175" i="27"/>
  <c r="G175" i="27"/>
  <c r="F175" i="27"/>
  <c r="E175" i="27"/>
  <c r="AA169" i="27"/>
  <c r="Z169" i="27"/>
  <c r="Y169" i="27"/>
  <c r="X169" i="27"/>
  <c r="W169" i="27"/>
  <c r="V169" i="27"/>
  <c r="U169" i="27"/>
  <c r="T169" i="27"/>
  <c r="S169" i="27"/>
  <c r="R169" i="27"/>
  <c r="Q169" i="27"/>
  <c r="P169" i="27"/>
  <c r="O169" i="27"/>
  <c r="N169" i="27"/>
  <c r="M169" i="27"/>
  <c r="L169" i="27"/>
  <c r="K169" i="27"/>
  <c r="J169" i="27"/>
  <c r="I169" i="27"/>
  <c r="H169" i="27"/>
  <c r="G169" i="27"/>
  <c r="F169" i="27"/>
  <c r="E169" i="27"/>
  <c r="AA164" i="27"/>
  <c r="Z164" i="27"/>
  <c r="Y164" i="27"/>
  <c r="X164" i="27"/>
  <c r="W164" i="27"/>
  <c r="V164" i="27"/>
  <c r="U164" i="27"/>
  <c r="T164" i="27"/>
  <c r="S164" i="27"/>
  <c r="R164" i="27"/>
  <c r="Q164" i="27"/>
  <c r="P164" i="27"/>
  <c r="O164" i="27"/>
  <c r="N164" i="27"/>
  <c r="M164" i="27"/>
  <c r="L164" i="27"/>
  <c r="K164" i="27"/>
  <c r="J164" i="27"/>
  <c r="I164" i="27"/>
  <c r="H164" i="27"/>
  <c r="G164" i="27"/>
  <c r="F164" i="27"/>
  <c r="E164" i="27"/>
  <c r="AA158" i="27"/>
  <c r="Z158" i="27"/>
  <c r="Y158" i="27"/>
  <c r="X158" i="27"/>
  <c r="W158" i="27"/>
  <c r="V158" i="27"/>
  <c r="U158" i="27"/>
  <c r="T158" i="27"/>
  <c r="S158" i="27"/>
  <c r="R158" i="27"/>
  <c r="Q158" i="27"/>
  <c r="P158" i="27"/>
  <c r="O158" i="27"/>
  <c r="N158" i="27"/>
  <c r="M158" i="27"/>
  <c r="L158" i="27"/>
  <c r="K158" i="27"/>
  <c r="J158" i="27"/>
  <c r="I158" i="27"/>
  <c r="H158" i="27"/>
  <c r="G158" i="27"/>
  <c r="F158" i="27"/>
  <c r="E158" i="27"/>
  <c r="AA153" i="27"/>
  <c r="Z153" i="27"/>
  <c r="Y153" i="27"/>
  <c r="X153" i="27"/>
  <c r="W153" i="27"/>
  <c r="V153" i="27"/>
  <c r="U153" i="27"/>
  <c r="T153" i="27"/>
  <c r="S153" i="27"/>
  <c r="R153" i="27"/>
  <c r="Q153" i="27"/>
  <c r="P153" i="27"/>
  <c r="O153" i="27"/>
  <c r="N153" i="27"/>
  <c r="M153" i="27"/>
  <c r="L153" i="27"/>
  <c r="K153" i="27"/>
  <c r="J153" i="27"/>
  <c r="I153" i="27"/>
  <c r="H153" i="27"/>
  <c r="G153" i="27"/>
  <c r="F153" i="27"/>
  <c r="E153" i="27"/>
  <c r="AA147" i="27"/>
  <c r="Z147" i="27"/>
  <c r="Y147" i="27"/>
  <c r="X147" i="27"/>
  <c r="W147" i="27"/>
  <c r="V147" i="27"/>
  <c r="U147" i="27"/>
  <c r="T147" i="27"/>
  <c r="S147" i="27"/>
  <c r="R147" i="27"/>
  <c r="Q147" i="27"/>
  <c r="P147" i="27"/>
  <c r="O147" i="27"/>
  <c r="N147" i="27"/>
  <c r="M147" i="27"/>
  <c r="L147" i="27"/>
  <c r="K147" i="27"/>
  <c r="J147" i="27"/>
  <c r="I147" i="27"/>
  <c r="H147" i="27"/>
  <c r="G147" i="27"/>
  <c r="F147" i="27"/>
  <c r="E147" i="27"/>
  <c r="AA142" i="27"/>
  <c r="Z142" i="27"/>
  <c r="Y142" i="27"/>
  <c r="X142" i="27"/>
  <c r="W142" i="27"/>
  <c r="V142" i="27"/>
  <c r="U142" i="27"/>
  <c r="T142" i="27"/>
  <c r="S142" i="27"/>
  <c r="R142" i="27"/>
  <c r="Q142" i="27"/>
  <c r="P142" i="27"/>
  <c r="O142" i="27"/>
  <c r="N142" i="27"/>
  <c r="M142" i="27"/>
  <c r="L142" i="27"/>
  <c r="K142" i="27"/>
  <c r="J142" i="27"/>
  <c r="I142" i="27"/>
  <c r="H142" i="27"/>
  <c r="G142" i="27"/>
  <c r="F142" i="27"/>
  <c r="E142" i="27"/>
  <c r="AA136" i="27"/>
  <c r="Z136" i="27"/>
  <c r="Y136" i="27"/>
  <c r="X136" i="27"/>
  <c r="W136" i="27"/>
  <c r="V136" i="27"/>
  <c r="U136" i="27"/>
  <c r="T136" i="27"/>
  <c r="S136" i="27"/>
  <c r="R136" i="27"/>
  <c r="Q136" i="27"/>
  <c r="P136" i="27"/>
  <c r="O136" i="27"/>
  <c r="N136" i="27"/>
  <c r="M136" i="27"/>
  <c r="L136" i="27"/>
  <c r="K136" i="27"/>
  <c r="J136" i="27"/>
  <c r="I136" i="27"/>
  <c r="H136" i="27"/>
  <c r="G136" i="27"/>
  <c r="F136" i="27"/>
  <c r="E136" i="27"/>
  <c r="AA131" i="27"/>
  <c r="Z131" i="27"/>
  <c r="Y131" i="27"/>
  <c r="X131" i="27"/>
  <c r="W131" i="27"/>
  <c r="V131" i="27"/>
  <c r="U131" i="27"/>
  <c r="T131" i="27"/>
  <c r="S131" i="27"/>
  <c r="R131" i="27"/>
  <c r="Q131" i="27"/>
  <c r="P131" i="27"/>
  <c r="O131" i="27"/>
  <c r="N131" i="27"/>
  <c r="M131" i="27"/>
  <c r="L131" i="27"/>
  <c r="K131" i="27"/>
  <c r="J131" i="27"/>
  <c r="I131" i="27"/>
  <c r="H131" i="27"/>
  <c r="G131" i="27"/>
  <c r="F131" i="27"/>
  <c r="E131" i="27"/>
  <c r="AA125" i="27"/>
  <c r="Z125" i="27"/>
  <c r="Y125" i="27"/>
  <c r="X125" i="27"/>
  <c r="W125" i="27"/>
  <c r="V125" i="27"/>
  <c r="U125" i="27"/>
  <c r="T125" i="27"/>
  <c r="S125" i="27"/>
  <c r="R125" i="27"/>
  <c r="Q125" i="27"/>
  <c r="P125" i="27"/>
  <c r="O125" i="27"/>
  <c r="N125" i="27"/>
  <c r="M125" i="27"/>
  <c r="L125" i="27"/>
  <c r="K125" i="27"/>
  <c r="J125" i="27"/>
  <c r="I125" i="27"/>
  <c r="H125" i="27"/>
  <c r="G125" i="27"/>
  <c r="F125" i="27"/>
  <c r="E125" i="27"/>
  <c r="AA120" i="27"/>
  <c r="Z120" i="27"/>
  <c r="Y120" i="27"/>
  <c r="X120" i="27"/>
  <c r="W120" i="27"/>
  <c r="V120" i="27"/>
  <c r="U120" i="27"/>
  <c r="T120" i="27"/>
  <c r="S120" i="27"/>
  <c r="R120" i="27"/>
  <c r="Q120" i="27"/>
  <c r="P120" i="27"/>
  <c r="O120" i="27"/>
  <c r="N120" i="27"/>
  <c r="M120" i="27"/>
  <c r="L120" i="27"/>
  <c r="K120" i="27"/>
  <c r="J120" i="27"/>
  <c r="I120" i="27"/>
  <c r="H120" i="27"/>
  <c r="G120" i="27"/>
  <c r="F120" i="27"/>
  <c r="E120" i="27"/>
  <c r="AA114" i="27"/>
  <c r="Z114" i="27"/>
  <c r="Y114" i="27"/>
  <c r="X114" i="27"/>
  <c r="W114" i="27"/>
  <c r="V114" i="27"/>
  <c r="U114" i="27"/>
  <c r="T114" i="27"/>
  <c r="S114" i="27"/>
  <c r="R114" i="27"/>
  <c r="Q114" i="27"/>
  <c r="P114" i="27"/>
  <c r="O114" i="27"/>
  <c r="N114" i="27"/>
  <c r="M114" i="27"/>
  <c r="L114" i="27"/>
  <c r="K114" i="27"/>
  <c r="J114" i="27"/>
  <c r="I114" i="27"/>
  <c r="H114" i="27"/>
  <c r="G114" i="27"/>
  <c r="F114" i="27"/>
  <c r="E114" i="27"/>
  <c r="AA109" i="27"/>
  <c r="Z109" i="27"/>
  <c r="Y109" i="27"/>
  <c r="X109" i="27"/>
  <c r="W109" i="27"/>
  <c r="V109" i="27"/>
  <c r="U109" i="27"/>
  <c r="T109" i="27"/>
  <c r="S109" i="27"/>
  <c r="R109" i="27"/>
  <c r="Q109" i="27"/>
  <c r="P109" i="27"/>
  <c r="O109" i="27"/>
  <c r="N109" i="27"/>
  <c r="M109" i="27"/>
  <c r="L109" i="27"/>
  <c r="K109" i="27"/>
  <c r="J109" i="27"/>
  <c r="I109" i="27"/>
  <c r="H109" i="27"/>
  <c r="G109" i="27"/>
  <c r="F109" i="27"/>
  <c r="E109" i="27"/>
  <c r="AA103" i="27"/>
  <c r="Z103" i="27"/>
  <c r="Y103" i="27"/>
  <c r="X103" i="27"/>
  <c r="W103" i="27"/>
  <c r="V103" i="27"/>
  <c r="U103" i="27"/>
  <c r="T103" i="27"/>
  <c r="S103" i="27"/>
  <c r="R103" i="27"/>
  <c r="Q103" i="27"/>
  <c r="P103" i="27"/>
  <c r="O103" i="27"/>
  <c r="N103" i="27"/>
  <c r="M103" i="27"/>
  <c r="L103" i="27"/>
  <c r="K103" i="27"/>
  <c r="J103" i="27"/>
  <c r="I103" i="27"/>
  <c r="H103" i="27"/>
  <c r="G103" i="27"/>
  <c r="F103" i="27"/>
  <c r="E103" i="27"/>
  <c r="AA98" i="27"/>
  <c r="Z98" i="27"/>
  <c r="Y98" i="27"/>
  <c r="X98" i="27"/>
  <c r="W98" i="27"/>
  <c r="V98" i="27"/>
  <c r="U98" i="27"/>
  <c r="T98" i="27"/>
  <c r="S98" i="27"/>
  <c r="R98" i="27"/>
  <c r="Q98" i="27"/>
  <c r="P98" i="27"/>
  <c r="O98" i="27"/>
  <c r="N98" i="27"/>
  <c r="M98" i="27"/>
  <c r="L98" i="27"/>
  <c r="K98" i="27"/>
  <c r="J98" i="27"/>
  <c r="I98" i="27"/>
  <c r="H98" i="27"/>
  <c r="G98" i="27"/>
  <c r="F98" i="27"/>
  <c r="E98" i="27"/>
  <c r="AA92" i="27"/>
  <c r="Z92" i="27"/>
  <c r="Y92" i="27"/>
  <c r="X92" i="27"/>
  <c r="W92" i="27"/>
  <c r="V92" i="27"/>
  <c r="U92" i="27"/>
  <c r="T92" i="27"/>
  <c r="S92" i="27"/>
  <c r="R92" i="27"/>
  <c r="Q92" i="27"/>
  <c r="P92" i="27"/>
  <c r="O92" i="27"/>
  <c r="N92" i="27"/>
  <c r="M92" i="27"/>
  <c r="L92" i="27"/>
  <c r="K92" i="27"/>
  <c r="J92" i="27"/>
  <c r="I92" i="27"/>
  <c r="H92" i="27"/>
  <c r="G92" i="27"/>
  <c r="F92" i="27"/>
  <c r="E92" i="27"/>
  <c r="AA87" i="27"/>
  <c r="Z87" i="27"/>
  <c r="Y87" i="27"/>
  <c r="X87" i="27"/>
  <c r="W87" i="27"/>
  <c r="V87" i="27"/>
  <c r="U87" i="27"/>
  <c r="T87" i="27"/>
  <c r="S87" i="27"/>
  <c r="R87" i="27"/>
  <c r="Q87" i="27"/>
  <c r="P87" i="27"/>
  <c r="O87" i="27"/>
  <c r="N87" i="27"/>
  <c r="M87" i="27"/>
  <c r="L87" i="27"/>
  <c r="K87" i="27"/>
  <c r="J87" i="27"/>
  <c r="I87" i="27"/>
  <c r="H87" i="27"/>
  <c r="G87" i="27"/>
  <c r="F87" i="27"/>
  <c r="E87" i="27"/>
  <c r="AA81" i="27"/>
  <c r="Z81" i="27"/>
  <c r="Y81" i="27"/>
  <c r="X81" i="27"/>
  <c r="W81" i="27"/>
  <c r="V81" i="27"/>
  <c r="U81" i="27"/>
  <c r="T81" i="27"/>
  <c r="S81" i="27"/>
  <c r="R81" i="27"/>
  <c r="Q81" i="27"/>
  <c r="P81" i="27"/>
  <c r="O81" i="27"/>
  <c r="N81" i="27"/>
  <c r="M81" i="27"/>
  <c r="L81" i="27"/>
  <c r="K81" i="27"/>
  <c r="J81" i="27"/>
  <c r="I81" i="27"/>
  <c r="H81" i="27"/>
  <c r="G81" i="27"/>
  <c r="F81" i="27"/>
  <c r="E81" i="27"/>
  <c r="AA76" i="27"/>
  <c r="Z76" i="27"/>
  <c r="Y76" i="27"/>
  <c r="X76" i="27"/>
  <c r="W76" i="27"/>
  <c r="V76" i="27"/>
  <c r="U76" i="27"/>
  <c r="T76" i="27"/>
  <c r="S76" i="27"/>
  <c r="R76" i="27"/>
  <c r="Q76" i="27"/>
  <c r="P76" i="27"/>
  <c r="O76" i="27"/>
  <c r="N76" i="27"/>
  <c r="M76" i="27"/>
  <c r="L76" i="27"/>
  <c r="K76" i="27"/>
  <c r="J76" i="27"/>
  <c r="I76" i="27"/>
  <c r="H76" i="27"/>
  <c r="G76" i="27"/>
  <c r="F76" i="27"/>
  <c r="E76" i="27"/>
  <c r="AA70" i="27"/>
  <c r="Z70" i="27"/>
  <c r="Y70" i="27"/>
  <c r="X70" i="27"/>
  <c r="W70" i="27"/>
  <c r="V70" i="27"/>
  <c r="U70" i="27"/>
  <c r="T70" i="27"/>
  <c r="S70" i="27"/>
  <c r="R70" i="27"/>
  <c r="Q70" i="27"/>
  <c r="P70" i="27"/>
  <c r="O70" i="27"/>
  <c r="N70" i="27"/>
  <c r="M70" i="27"/>
  <c r="L70" i="27"/>
  <c r="K70" i="27"/>
  <c r="J70" i="27"/>
  <c r="I70" i="27"/>
  <c r="H70" i="27"/>
  <c r="G70" i="27"/>
  <c r="F70" i="27"/>
  <c r="E70" i="27"/>
  <c r="AA65" i="27"/>
  <c r="Z65" i="27"/>
  <c r="Y65" i="27"/>
  <c r="X65" i="27"/>
  <c r="W65" i="27"/>
  <c r="V65" i="27"/>
  <c r="U65" i="27"/>
  <c r="T65" i="27"/>
  <c r="S65" i="27"/>
  <c r="R65" i="27"/>
  <c r="Q65" i="27"/>
  <c r="P65" i="27"/>
  <c r="O65" i="27"/>
  <c r="N65" i="27"/>
  <c r="M65" i="27"/>
  <c r="L65" i="27"/>
  <c r="K65" i="27"/>
  <c r="J65" i="27"/>
  <c r="I65" i="27"/>
  <c r="H65" i="27"/>
  <c r="G65" i="27"/>
  <c r="F65" i="27"/>
  <c r="E65" i="27"/>
  <c r="AA59" i="27"/>
  <c r="Z59" i="27"/>
  <c r="Y59" i="27"/>
  <c r="X59" i="27"/>
  <c r="W59" i="27"/>
  <c r="V59" i="27"/>
  <c r="U59" i="27"/>
  <c r="T59" i="27"/>
  <c r="S59" i="27"/>
  <c r="R59" i="27"/>
  <c r="Q59" i="27"/>
  <c r="P59" i="27"/>
  <c r="O59" i="27"/>
  <c r="N59" i="27"/>
  <c r="M59" i="27"/>
  <c r="L59" i="27"/>
  <c r="K59" i="27"/>
  <c r="J59" i="27"/>
  <c r="I59" i="27"/>
  <c r="H59" i="27"/>
  <c r="G59" i="27"/>
  <c r="F59" i="27"/>
  <c r="E59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K54" i="27"/>
  <c r="J54" i="27"/>
  <c r="I54" i="27"/>
  <c r="H54" i="27"/>
  <c r="G54" i="27"/>
  <c r="F54" i="27"/>
  <c r="E54" i="27"/>
  <c r="AA48" i="27"/>
  <c r="Z48" i="27"/>
  <c r="Y48" i="27"/>
  <c r="X48" i="27"/>
  <c r="W48" i="27"/>
  <c r="V48" i="27"/>
  <c r="U48" i="27"/>
  <c r="T48" i="27"/>
  <c r="S48" i="27"/>
  <c r="R48" i="27"/>
  <c r="Q48" i="27"/>
  <c r="P48" i="27"/>
  <c r="O48" i="27"/>
  <c r="N48" i="27"/>
  <c r="M48" i="27"/>
  <c r="L48" i="27"/>
  <c r="K48" i="27"/>
  <c r="J48" i="27"/>
  <c r="I48" i="27"/>
  <c r="H48" i="27"/>
  <c r="G48" i="27"/>
  <c r="F48" i="27"/>
  <c r="E48" i="27"/>
  <c r="AA43" i="27"/>
  <c r="Z43" i="27"/>
  <c r="Y43" i="27"/>
  <c r="X43" i="27"/>
  <c r="W43" i="27"/>
  <c r="V43" i="27"/>
  <c r="U43" i="27"/>
  <c r="T43" i="27"/>
  <c r="S43" i="27"/>
  <c r="R43" i="27"/>
  <c r="Q43" i="27"/>
  <c r="P43" i="27"/>
  <c r="O43" i="27"/>
  <c r="N43" i="27"/>
  <c r="M43" i="27"/>
  <c r="L43" i="27"/>
  <c r="K43" i="27"/>
  <c r="J43" i="27"/>
  <c r="I43" i="27"/>
  <c r="H43" i="27"/>
  <c r="G43" i="27"/>
  <c r="F43" i="27"/>
  <c r="E43" i="27"/>
  <c r="AA37" i="27"/>
  <c r="Z37" i="27"/>
  <c r="Y37" i="27"/>
  <c r="X37" i="27"/>
  <c r="W37" i="27"/>
  <c r="V37" i="27"/>
  <c r="U37" i="27"/>
  <c r="T37" i="27"/>
  <c r="S37" i="27"/>
  <c r="R37" i="27"/>
  <c r="Q37" i="27"/>
  <c r="P37" i="27"/>
  <c r="O37" i="27"/>
  <c r="N37" i="27"/>
  <c r="M37" i="27"/>
  <c r="L37" i="27"/>
  <c r="K37" i="27"/>
  <c r="J37" i="27"/>
  <c r="I37" i="27"/>
  <c r="H37" i="27"/>
  <c r="G37" i="27"/>
  <c r="F37" i="27"/>
  <c r="E37" i="27"/>
  <c r="AA32" i="27"/>
  <c r="Z32" i="27"/>
  <c r="Y32" i="27"/>
  <c r="X32" i="27"/>
  <c r="W32" i="27"/>
  <c r="V32" i="27"/>
  <c r="U32" i="27"/>
  <c r="T32" i="27"/>
  <c r="S32" i="27"/>
  <c r="R32" i="27"/>
  <c r="Q32" i="27"/>
  <c r="P32" i="27"/>
  <c r="O32" i="27"/>
  <c r="N32" i="27"/>
  <c r="M32" i="27"/>
  <c r="L32" i="27"/>
  <c r="K32" i="27"/>
  <c r="J32" i="27"/>
  <c r="I32" i="27"/>
  <c r="H32" i="27"/>
  <c r="G32" i="27"/>
  <c r="F32" i="27"/>
  <c r="E32" i="27"/>
  <c r="AA26" i="27"/>
  <c r="Z26" i="27"/>
  <c r="Y26" i="27"/>
  <c r="X26" i="27"/>
  <c r="W26" i="27"/>
  <c r="V26" i="27"/>
  <c r="U26" i="27"/>
  <c r="T26" i="27"/>
  <c r="S26" i="27"/>
  <c r="R26" i="27"/>
  <c r="Q26" i="27"/>
  <c r="P26" i="27"/>
  <c r="O26" i="27"/>
  <c r="N26" i="27"/>
  <c r="M26" i="27"/>
  <c r="L26" i="27"/>
  <c r="K26" i="27"/>
  <c r="J26" i="27"/>
  <c r="I26" i="27"/>
  <c r="H26" i="27"/>
  <c r="G26" i="27"/>
  <c r="F26" i="27"/>
  <c r="E26" i="27"/>
  <c r="AA21" i="27"/>
  <c r="Z21" i="27"/>
  <c r="Y21" i="27"/>
  <c r="X21" i="27"/>
  <c r="W21" i="27"/>
  <c r="V21" i="27"/>
  <c r="U21" i="27"/>
  <c r="T21" i="27"/>
  <c r="S21" i="27"/>
  <c r="R21" i="27"/>
  <c r="Q21" i="27"/>
  <c r="P21" i="27"/>
  <c r="O21" i="27"/>
  <c r="N21" i="27"/>
  <c r="M21" i="27"/>
  <c r="L21" i="27"/>
  <c r="K21" i="27"/>
  <c r="J21" i="27"/>
  <c r="I21" i="27"/>
  <c r="H21" i="27"/>
  <c r="G21" i="27"/>
  <c r="F21" i="27"/>
  <c r="E21" i="27"/>
  <c r="AA15" i="27"/>
  <c r="Z15" i="27"/>
  <c r="Y15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L15" i="27"/>
  <c r="K15" i="27"/>
  <c r="J15" i="27"/>
  <c r="I15" i="27"/>
  <c r="H15" i="27"/>
  <c r="G15" i="27"/>
  <c r="F15" i="27"/>
  <c r="E15" i="27"/>
  <c r="AA10" i="27"/>
  <c r="Z10" i="27"/>
  <c r="Y10" i="27"/>
  <c r="X10" i="27"/>
  <c r="W10" i="27"/>
  <c r="V10" i="27"/>
  <c r="U10" i="27"/>
  <c r="T10" i="27"/>
  <c r="S10" i="27"/>
  <c r="R10" i="27"/>
  <c r="Q10" i="27"/>
  <c r="P10" i="27"/>
  <c r="O10" i="27"/>
  <c r="N10" i="27"/>
  <c r="M10" i="27"/>
  <c r="L10" i="27"/>
  <c r="K10" i="27"/>
  <c r="J10" i="27"/>
  <c r="I10" i="27"/>
  <c r="H10" i="27"/>
  <c r="G10" i="27"/>
  <c r="F10" i="27"/>
  <c r="E10" i="27"/>
  <c r="AA344" i="25"/>
  <c r="Z344" i="25"/>
  <c r="Y344" i="25"/>
  <c r="X344" i="25"/>
  <c r="W344" i="25"/>
  <c r="V344" i="25"/>
  <c r="U344" i="25"/>
  <c r="T344" i="25"/>
  <c r="S344" i="25"/>
  <c r="R344" i="25"/>
  <c r="Q344" i="25"/>
  <c r="P344" i="25"/>
  <c r="O344" i="25"/>
  <c r="N344" i="25"/>
  <c r="M344" i="25"/>
  <c r="L344" i="25"/>
  <c r="K344" i="25"/>
  <c r="J344" i="25"/>
  <c r="I344" i="25"/>
  <c r="H344" i="25"/>
  <c r="G344" i="25"/>
  <c r="F344" i="25"/>
  <c r="E344" i="25"/>
  <c r="AA339" i="25"/>
  <c r="Z339" i="25"/>
  <c r="Y339" i="25"/>
  <c r="X339" i="25"/>
  <c r="W339" i="25"/>
  <c r="V339" i="25"/>
  <c r="U339" i="25"/>
  <c r="T339" i="25"/>
  <c r="S339" i="25"/>
  <c r="R339" i="25"/>
  <c r="Q339" i="25"/>
  <c r="P339" i="25"/>
  <c r="O339" i="25"/>
  <c r="N339" i="25"/>
  <c r="M339" i="25"/>
  <c r="L339" i="25"/>
  <c r="K339" i="25"/>
  <c r="J339" i="25"/>
  <c r="I339" i="25"/>
  <c r="H339" i="25"/>
  <c r="G339" i="25"/>
  <c r="F339" i="25"/>
  <c r="E339" i="25"/>
  <c r="AA333" i="25"/>
  <c r="Z333" i="25"/>
  <c r="Y333" i="25"/>
  <c r="X333" i="25"/>
  <c r="W333" i="25"/>
  <c r="V333" i="25"/>
  <c r="U333" i="25"/>
  <c r="T333" i="25"/>
  <c r="S333" i="25"/>
  <c r="R333" i="25"/>
  <c r="Q333" i="25"/>
  <c r="P333" i="25"/>
  <c r="O333" i="25"/>
  <c r="N333" i="25"/>
  <c r="M333" i="25"/>
  <c r="L333" i="25"/>
  <c r="K333" i="25"/>
  <c r="J333" i="25"/>
  <c r="I333" i="25"/>
  <c r="H333" i="25"/>
  <c r="G333" i="25"/>
  <c r="F333" i="25"/>
  <c r="E333" i="25"/>
  <c r="AA328" i="25"/>
  <c r="Z328" i="25"/>
  <c r="Y328" i="25"/>
  <c r="X328" i="25"/>
  <c r="W328" i="25"/>
  <c r="V328" i="25"/>
  <c r="U328" i="25"/>
  <c r="T328" i="25"/>
  <c r="S328" i="25"/>
  <c r="R328" i="25"/>
  <c r="Q328" i="25"/>
  <c r="P328" i="25"/>
  <c r="O328" i="25"/>
  <c r="N328" i="25"/>
  <c r="M328" i="25"/>
  <c r="L328" i="25"/>
  <c r="K328" i="25"/>
  <c r="J328" i="25"/>
  <c r="I328" i="25"/>
  <c r="H328" i="25"/>
  <c r="G328" i="25"/>
  <c r="F328" i="25"/>
  <c r="E328" i="25"/>
  <c r="AA322" i="25"/>
  <c r="Z322" i="25"/>
  <c r="Y322" i="25"/>
  <c r="X322" i="25"/>
  <c r="W322" i="25"/>
  <c r="V322" i="25"/>
  <c r="U322" i="25"/>
  <c r="T322" i="25"/>
  <c r="S322" i="25"/>
  <c r="R322" i="25"/>
  <c r="Q322" i="25"/>
  <c r="P322" i="25"/>
  <c r="O322" i="25"/>
  <c r="N322" i="25"/>
  <c r="M322" i="25"/>
  <c r="L322" i="25"/>
  <c r="K322" i="25"/>
  <c r="J322" i="25"/>
  <c r="I322" i="25"/>
  <c r="H322" i="25"/>
  <c r="G322" i="25"/>
  <c r="F322" i="25"/>
  <c r="E322" i="25"/>
  <c r="AA317" i="25"/>
  <c r="Z317" i="25"/>
  <c r="Y317" i="25"/>
  <c r="X317" i="25"/>
  <c r="W317" i="25"/>
  <c r="V317" i="25"/>
  <c r="U317" i="25"/>
  <c r="T317" i="25"/>
  <c r="S317" i="25"/>
  <c r="R317" i="25"/>
  <c r="Q317" i="25"/>
  <c r="P317" i="25"/>
  <c r="O317" i="25"/>
  <c r="N317" i="25"/>
  <c r="M317" i="25"/>
  <c r="L317" i="25"/>
  <c r="K317" i="25"/>
  <c r="J317" i="25"/>
  <c r="I317" i="25"/>
  <c r="H317" i="25"/>
  <c r="G317" i="25"/>
  <c r="F317" i="25"/>
  <c r="E317" i="25"/>
  <c r="AA311" i="25"/>
  <c r="Z311" i="25"/>
  <c r="Y311" i="25"/>
  <c r="X311" i="25"/>
  <c r="W311" i="25"/>
  <c r="V311" i="25"/>
  <c r="U311" i="25"/>
  <c r="T311" i="25"/>
  <c r="S311" i="25"/>
  <c r="R311" i="25"/>
  <c r="Q311" i="25"/>
  <c r="P311" i="25"/>
  <c r="O311" i="25"/>
  <c r="N311" i="25"/>
  <c r="M311" i="25"/>
  <c r="L311" i="25"/>
  <c r="K311" i="25"/>
  <c r="J311" i="25"/>
  <c r="I311" i="25"/>
  <c r="H311" i="25"/>
  <c r="G311" i="25"/>
  <c r="F311" i="25"/>
  <c r="E311" i="25"/>
  <c r="AA306" i="25"/>
  <c r="Z306" i="25"/>
  <c r="Y306" i="25"/>
  <c r="X306" i="25"/>
  <c r="W306" i="25"/>
  <c r="V306" i="25"/>
  <c r="U306" i="25"/>
  <c r="T306" i="25"/>
  <c r="S306" i="25"/>
  <c r="R306" i="25"/>
  <c r="Q306" i="25"/>
  <c r="P306" i="25"/>
  <c r="O306" i="25"/>
  <c r="N306" i="25"/>
  <c r="M306" i="25"/>
  <c r="L306" i="25"/>
  <c r="K306" i="25"/>
  <c r="J306" i="25"/>
  <c r="I306" i="25"/>
  <c r="H306" i="25"/>
  <c r="G306" i="25"/>
  <c r="F306" i="25"/>
  <c r="E306" i="25"/>
  <c r="AA300" i="25"/>
  <c r="Z300" i="25"/>
  <c r="Y300" i="25"/>
  <c r="X300" i="25"/>
  <c r="W300" i="25"/>
  <c r="V300" i="25"/>
  <c r="U300" i="25"/>
  <c r="T300" i="25"/>
  <c r="S300" i="25"/>
  <c r="R300" i="25"/>
  <c r="Q300" i="25"/>
  <c r="P300" i="25"/>
  <c r="O300" i="25"/>
  <c r="N300" i="25"/>
  <c r="M300" i="25"/>
  <c r="L300" i="25"/>
  <c r="K300" i="25"/>
  <c r="J300" i="25"/>
  <c r="I300" i="25"/>
  <c r="H300" i="25"/>
  <c r="G300" i="25"/>
  <c r="F300" i="25"/>
  <c r="E300" i="25"/>
  <c r="AA295" i="25"/>
  <c r="Z295" i="25"/>
  <c r="Y295" i="25"/>
  <c r="X295" i="25"/>
  <c r="W295" i="25"/>
  <c r="V295" i="25"/>
  <c r="U295" i="25"/>
  <c r="T295" i="25"/>
  <c r="S295" i="25"/>
  <c r="R295" i="25"/>
  <c r="Q295" i="25"/>
  <c r="P295" i="25"/>
  <c r="O295" i="25"/>
  <c r="N295" i="25"/>
  <c r="M295" i="25"/>
  <c r="L295" i="25"/>
  <c r="K295" i="25"/>
  <c r="J295" i="25"/>
  <c r="I295" i="25"/>
  <c r="H295" i="25"/>
  <c r="G295" i="25"/>
  <c r="F295" i="25"/>
  <c r="E295" i="25"/>
  <c r="AA289" i="25"/>
  <c r="Z289" i="25"/>
  <c r="Y289" i="25"/>
  <c r="X289" i="25"/>
  <c r="W289" i="25"/>
  <c r="V289" i="25"/>
  <c r="U289" i="25"/>
  <c r="T289" i="25"/>
  <c r="S289" i="25"/>
  <c r="R289" i="25"/>
  <c r="Q289" i="25"/>
  <c r="P289" i="25"/>
  <c r="O289" i="25"/>
  <c r="N289" i="25"/>
  <c r="M289" i="25"/>
  <c r="L289" i="25"/>
  <c r="K289" i="25"/>
  <c r="J289" i="25"/>
  <c r="I289" i="25"/>
  <c r="H289" i="25"/>
  <c r="G289" i="25"/>
  <c r="F289" i="25"/>
  <c r="E289" i="25"/>
  <c r="AA284" i="25"/>
  <c r="Z284" i="25"/>
  <c r="Y284" i="25"/>
  <c r="X284" i="25"/>
  <c r="W284" i="25"/>
  <c r="V284" i="25"/>
  <c r="U284" i="25"/>
  <c r="T284" i="25"/>
  <c r="S284" i="25"/>
  <c r="R284" i="25"/>
  <c r="Q284" i="25"/>
  <c r="P284" i="25"/>
  <c r="O284" i="25"/>
  <c r="N284" i="25"/>
  <c r="M284" i="25"/>
  <c r="L284" i="25"/>
  <c r="K284" i="25"/>
  <c r="J284" i="25"/>
  <c r="I284" i="25"/>
  <c r="H284" i="25"/>
  <c r="G284" i="25"/>
  <c r="F284" i="25"/>
  <c r="E284" i="25"/>
  <c r="AA278" i="25"/>
  <c r="Z278" i="25"/>
  <c r="Y278" i="25"/>
  <c r="X278" i="25"/>
  <c r="W278" i="25"/>
  <c r="V278" i="25"/>
  <c r="U278" i="25"/>
  <c r="T278" i="25"/>
  <c r="S278" i="25"/>
  <c r="R278" i="25"/>
  <c r="Q278" i="25"/>
  <c r="P278" i="25"/>
  <c r="O278" i="25"/>
  <c r="N278" i="25"/>
  <c r="M278" i="25"/>
  <c r="L278" i="25"/>
  <c r="K278" i="25"/>
  <c r="J278" i="25"/>
  <c r="I278" i="25"/>
  <c r="H278" i="25"/>
  <c r="G278" i="25"/>
  <c r="F278" i="25"/>
  <c r="E278" i="25"/>
  <c r="AA273" i="25"/>
  <c r="Z273" i="25"/>
  <c r="Y273" i="25"/>
  <c r="X273" i="25"/>
  <c r="W273" i="25"/>
  <c r="V273" i="25"/>
  <c r="U273" i="25"/>
  <c r="T273" i="25"/>
  <c r="S273" i="25"/>
  <c r="R273" i="25"/>
  <c r="Q273" i="25"/>
  <c r="P273" i="25"/>
  <c r="O273" i="25"/>
  <c r="N273" i="25"/>
  <c r="M273" i="25"/>
  <c r="L273" i="25"/>
  <c r="K273" i="25"/>
  <c r="J273" i="25"/>
  <c r="I273" i="25"/>
  <c r="H273" i="25"/>
  <c r="G273" i="25"/>
  <c r="F273" i="25"/>
  <c r="E273" i="25"/>
  <c r="AA267" i="25"/>
  <c r="Z267" i="25"/>
  <c r="Y267" i="25"/>
  <c r="X267" i="25"/>
  <c r="W267" i="25"/>
  <c r="V267" i="25"/>
  <c r="U267" i="25"/>
  <c r="T267" i="25"/>
  <c r="S267" i="25"/>
  <c r="R267" i="25"/>
  <c r="Q267" i="25"/>
  <c r="P267" i="25"/>
  <c r="O267" i="25"/>
  <c r="N267" i="25"/>
  <c r="M267" i="25"/>
  <c r="L267" i="25"/>
  <c r="K267" i="25"/>
  <c r="J267" i="25"/>
  <c r="I267" i="25"/>
  <c r="H267" i="25"/>
  <c r="G267" i="25"/>
  <c r="F267" i="25"/>
  <c r="E267" i="25"/>
  <c r="AA262" i="25"/>
  <c r="Z262" i="25"/>
  <c r="Y262" i="25"/>
  <c r="X262" i="25"/>
  <c r="W262" i="25"/>
  <c r="V262" i="25"/>
  <c r="U262" i="25"/>
  <c r="T262" i="25"/>
  <c r="S262" i="25"/>
  <c r="R262" i="25"/>
  <c r="Q262" i="25"/>
  <c r="P262" i="25"/>
  <c r="O262" i="25"/>
  <c r="N262" i="25"/>
  <c r="M262" i="25"/>
  <c r="L262" i="25"/>
  <c r="K262" i="25"/>
  <c r="J262" i="25"/>
  <c r="I262" i="25"/>
  <c r="H262" i="25"/>
  <c r="G262" i="25"/>
  <c r="F262" i="25"/>
  <c r="E262" i="25"/>
  <c r="AA256" i="25"/>
  <c r="Z256" i="25"/>
  <c r="Y256" i="25"/>
  <c r="X256" i="25"/>
  <c r="W256" i="25"/>
  <c r="V256" i="25"/>
  <c r="U256" i="25"/>
  <c r="T256" i="25"/>
  <c r="S256" i="25"/>
  <c r="R256" i="25"/>
  <c r="Q256" i="25"/>
  <c r="P256" i="25"/>
  <c r="O256" i="25"/>
  <c r="N256" i="25"/>
  <c r="M256" i="25"/>
  <c r="L256" i="25"/>
  <c r="K256" i="25"/>
  <c r="J256" i="25"/>
  <c r="I256" i="25"/>
  <c r="H256" i="25"/>
  <c r="G256" i="25"/>
  <c r="F256" i="25"/>
  <c r="E256" i="25"/>
  <c r="AA251" i="25"/>
  <c r="Z251" i="25"/>
  <c r="Y251" i="25"/>
  <c r="X251" i="25"/>
  <c r="W251" i="25"/>
  <c r="V251" i="25"/>
  <c r="U251" i="25"/>
  <c r="T251" i="25"/>
  <c r="S251" i="25"/>
  <c r="R251" i="25"/>
  <c r="Q251" i="25"/>
  <c r="P251" i="25"/>
  <c r="O251" i="25"/>
  <c r="N251" i="25"/>
  <c r="M251" i="25"/>
  <c r="L251" i="25"/>
  <c r="K251" i="25"/>
  <c r="J251" i="25"/>
  <c r="I251" i="25"/>
  <c r="H251" i="25"/>
  <c r="G251" i="25"/>
  <c r="F251" i="25"/>
  <c r="E251" i="25"/>
  <c r="AA245" i="25"/>
  <c r="Z245" i="25"/>
  <c r="Y245" i="25"/>
  <c r="X245" i="25"/>
  <c r="W245" i="25"/>
  <c r="V245" i="25"/>
  <c r="U245" i="25"/>
  <c r="T245" i="25"/>
  <c r="S245" i="25"/>
  <c r="R245" i="25"/>
  <c r="Q245" i="25"/>
  <c r="P245" i="25"/>
  <c r="O245" i="25"/>
  <c r="N245" i="25"/>
  <c r="M245" i="25"/>
  <c r="L245" i="25"/>
  <c r="K245" i="25"/>
  <c r="J245" i="25"/>
  <c r="I245" i="25"/>
  <c r="H245" i="25"/>
  <c r="G245" i="25"/>
  <c r="F245" i="25"/>
  <c r="E245" i="25"/>
  <c r="AA240" i="25"/>
  <c r="Z240" i="25"/>
  <c r="Y240" i="25"/>
  <c r="X240" i="25"/>
  <c r="W240" i="25"/>
  <c r="V240" i="25"/>
  <c r="U240" i="25"/>
  <c r="T240" i="25"/>
  <c r="S240" i="25"/>
  <c r="R240" i="25"/>
  <c r="Q240" i="25"/>
  <c r="P240" i="25"/>
  <c r="O240" i="25"/>
  <c r="N240" i="25"/>
  <c r="M240" i="25"/>
  <c r="L240" i="25"/>
  <c r="K240" i="25"/>
  <c r="J240" i="25"/>
  <c r="I240" i="25"/>
  <c r="H240" i="25"/>
  <c r="G240" i="25"/>
  <c r="F240" i="25"/>
  <c r="E240" i="25"/>
  <c r="AA234" i="25"/>
  <c r="Z234" i="25"/>
  <c r="Y234" i="25"/>
  <c r="X234" i="25"/>
  <c r="W234" i="25"/>
  <c r="V234" i="25"/>
  <c r="U234" i="25"/>
  <c r="T234" i="25"/>
  <c r="S234" i="25"/>
  <c r="R234" i="25"/>
  <c r="Q234" i="25"/>
  <c r="P234" i="25"/>
  <c r="O234" i="25"/>
  <c r="N234" i="25"/>
  <c r="M234" i="25"/>
  <c r="L234" i="25"/>
  <c r="K234" i="25"/>
  <c r="J234" i="25"/>
  <c r="I234" i="25"/>
  <c r="H234" i="25"/>
  <c r="G234" i="25"/>
  <c r="F234" i="25"/>
  <c r="E234" i="25"/>
  <c r="AA229" i="25"/>
  <c r="Z229" i="25"/>
  <c r="Y229" i="25"/>
  <c r="X229" i="25"/>
  <c r="W229" i="25"/>
  <c r="V229" i="25"/>
  <c r="U229" i="25"/>
  <c r="T229" i="25"/>
  <c r="S229" i="25"/>
  <c r="R229" i="25"/>
  <c r="Q229" i="25"/>
  <c r="P229" i="25"/>
  <c r="O229" i="25"/>
  <c r="N229" i="25"/>
  <c r="M229" i="25"/>
  <c r="L229" i="25"/>
  <c r="K229" i="25"/>
  <c r="J229" i="25"/>
  <c r="I229" i="25"/>
  <c r="H229" i="25"/>
  <c r="G229" i="25"/>
  <c r="F229" i="25"/>
  <c r="E229" i="25"/>
  <c r="AA223" i="25"/>
  <c r="Z223" i="25"/>
  <c r="Y223" i="25"/>
  <c r="X223" i="25"/>
  <c r="W223" i="25"/>
  <c r="V223" i="25"/>
  <c r="U223" i="25"/>
  <c r="T223" i="25"/>
  <c r="S223" i="25"/>
  <c r="R223" i="25"/>
  <c r="Q223" i="25"/>
  <c r="P223" i="25"/>
  <c r="O223" i="25"/>
  <c r="N223" i="25"/>
  <c r="M223" i="25"/>
  <c r="L223" i="25"/>
  <c r="K223" i="25"/>
  <c r="J223" i="25"/>
  <c r="I223" i="25"/>
  <c r="H223" i="25"/>
  <c r="G223" i="25"/>
  <c r="F223" i="25"/>
  <c r="E223" i="25"/>
  <c r="AA218" i="25"/>
  <c r="Z218" i="25"/>
  <c r="Y218" i="25"/>
  <c r="X218" i="25"/>
  <c r="W218" i="25"/>
  <c r="V218" i="25"/>
  <c r="U218" i="25"/>
  <c r="T218" i="25"/>
  <c r="S218" i="25"/>
  <c r="R218" i="25"/>
  <c r="Q218" i="25"/>
  <c r="P218" i="25"/>
  <c r="O218" i="25"/>
  <c r="N218" i="25"/>
  <c r="M218" i="25"/>
  <c r="L218" i="25"/>
  <c r="K218" i="25"/>
  <c r="J218" i="25"/>
  <c r="I218" i="25"/>
  <c r="H218" i="25"/>
  <c r="G218" i="25"/>
  <c r="F218" i="25"/>
  <c r="E218" i="25"/>
  <c r="AA212" i="25"/>
  <c r="Z212" i="25"/>
  <c r="Y212" i="25"/>
  <c r="X212" i="25"/>
  <c r="W212" i="25"/>
  <c r="V212" i="25"/>
  <c r="U212" i="25"/>
  <c r="T212" i="25"/>
  <c r="S212" i="25"/>
  <c r="R212" i="25"/>
  <c r="Q212" i="25"/>
  <c r="P212" i="25"/>
  <c r="O212" i="25"/>
  <c r="N212" i="25"/>
  <c r="M212" i="25"/>
  <c r="L212" i="25"/>
  <c r="K212" i="25"/>
  <c r="J212" i="25"/>
  <c r="I212" i="25"/>
  <c r="H212" i="25"/>
  <c r="G212" i="25"/>
  <c r="F212" i="25"/>
  <c r="E212" i="25"/>
  <c r="AA207" i="25"/>
  <c r="Z207" i="25"/>
  <c r="Y207" i="25"/>
  <c r="X207" i="25"/>
  <c r="W207" i="25"/>
  <c r="V207" i="25"/>
  <c r="U207" i="25"/>
  <c r="T207" i="25"/>
  <c r="S207" i="25"/>
  <c r="R207" i="25"/>
  <c r="Q207" i="25"/>
  <c r="P207" i="25"/>
  <c r="O207" i="25"/>
  <c r="N207" i="25"/>
  <c r="M207" i="25"/>
  <c r="L207" i="25"/>
  <c r="K207" i="25"/>
  <c r="J207" i="25"/>
  <c r="I207" i="25"/>
  <c r="H207" i="25"/>
  <c r="G207" i="25"/>
  <c r="F207" i="25"/>
  <c r="E207" i="25"/>
  <c r="AA201" i="25"/>
  <c r="Z201" i="25"/>
  <c r="Y201" i="25"/>
  <c r="X201" i="25"/>
  <c r="W201" i="25"/>
  <c r="V201" i="25"/>
  <c r="U201" i="25"/>
  <c r="T201" i="25"/>
  <c r="S201" i="25"/>
  <c r="R201" i="25"/>
  <c r="Q201" i="25"/>
  <c r="P201" i="25"/>
  <c r="O201" i="25"/>
  <c r="N201" i="25"/>
  <c r="M201" i="25"/>
  <c r="L201" i="25"/>
  <c r="K201" i="25"/>
  <c r="J201" i="25"/>
  <c r="I201" i="25"/>
  <c r="H201" i="25"/>
  <c r="G201" i="25"/>
  <c r="F201" i="25"/>
  <c r="E201" i="25"/>
  <c r="AA196" i="25"/>
  <c r="Z196" i="25"/>
  <c r="Y196" i="25"/>
  <c r="X196" i="25"/>
  <c r="W196" i="25"/>
  <c r="V196" i="25"/>
  <c r="U196" i="25"/>
  <c r="T196" i="25"/>
  <c r="S196" i="25"/>
  <c r="R196" i="25"/>
  <c r="Q196" i="25"/>
  <c r="P196" i="25"/>
  <c r="O196" i="25"/>
  <c r="N196" i="25"/>
  <c r="M196" i="25"/>
  <c r="L196" i="25"/>
  <c r="K196" i="25"/>
  <c r="J196" i="25"/>
  <c r="I196" i="25"/>
  <c r="H196" i="25"/>
  <c r="G196" i="25"/>
  <c r="F196" i="25"/>
  <c r="E196" i="25"/>
  <c r="AA190" i="25"/>
  <c r="Z190" i="25"/>
  <c r="Y190" i="25"/>
  <c r="X190" i="25"/>
  <c r="W190" i="25"/>
  <c r="V190" i="25"/>
  <c r="U190" i="25"/>
  <c r="T190" i="25"/>
  <c r="S190" i="25"/>
  <c r="R190" i="25"/>
  <c r="Q190" i="25"/>
  <c r="P190" i="25"/>
  <c r="O190" i="25"/>
  <c r="N190" i="25"/>
  <c r="M190" i="25"/>
  <c r="L190" i="25"/>
  <c r="K190" i="25"/>
  <c r="J190" i="25"/>
  <c r="I190" i="25"/>
  <c r="H190" i="25"/>
  <c r="G190" i="25"/>
  <c r="F190" i="25"/>
  <c r="E190" i="25"/>
  <c r="AA185" i="25"/>
  <c r="Z185" i="25"/>
  <c r="Y185" i="25"/>
  <c r="X185" i="25"/>
  <c r="W185" i="25"/>
  <c r="V185" i="25"/>
  <c r="U185" i="25"/>
  <c r="T185" i="25"/>
  <c r="S185" i="25"/>
  <c r="R185" i="25"/>
  <c r="Q185" i="25"/>
  <c r="P185" i="25"/>
  <c r="O185" i="25"/>
  <c r="N185" i="25"/>
  <c r="M185" i="25"/>
  <c r="L185" i="25"/>
  <c r="K185" i="25"/>
  <c r="J185" i="25"/>
  <c r="I185" i="25"/>
  <c r="H185" i="25"/>
  <c r="G185" i="25"/>
  <c r="F185" i="25"/>
  <c r="E185" i="25"/>
  <c r="AA179" i="25"/>
  <c r="Z179" i="25"/>
  <c r="Y179" i="25"/>
  <c r="X179" i="25"/>
  <c r="W179" i="25"/>
  <c r="V179" i="25"/>
  <c r="U179" i="25"/>
  <c r="T179" i="25"/>
  <c r="S179" i="25"/>
  <c r="R179" i="25"/>
  <c r="Q179" i="25"/>
  <c r="P179" i="25"/>
  <c r="O179" i="25"/>
  <c r="N179" i="25"/>
  <c r="M179" i="25"/>
  <c r="L179" i="25"/>
  <c r="K179" i="25"/>
  <c r="J179" i="25"/>
  <c r="I179" i="25"/>
  <c r="H179" i="25"/>
  <c r="G179" i="25"/>
  <c r="F179" i="25"/>
  <c r="E179" i="25"/>
  <c r="AA174" i="25"/>
  <c r="Z174" i="25"/>
  <c r="Y174" i="25"/>
  <c r="X174" i="25"/>
  <c r="W174" i="25"/>
  <c r="V174" i="25"/>
  <c r="U174" i="25"/>
  <c r="T174" i="25"/>
  <c r="S174" i="25"/>
  <c r="R174" i="25"/>
  <c r="Q174" i="25"/>
  <c r="P174" i="25"/>
  <c r="O174" i="25"/>
  <c r="N174" i="25"/>
  <c r="M174" i="25"/>
  <c r="L174" i="25"/>
  <c r="K174" i="25"/>
  <c r="J174" i="25"/>
  <c r="I174" i="25"/>
  <c r="H174" i="25"/>
  <c r="G174" i="25"/>
  <c r="F174" i="25"/>
  <c r="E174" i="25"/>
  <c r="AA168" i="25"/>
  <c r="Z168" i="25"/>
  <c r="Y168" i="25"/>
  <c r="X168" i="25"/>
  <c r="W168" i="25"/>
  <c r="V168" i="25"/>
  <c r="U168" i="25"/>
  <c r="T168" i="25"/>
  <c r="S168" i="25"/>
  <c r="R168" i="25"/>
  <c r="Q168" i="25"/>
  <c r="P168" i="25"/>
  <c r="O168" i="25"/>
  <c r="N168" i="25"/>
  <c r="M168" i="25"/>
  <c r="L168" i="25"/>
  <c r="K168" i="25"/>
  <c r="J168" i="25"/>
  <c r="I168" i="25"/>
  <c r="H168" i="25"/>
  <c r="G168" i="25"/>
  <c r="F168" i="25"/>
  <c r="E168" i="25"/>
  <c r="AA163" i="25"/>
  <c r="Z163" i="25"/>
  <c r="Y163" i="25"/>
  <c r="X163" i="25"/>
  <c r="W163" i="25"/>
  <c r="V163" i="25"/>
  <c r="U163" i="25"/>
  <c r="T163" i="25"/>
  <c r="S163" i="25"/>
  <c r="R163" i="25"/>
  <c r="Q163" i="25"/>
  <c r="P163" i="25"/>
  <c r="O163" i="25"/>
  <c r="N163" i="25"/>
  <c r="M163" i="25"/>
  <c r="L163" i="25"/>
  <c r="K163" i="25"/>
  <c r="J163" i="25"/>
  <c r="I163" i="25"/>
  <c r="H163" i="25"/>
  <c r="G163" i="25"/>
  <c r="F163" i="25"/>
  <c r="E163" i="25"/>
  <c r="AA157" i="25"/>
  <c r="Z157" i="25"/>
  <c r="Y157" i="25"/>
  <c r="X157" i="25"/>
  <c r="W157" i="25"/>
  <c r="V157" i="25"/>
  <c r="U157" i="25"/>
  <c r="T157" i="25"/>
  <c r="S157" i="25"/>
  <c r="R157" i="25"/>
  <c r="Q157" i="25"/>
  <c r="P157" i="25"/>
  <c r="O157" i="25"/>
  <c r="N157" i="25"/>
  <c r="M157" i="25"/>
  <c r="L157" i="25"/>
  <c r="K157" i="25"/>
  <c r="J157" i="25"/>
  <c r="I157" i="25"/>
  <c r="H157" i="25"/>
  <c r="G157" i="25"/>
  <c r="F157" i="25"/>
  <c r="E157" i="25"/>
  <c r="AA152" i="25"/>
  <c r="Z152" i="25"/>
  <c r="Y152" i="25"/>
  <c r="X152" i="25"/>
  <c r="W152" i="25"/>
  <c r="V152" i="25"/>
  <c r="U152" i="25"/>
  <c r="T152" i="25"/>
  <c r="S152" i="25"/>
  <c r="R152" i="25"/>
  <c r="Q152" i="25"/>
  <c r="P152" i="25"/>
  <c r="O152" i="25"/>
  <c r="N152" i="25"/>
  <c r="M152" i="25"/>
  <c r="L152" i="25"/>
  <c r="K152" i="25"/>
  <c r="J152" i="25"/>
  <c r="I152" i="25"/>
  <c r="H152" i="25"/>
  <c r="G152" i="25"/>
  <c r="F152" i="25"/>
  <c r="E152" i="25"/>
  <c r="AA146" i="25"/>
  <c r="Z146" i="25"/>
  <c r="Y146" i="25"/>
  <c r="X146" i="25"/>
  <c r="W146" i="25"/>
  <c r="V146" i="25"/>
  <c r="U146" i="25"/>
  <c r="T146" i="25"/>
  <c r="S146" i="25"/>
  <c r="R146" i="25"/>
  <c r="Q146" i="25"/>
  <c r="P146" i="25"/>
  <c r="O146" i="25"/>
  <c r="N146" i="25"/>
  <c r="M146" i="25"/>
  <c r="L146" i="25"/>
  <c r="K146" i="25"/>
  <c r="J146" i="25"/>
  <c r="I146" i="25"/>
  <c r="H146" i="25"/>
  <c r="G146" i="25"/>
  <c r="F146" i="25"/>
  <c r="E146" i="25"/>
  <c r="AA141" i="25"/>
  <c r="Z141" i="25"/>
  <c r="Y141" i="25"/>
  <c r="X141" i="25"/>
  <c r="W141" i="25"/>
  <c r="V141" i="25"/>
  <c r="U141" i="25"/>
  <c r="T141" i="25"/>
  <c r="S141" i="25"/>
  <c r="R141" i="25"/>
  <c r="Q141" i="25"/>
  <c r="P141" i="25"/>
  <c r="O141" i="25"/>
  <c r="N141" i="25"/>
  <c r="M141" i="25"/>
  <c r="L141" i="25"/>
  <c r="K141" i="25"/>
  <c r="J141" i="25"/>
  <c r="I141" i="25"/>
  <c r="H141" i="25"/>
  <c r="G141" i="25"/>
  <c r="F141" i="25"/>
  <c r="E141" i="25"/>
  <c r="AA135" i="25"/>
  <c r="Z135" i="25"/>
  <c r="Y135" i="25"/>
  <c r="X135" i="25"/>
  <c r="W135" i="25"/>
  <c r="V135" i="25"/>
  <c r="U135" i="25"/>
  <c r="T135" i="25"/>
  <c r="S135" i="25"/>
  <c r="R135" i="25"/>
  <c r="Q135" i="25"/>
  <c r="P135" i="25"/>
  <c r="O135" i="25"/>
  <c r="N135" i="25"/>
  <c r="M135" i="25"/>
  <c r="L135" i="25"/>
  <c r="K135" i="25"/>
  <c r="J135" i="25"/>
  <c r="I135" i="25"/>
  <c r="H135" i="25"/>
  <c r="G135" i="25"/>
  <c r="F135" i="25"/>
  <c r="E135" i="25"/>
  <c r="AA130" i="25"/>
  <c r="Z130" i="25"/>
  <c r="Y130" i="25"/>
  <c r="X130" i="25"/>
  <c r="W130" i="25"/>
  <c r="V130" i="25"/>
  <c r="U130" i="25"/>
  <c r="T130" i="25"/>
  <c r="S130" i="25"/>
  <c r="R130" i="25"/>
  <c r="Q130" i="25"/>
  <c r="P130" i="25"/>
  <c r="O130" i="25"/>
  <c r="N130" i="25"/>
  <c r="M130" i="25"/>
  <c r="L130" i="25"/>
  <c r="K130" i="25"/>
  <c r="J130" i="25"/>
  <c r="I130" i="25"/>
  <c r="H130" i="25"/>
  <c r="G130" i="25"/>
  <c r="F130" i="25"/>
  <c r="E130" i="25"/>
  <c r="AA124" i="25"/>
  <c r="Z124" i="25"/>
  <c r="Y124" i="25"/>
  <c r="X124" i="25"/>
  <c r="W124" i="25"/>
  <c r="V124" i="25"/>
  <c r="U124" i="25"/>
  <c r="T124" i="25"/>
  <c r="S124" i="25"/>
  <c r="R124" i="25"/>
  <c r="Q124" i="25"/>
  <c r="P124" i="25"/>
  <c r="O124" i="25"/>
  <c r="N124" i="25"/>
  <c r="M124" i="25"/>
  <c r="L124" i="25"/>
  <c r="K124" i="25"/>
  <c r="J124" i="25"/>
  <c r="I124" i="25"/>
  <c r="H124" i="25"/>
  <c r="G124" i="25"/>
  <c r="F124" i="25"/>
  <c r="E124" i="25"/>
  <c r="AA119" i="25"/>
  <c r="Z119" i="25"/>
  <c r="Y119" i="25"/>
  <c r="X119" i="25"/>
  <c r="W119" i="25"/>
  <c r="V119" i="25"/>
  <c r="U119" i="25"/>
  <c r="T119" i="25"/>
  <c r="S119" i="25"/>
  <c r="R119" i="25"/>
  <c r="Q119" i="25"/>
  <c r="P119" i="25"/>
  <c r="O119" i="25"/>
  <c r="N119" i="25"/>
  <c r="M119" i="25"/>
  <c r="L119" i="25"/>
  <c r="K119" i="25"/>
  <c r="J119" i="25"/>
  <c r="I119" i="25"/>
  <c r="H119" i="25"/>
  <c r="G119" i="25"/>
  <c r="F119" i="25"/>
  <c r="E119" i="25"/>
  <c r="AA113" i="25"/>
  <c r="Z113" i="25"/>
  <c r="Y113" i="25"/>
  <c r="X113" i="25"/>
  <c r="W113" i="25"/>
  <c r="V113" i="25"/>
  <c r="U113" i="25"/>
  <c r="T113" i="25"/>
  <c r="S113" i="25"/>
  <c r="R113" i="25"/>
  <c r="Q113" i="25"/>
  <c r="P113" i="25"/>
  <c r="O113" i="25"/>
  <c r="N113" i="25"/>
  <c r="M113" i="25"/>
  <c r="L113" i="25"/>
  <c r="K113" i="25"/>
  <c r="J113" i="25"/>
  <c r="I113" i="25"/>
  <c r="H113" i="25"/>
  <c r="G113" i="25"/>
  <c r="F113" i="25"/>
  <c r="E113" i="25"/>
  <c r="AA108" i="25"/>
  <c r="Z108" i="25"/>
  <c r="Y108" i="25"/>
  <c r="X108" i="25"/>
  <c r="W108" i="25"/>
  <c r="V108" i="25"/>
  <c r="U108" i="25"/>
  <c r="T108" i="25"/>
  <c r="S108" i="25"/>
  <c r="R108" i="25"/>
  <c r="Q108" i="25"/>
  <c r="P108" i="25"/>
  <c r="O108" i="25"/>
  <c r="N108" i="25"/>
  <c r="M108" i="25"/>
  <c r="L108" i="25"/>
  <c r="K108" i="25"/>
  <c r="J108" i="25"/>
  <c r="I108" i="25"/>
  <c r="H108" i="25"/>
  <c r="G108" i="25"/>
  <c r="F108" i="25"/>
  <c r="E108" i="25"/>
  <c r="AA102" i="25"/>
  <c r="Z102" i="25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M97" i="25"/>
  <c r="L97" i="25"/>
  <c r="K97" i="25"/>
  <c r="J97" i="25"/>
  <c r="I97" i="25"/>
  <c r="H97" i="25"/>
  <c r="G97" i="25"/>
  <c r="F97" i="25"/>
  <c r="E97" i="25"/>
  <c r="AA91" i="25"/>
  <c r="Z91" i="25"/>
  <c r="Y91" i="25"/>
  <c r="X91" i="25"/>
  <c r="W91" i="25"/>
  <c r="V91" i="25"/>
  <c r="U91" i="25"/>
  <c r="T91" i="25"/>
  <c r="S91" i="25"/>
  <c r="R91" i="25"/>
  <c r="Q91" i="25"/>
  <c r="P91" i="25"/>
  <c r="O91" i="25"/>
  <c r="N91" i="25"/>
  <c r="M91" i="25"/>
  <c r="L91" i="25"/>
  <c r="K91" i="25"/>
  <c r="J91" i="25"/>
  <c r="I91" i="25"/>
  <c r="H91" i="25"/>
  <c r="G91" i="25"/>
  <c r="F91" i="25"/>
  <c r="E91" i="25"/>
  <c r="AA86" i="25"/>
  <c r="Z86" i="25"/>
  <c r="Y86" i="25"/>
  <c r="X86" i="25"/>
  <c r="W86" i="25"/>
  <c r="V86" i="25"/>
  <c r="U86" i="25"/>
  <c r="T86" i="25"/>
  <c r="S86" i="25"/>
  <c r="R86" i="25"/>
  <c r="Q86" i="25"/>
  <c r="P86" i="25"/>
  <c r="O86" i="25"/>
  <c r="N86" i="25"/>
  <c r="M86" i="25"/>
  <c r="L86" i="25"/>
  <c r="K86" i="25"/>
  <c r="J86" i="25"/>
  <c r="I86" i="25"/>
  <c r="H86" i="25"/>
  <c r="G86" i="25"/>
  <c r="F86" i="25"/>
  <c r="E86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E80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J75" i="25"/>
  <c r="I75" i="25"/>
  <c r="H75" i="25"/>
  <c r="G75" i="25"/>
  <c r="F75" i="25"/>
  <c r="E75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N69" i="25"/>
  <c r="M69" i="25"/>
  <c r="L69" i="25"/>
  <c r="K69" i="25"/>
  <c r="J69" i="25"/>
  <c r="I69" i="25"/>
  <c r="H69" i="25"/>
  <c r="G69" i="25"/>
  <c r="F69" i="25"/>
  <c r="E69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N64" i="25"/>
  <c r="M64" i="25"/>
  <c r="L64" i="25"/>
  <c r="K64" i="25"/>
  <c r="J64" i="25"/>
  <c r="I64" i="25"/>
  <c r="H64" i="25"/>
  <c r="G64" i="25"/>
  <c r="F64" i="25"/>
  <c r="E64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K53" i="25"/>
  <c r="J53" i="25"/>
  <c r="I53" i="25"/>
  <c r="H53" i="25"/>
  <c r="G53" i="25"/>
  <c r="F53" i="25"/>
  <c r="E53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AA343" i="24"/>
  <c r="Z343" i="24"/>
  <c r="Y343" i="24"/>
  <c r="X343" i="24"/>
  <c r="W343" i="24"/>
  <c r="V343" i="24"/>
  <c r="U343" i="24"/>
  <c r="T343" i="24"/>
  <c r="S343" i="24"/>
  <c r="R343" i="24"/>
  <c r="Q343" i="24"/>
  <c r="P343" i="24"/>
  <c r="O343" i="24"/>
  <c r="N343" i="24"/>
  <c r="M343" i="24"/>
  <c r="L343" i="24"/>
  <c r="K343" i="24"/>
  <c r="J343" i="24"/>
  <c r="I343" i="24"/>
  <c r="H343" i="24"/>
  <c r="G343" i="24"/>
  <c r="F343" i="24"/>
  <c r="E343" i="24"/>
  <c r="AA338" i="24"/>
  <c r="Z338" i="24"/>
  <c r="Y338" i="24"/>
  <c r="X338" i="24"/>
  <c r="W338" i="24"/>
  <c r="V338" i="24"/>
  <c r="U338" i="24"/>
  <c r="T338" i="24"/>
  <c r="S338" i="24"/>
  <c r="R338" i="24"/>
  <c r="Q338" i="24"/>
  <c r="P338" i="24"/>
  <c r="O338" i="24"/>
  <c r="N338" i="24"/>
  <c r="M338" i="24"/>
  <c r="L338" i="24"/>
  <c r="K338" i="24"/>
  <c r="J338" i="24"/>
  <c r="I338" i="24"/>
  <c r="H338" i="24"/>
  <c r="G338" i="24"/>
  <c r="F338" i="24"/>
  <c r="E338" i="24"/>
  <c r="AA332" i="24"/>
  <c r="Z332" i="24"/>
  <c r="Y332" i="24"/>
  <c r="X332" i="24"/>
  <c r="W332" i="24"/>
  <c r="V332" i="24"/>
  <c r="U332" i="24"/>
  <c r="T332" i="24"/>
  <c r="S332" i="24"/>
  <c r="R332" i="24"/>
  <c r="Q332" i="24"/>
  <c r="P332" i="24"/>
  <c r="O332" i="24"/>
  <c r="N332" i="24"/>
  <c r="M332" i="24"/>
  <c r="L332" i="24"/>
  <c r="K332" i="24"/>
  <c r="J332" i="24"/>
  <c r="I332" i="24"/>
  <c r="H332" i="24"/>
  <c r="G332" i="24"/>
  <c r="F332" i="24"/>
  <c r="E332" i="24"/>
  <c r="AA327" i="24"/>
  <c r="Z327" i="24"/>
  <c r="Y327" i="24"/>
  <c r="X327" i="24"/>
  <c r="W327" i="24"/>
  <c r="V327" i="24"/>
  <c r="U327" i="24"/>
  <c r="T327" i="24"/>
  <c r="S327" i="24"/>
  <c r="R327" i="24"/>
  <c r="Q327" i="24"/>
  <c r="P327" i="24"/>
  <c r="O327" i="24"/>
  <c r="N327" i="24"/>
  <c r="M327" i="24"/>
  <c r="L327" i="24"/>
  <c r="K327" i="24"/>
  <c r="J327" i="24"/>
  <c r="I327" i="24"/>
  <c r="H327" i="24"/>
  <c r="G327" i="24"/>
  <c r="F327" i="24"/>
  <c r="E327" i="24"/>
  <c r="AA321" i="24"/>
  <c r="Z321" i="24"/>
  <c r="Y321" i="24"/>
  <c r="X321" i="24"/>
  <c r="W321" i="24"/>
  <c r="V321" i="24"/>
  <c r="U321" i="24"/>
  <c r="T321" i="24"/>
  <c r="S321" i="24"/>
  <c r="R321" i="24"/>
  <c r="Q321" i="24"/>
  <c r="P321" i="24"/>
  <c r="O321" i="24"/>
  <c r="N321" i="24"/>
  <c r="M321" i="24"/>
  <c r="L321" i="24"/>
  <c r="K321" i="24"/>
  <c r="J321" i="24"/>
  <c r="I321" i="24"/>
  <c r="H321" i="24"/>
  <c r="G321" i="24"/>
  <c r="F321" i="24"/>
  <c r="E321" i="24"/>
  <c r="AA316" i="24"/>
  <c r="Z316" i="24"/>
  <c r="Y316" i="24"/>
  <c r="X316" i="24"/>
  <c r="W316" i="24"/>
  <c r="V316" i="24"/>
  <c r="U316" i="24"/>
  <c r="T316" i="24"/>
  <c r="S316" i="24"/>
  <c r="R316" i="24"/>
  <c r="Q316" i="24"/>
  <c r="P316" i="24"/>
  <c r="O316" i="24"/>
  <c r="N316" i="24"/>
  <c r="M316" i="24"/>
  <c r="L316" i="24"/>
  <c r="K316" i="24"/>
  <c r="J316" i="24"/>
  <c r="I316" i="24"/>
  <c r="H316" i="24"/>
  <c r="G316" i="24"/>
  <c r="F316" i="24"/>
  <c r="E316" i="24"/>
  <c r="AA310" i="24"/>
  <c r="Z310" i="24"/>
  <c r="Y310" i="24"/>
  <c r="X310" i="24"/>
  <c r="W310" i="24"/>
  <c r="V310" i="24"/>
  <c r="U310" i="24"/>
  <c r="T310" i="24"/>
  <c r="S310" i="24"/>
  <c r="R310" i="24"/>
  <c r="Q310" i="24"/>
  <c r="P310" i="24"/>
  <c r="O310" i="24"/>
  <c r="N310" i="24"/>
  <c r="M310" i="24"/>
  <c r="L310" i="24"/>
  <c r="K310" i="24"/>
  <c r="J310" i="24"/>
  <c r="I310" i="24"/>
  <c r="H310" i="24"/>
  <c r="G310" i="24"/>
  <c r="F310" i="24"/>
  <c r="E310" i="24"/>
  <c r="AA305" i="24"/>
  <c r="Z305" i="24"/>
  <c r="Y305" i="24"/>
  <c r="X305" i="24"/>
  <c r="W305" i="24"/>
  <c r="V305" i="24"/>
  <c r="U305" i="24"/>
  <c r="T305" i="24"/>
  <c r="S305" i="24"/>
  <c r="R305" i="24"/>
  <c r="Q305" i="24"/>
  <c r="P305" i="24"/>
  <c r="O305" i="24"/>
  <c r="N305" i="24"/>
  <c r="M305" i="24"/>
  <c r="L305" i="24"/>
  <c r="K305" i="24"/>
  <c r="J305" i="24"/>
  <c r="I305" i="24"/>
  <c r="H305" i="24"/>
  <c r="G305" i="24"/>
  <c r="F305" i="24"/>
  <c r="E305" i="24"/>
  <c r="AA299" i="24"/>
  <c r="Z299" i="24"/>
  <c r="Y299" i="24"/>
  <c r="X299" i="24"/>
  <c r="W299" i="24"/>
  <c r="V299" i="24"/>
  <c r="U299" i="24"/>
  <c r="T299" i="24"/>
  <c r="S299" i="24"/>
  <c r="R299" i="24"/>
  <c r="Q299" i="24"/>
  <c r="P299" i="24"/>
  <c r="O299" i="24"/>
  <c r="N299" i="24"/>
  <c r="M299" i="24"/>
  <c r="L299" i="24"/>
  <c r="K299" i="24"/>
  <c r="J299" i="24"/>
  <c r="I299" i="24"/>
  <c r="H299" i="24"/>
  <c r="G299" i="24"/>
  <c r="F299" i="24"/>
  <c r="E299" i="24"/>
  <c r="AA294" i="24"/>
  <c r="Z294" i="24"/>
  <c r="Y294" i="24"/>
  <c r="X294" i="24"/>
  <c r="W294" i="24"/>
  <c r="V294" i="24"/>
  <c r="U294" i="24"/>
  <c r="T294" i="24"/>
  <c r="S294" i="24"/>
  <c r="R294" i="24"/>
  <c r="Q294" i="24"/>
  <c r="P294" i="24"/>
  <c r="O294" i="24"/>
  <c r="N294" i="24"/>
  <c r="M294" i="24"/>
  <c r="L294" i="24"/>
  <c r="K294" i="24"/>
  <c r="J294" i="24"/>
  <c r="I294" i="24"/>
  <c r="H294" i="24"/>
  <c r="G294" i="24"/>
  <c r="F294" i="24"/>
  <c r="E294" i="24"/>
  <c r="AA288" i="24"/>
  <c r="Z288" i="24"/>
  <c r="Y288" i="24"/>
  <c r="X288" i="24"/>
  <c r="W288" i="24"/>
  <c r="V288" i="24"/>
  <c r="U288" i="24"/>
  <c r="T288" i="24"/>
  <c r="S288" i="24"/>
  <c r="R288" i="24"/>
  <c r="Q288" i="24"/>
  <c r="P288" i="24"/>
  <c r="O288" i="24"/>
  <c r="N288" i="24"/>
  <c r="M288" i="24"/>
  <c r="L288" i="24"/>
  <c r="K288" i="24"/>
  <c r="J288" i="24"/>
  <c r="I288" i="24"/>
  <c r="H288" i="24"/>
  <c r="G288" i="24"/>
  <c r="F288" i="24"/>
  <c r="E288" i="24"/>
  <c r="AA283" i="24"/>
  <c r="Z283" i="24"/>
  <c r="Y283" i="24"/>
  <c r="X283" i="24"/>
  <c r="W283" i="24"/>
  <c r="V283" i="24"/>
  <c r="U283" i="24"/>
  <c r="T283" i="24"/>
  <c r="S283" i="24"/>
  <c r="R283" i="24"/>
  <c r="Q283" i="24"/>
  <c r="P283" i="24"/>
  <c r="O283" i="24"/>
  <c r="N283" i="24"/>
  <c r="M283" i="24"/>
  <c r="L283" i="24"/>
  <c r="K283" i="24"/>
  <c r="J283" i="24"/>
  <c r="I283" i="24"/>
  <c r="H283" i="24"/>
  <c r="G283" i="24"/>
  <c r="F283" i="24"/>
  <c r="E283" i="24"/>
  <c r="AA277" i="24"/>
  <c r="Z277" i="24"/>
  <c r="Y277" i="24"/>
  <c r="X277" i="24"/>
  <c r="W277" i="24"/>
  <c r="V277" i="24"/>
  <c r="U277" i="24"/>
  <c r="T277" i="24"/>
  <c r="S277" i="24"/>
  <c r="R277" i="24"/>
  <c r="Q277" i="24"/>
  <c r="P277" i="24"/>
  <c r="O277" i="24"/>
  <c r="N277" i="24"/>
  <c r="M277" i="24"/>
  <c r="L277" i="24"/>
  <c r="K277" i="24"/>
  <c r="J277" i="24"/>
  <c r="I277" i="24"/>
  <c r="H277" i="24"/>
  <c r="G277" i="24"/>
  <c r="F277" i="24"/>
  <c r="E277" i="24"/>
  <c r="AA272" i="24"/>
  <c r="Z272" i="24"/>
  <c r="Y272" i="24"/>
  <c r="X272" i="24"/>
  <c r="W272" i="24"/>
  <c r="V272" i="24"/>
  <c r="U272" i="24"/>
  <c r="T272" i="24"/>
  <c r="S272" i="24"/>
  <c r="R272" i="24"/>
  <c r="Q272" i="24"/>
  <c r="P272" i="24"/>
  <c r="O272" i="24"/>
  <c r="N272" i="24"/>
  <c r="M272" i="24"/>
  <c r="L272" i="24"/>
  <c r="K272" i="24"/>
  <c r="J272" i="24"/>
  <c r="I272" i="24"/>
  <c r="H272" i="24"/>
  <c r="G272" i="24"/>
  <c r="F272" i="24"/>
  <c r="E272" i="24"/>
  <c r="AA266" i="24"/>
  <c r="Z266" i="24"/>
  <c r="Y266" i="24"/>
  <c r="X266" i="24"/>
  <c r="W266" i="24"/>
  <c r="V266" i="24"/>
  <c r="U266" i="24"/>
  <c r="T266" i="24"/>
  <c r="S266" i="24"/>
  <c r="R266" i="24"/>
  <c r="Q266" i="24"/>
  <c r="P266" i="24"/>
  <c r="O266" i="24"/>
  <c r="N266" i="24"/>
  <c r="M266" i="24"/>
  <c r="L266" i="24"/>
  <c r="K266" i="24"/>
  <c r="J266" i="24"/>
  <c r="I266" i="24"/>
  <c r="H266" i="24"/>
  <c r="G266" i="24"/>
  <c r="F266" i="24"/>
  <c r="E266" i="24"/>
  <c r="AA261" i="24"/>
  <c r="Z261" i="24"/>
  <c r="Y261" i="24"/>
  <c r="X261" i="24"/>
  <c r="W261" i="24"/>
  <c r="V261" i="24"/>
  <c r="U261" i="24"/>
  <c r="T261" i="24"/>
  <c r="S261" i="24"/>
  <c r="R261" i="24"/>
  <c r="Q261" i="24"/>
  <c r="P261" i="24"/>
  <c r="O261" i="24"/>
  <c r="N261" i="24"/>
  <c r="M261" i="24"/>
  <c r="L261" i="24"/>
  <c r="K261" i="24"/>
  <c r="J261" i="24"/>
  <c r="I261" i="24"/>
  <c r="H261" i="24"/>
  <c r="G261" i="24"/>
  <c r="F261" i="24"/>
  <c r="E261" i="24"/>
  <c r="AA255" i="24"/>
  <c r="Z255" i="24"/>
  <c r="Y255" i="24"/>
  <c r="X255" i="24"/>
  <c r="W255" i="24"/>
  <c r="V255" i="24"/>
  <c r="U255" i="24"/>
  <c r="T255" i="24"/>
  <c r="S255" i="24"/>
  <c r="R255" i="24"/>
  <c r="Q255" i="24"/>
  <c r="P255" i="24"/>
  <c r="O255" i="24"/>
  <c r="N255" i="24"/>
  <c r="M255" i="24"/>
  <c r="L255" i="24"/>
  <c r="K255" i="24"/>
  <c r="J255" i="24"/>
  <c r="I255" i="24"/>
  <c r="H255" i="24"/>
  <c r="G255" i="24"/>
  <c r="F255" i="24"/>
  <c r="E255" i="24"/>
  <c r="AA250" i="24"/>
  <c r="Z250" i="24"/>
  <c r="Y250" i="24"/>
  <c r="X250" i="24"/>
  <c r="W250" i="24"/>
  <c r="V250" i="24"/>
  <c r="U250" i="24"/>
  <c r="T250" i="24"/>
  <c r="S250" i="24"/>
  <c r="R250" i="24"/>
  <c r="Q250" i="24"/>
  <c r="P250" i="24"/>
  <c r="O250" i="24"/>
  <c r="N250" i="24"/>
  <c r="M250" i="24"/>
  <c r="L250" i="24"/>
  <c r="K250" i="24"/>
  <c r="J250" i="24"/>
  <c r="I250" i="24"/>
  <c r="H250" i="24"/>
  <c r="G250" i="24"/>
  <c r="F250" i="24"/>
  <c r="E250" i="24"/>
  <c r="AA244" i="24"/>
  <c r="Z244" i="24"/>
  <c r="Y244" i="24"/>
  <c r="X244" i="24"/>
  <c r="W244" i="24"/>
  <c r="V244" i="24"/>
  <c r="U244" i="24"/>
  <c r="T244" i="24"/>
  <c r="S244" i="24"/>
  <c r="R244" i="24"/>
  <c r="Q244" i="24"/>
  <c r="P244" i="24"/>
  <c r="O244" i="24"/>
  <c r="N244" i="24"/>
  <c r="M244" i="24"/>
  <c r="L244" i="24"/>
  <c r="K244" i="24"/>
  <c r="J244" i="24"/>
  <c r="I244" i="24"/>
  <c r="H244" i="24"/>
  <c r="G244" i="24"/>
  <c r="F244" i="24"/>
  <c r="E244" i="24"/>
  <c r="AA239" i="24"/>
  <c r="Z239" i="24"/>
  <c r="Y239" i="24"/>
  <c r="X239" i="24"/>
  <c r="W239" i="24"/>
  <c r="V239" i="24"/>
  <c r="U239" i="24"/>
  <c r="T239" i="24"/>
  <c r="S239" i="24"/>
  <c r="R239" i="24"/>
  <c r="Q239" i="24"/>
  <c r="P239" i="24"/>
  <c r="O239" i="24"/>
  <c r="N239" i="24"/>
  <c r="M239" i="24"/>
  <c r="L239" i="24"/>
  <c r="K239" i="24"/>
  <c r="J239" i="24"/>
  <c r="I239" i="24"/>
  <c r="H239" i="24"/>
  <c r="G239" i="24"/>
  <c r="F239" i="24"/>
  <c r="E239" i="24"/>
  <c r="AA233" i="24"/>
  <c r="Z233" i="24"/>
  <c r="Y233" i="24"/>
  <c r="X233" i="24"/>
  <c r="W233" i="24"/>
  <c r="V233" i="24"/>
  <c r="U233" i="24"/>
  <c r="T233" i="24"/>
  <c r="S233" i="24"/>
  <c r="R233" i="24"/>
  <c r="Q233" i="24"/>
  <c r="P233" i="24"/>
  <c r="O233" i="24"/>
  <c r="N233" i="24"/>
  <c r="M233" i="24"/>
  <c r="L233" i="24"/>
  <c r="K233" i="24"/>
  <c r="J233" i="24"/>
  <c r="I233" i="24"/>
  <c r="H233" i="24"/>
  <c r="G233" i="24"/>
  <c r="F233" i="24"/>
  <c r="E233" i="24"/>
  <c r="AA228" i="24"/>
  <c r="Z228" i="24"/>
  <c r="Y228" i="24"/>
  <c r="X228" i="24"/>
  <c r="W228" i="24"/>
  <c r="V228" i="24"/>
  <c r="U228" i="24"/>
  <c r="T228" i="24"/>
  <c r="S228" i="24"/>
  <c r="R228" i="24"/>
  <c r="Q228" i="24"/>
  <c r="P228" i="24"/>
  <c r="O228" i="24"/>
  <c r="N228" i="24"/>
  <c r="M228" i="24"/>
  <c r="L228" i="24"/>
  <c r="K228" i="24"/>
  <c r="J228" i="24"/>
  <c r="I228" i="24"/>
  <c r="H228" i="24"/>
  <c r="G228" i="24"/>
  <c r="F228" i="24"/>
  <c r="E228" i="24"/>
  <c r="AA222" i="24"/>
  <c r="Z222" i="24"/>
  <c r="Y222" i="24"/>
  <c r="X222" i="24"/>
  <c r="W222" i="24"/>
  <c r="V222" i="24"/>
  <c r="U222" i="24"/>
  <c r="T222" i="24"/>
  <c r="S222" i="24"/>
  <c r="R222" i="24"/>
  <c r="Q222" i="24"/>
  <c r="P222" i="24"/>
  <c r="O222" i="24"/>
  <c r="N222" i="24"/>
  <c r="M222" i="24"/>
  <c r="L222" i="24"/>
  <c r="K222" i="24"/>
  <c r="J222" i="24"/>
  <c r="I222" i="24"/>
  <c r="H222" i="24"/>
  <c r="G222" i="24"/>
  <c r="F222" i="24"/>
  <c r="E222" i="24"/>
  <c r="AA217" i="24"/>
  <c r="Z217" i="24"/>
  <c r="Y217" i="24"/>
  <c r="X217" i="24"/>
  <c r="W217" i="24"/>
  <c r="V217" i="24"/>
  <c r="U217" i="24"/>
  <c r="T217" i="24"/>
  <c r="S217" i="24"/>
  <c r="R217" i="24"/>
  <c r="Q217" i="24"/>
  <c r="P217" i="24"/>
  <c r="O217" i="24"/>
  <c r="N217" i="24"/>
  <c r="M217" i="24"/>
  <c r="L217" i="24"/>
  <c r="K217" i="24"/>
  <c r="J217" i="24"/>
  <c r="I217" i="24"/>
  <c r="H217" i="24"/>
  <c r="G217" i="24"/>
  <c r="F217" i="24"/>
  <c r="E217" i="24"/>
  <c r="AA211" i="24"/>
  <c r="Z211" i="24"/>
  <c r="Y211" i="24"/>
  <c r="X211" i="24"/>
  <c r="W211" i="24"/>
  <c r="V211" i="24"/>
  <c r="U211" i="24"/>
  <c r="T211" i="24"/>
  <c r="S211" i="24"/>
  <c r="R211" i="24"/>
  <c r="Q211" i="24"/>
  <c r="P211" i="24"/>
  <c r="O211" i="24"/>
  <c r="N211" i="24"/>
  <c r="M211" i="24"/>
  <c r="L211" i="24"/>
  <c r="K211" i="24"/>
  <c r="J211" i="24"/>
  <c r="I211" i="24"/>
  <c r="H211" i="24"/>
  <c r="G211" i="24"/>
  <c r="F211" i="24"/>
  <c r="E211" i="24"/>
  <c r="AA206" i="24"/>
  <c r="Z206" i="24"/>
  <c r="Y206" i="24"/>
  <c r="X206" i="24"/>
  <c r="W206" i="24"/>
  <c r="V206" i="24"/>
  <c r="U206" i="24"/>
  <c r="T206" i="24"/>
  <c r="S206" i="24"/>
  <c r="R206" i="24"/>
  <c r="Q206" i="24"/>
  <c r="P206" i="24"/>
  <c r="O206" i="24"/>
  <c r="N206" i="24"/>
  <c r="M206" i="24"/>
  <c r="L206" i="24"/>
  <c r="K206" i="24"/>
  <c r="J206" i="24"/>
  <c r="I206" i="24"/>
  <c r="H206" i="24"/>
  <c r="G206" i="24"/>
  <c r="F206" i="24"/>
  <c r="E206" i="24"/>
  <c r="AA200" i="24"/>
  <c r="Z200" i="24"/>
  <c r="Y200" i="24"/>
  <c r="X200" i="24"/>
  <c r="W200" i="24"/>
  <c r="V200" i="24"/>
  <c r="U200" i="24"/>
  <c r="T200" i="24"/>
  <c r="S200" i="24"/>
  <c r="R200" i="24"/>
  <c r="Q200" i="24"/>
  <c r="P200" i="24"/>
  <c r="O200" i="24"/>
  <c r="N200" i="24"/>
  <c r="M200" i="24"/>
  <c r="L200" i="24"/>
  <c r="K200" i="24"/>
  <c r="J200" i="24"/>
  <c r="I200" i="24"/>
  <c r="H200" i="24"/>
  <c r="G200" i="24"/>
  <c r="F200" i="24"/>
  <c r="E200" i="24"/>
  <c r="AA195" i="24"/>
  <c r="Z195" i="24"/>
  <c r="Y195" i="24"/>
  <c r="X195" i="24"/>
  <c r="W195" i="24"/>
  <c r="V195" i="24"/>
  <c r="U195" i="24"/>
  <c r="T195" i="24"/>
  <c r="S195" i="24"/>
  <c r="R195" i="24"/>
  <c r="Q195" i="24"/>
  <c r="P195" i="24"/>
  <c r="O195" i="24"/>
  <c r="N195" i="24"/>
  <c r="M195" i="24"/>
  <c r="L195" i="24"/>
  <c r="K195" i="24"/>
  <c r="J195" i="24"/>
  <c r="I195" i="24"/>
  <c r="H195" i="24"/>
  <c r="G195" i="24"/>
  <c r="F195" i="24"/>
  <c r="E195" i="24"/>
  <c r="AA189" i="24"/>
  <c r="Z189" i="24"/>
  <c r="Y189" i="24"/>
  <c r="X189" i="24"/>
  <c r="W189" i="24"/>
  <c r="V189" i="24"/>
  <c r="U189" i="24"/>
  <c r="T189" i="24"/>
  <c r="S189" i="24"/>
  <c r="R189" i="24"/>
  <c r="Q189" i="24"/>
  <c r="P189" i="24"/>
  <c r="O189" i="24"/>
  <c r="N189" i="24"/>
  <c r="M189" i="24"/>
  <c r="L189" i="24"/>
  <c r="K189" i="24"/>
  <c r="J189" i="24"/>
  <c r="I189" i="24"/>
  <c r="H189" i="24"/>
  <c r="G189" i="24"/>
  <c r="F189" i="24"/>
  <c r="E189" i="24"/>
  <c r="AA184" i="24"/>
  <c r="Z184" i="24"/>
  <c r="Y184" i="24"/>
  <c r="X184" i="24"/>
  <c r="W184" i="24"/>
  <c r="V184" i="24"/>
  <c r="U184" i="24"/>
  <c r="T184" i="24"/>
  <c r="S184" i="24"/>
  <c r="R184" i="24"/>
  <c r="Q184" i="24"/>
  <c r="P184" i="24"/>
  <c r="O184" i="24"/>
  <c r="N184" i="24"/>
  <c r="M184" i="24"/>
  <c r="L184" i="24"/>
  <c r="K184" i="24"/>
  <c r="J184" i="24"/>
  <c r="I184" i="24"/>
  <c r="H184" i="24"/>
  <c r="G184" i="24"/>
  <c r="F184" i="24"/>
  <c r="E184" i="24"/>
  <c r="AA178" i="24"/>
  <c r="Z178" i="24"/>
  <c r="Y178" i="24"/>
  <c r="X178" i="24"/>
  <c r="W178" i="24"/>
  <c r="V178" i="24"/>
  <c r="U178" i="24"/>
  <c r="T178" i="24"/>
  <c r="S178" i="24"/>
  <c r="R178" i="24"/>
  <c r="Q178" i="24"/>
  <c r="P178" i="24"/>
  <c r="O178" i="24"/>
  <c r="N178" i="24"/>
  <c r="M178" i="24"/>
  <c r="L178" i="24"/>
  <c r="K178" i="24"/>
  <c r="J178" i="24"/>
  <c r="I178" i="24"/>
  <c r="H178" i="24"/>
  <c r="G178" i="24"/>
  <c r="F178" i="24"/>
  <c r="E178" i="24"/>
  <c r="AA173" i="24"/>
  <c r="Z173" i="24"/>
  <c r="Y173" i="24"/>
  <c r="X173" i="24"/>
  <c r="W173" i="24"/>
  <c r="V173" i="24"/>
  <c r="U173" i="24"/>
  <c r="T173" i="24"/>
  <c r="S173" i="24"/>
  <c r="R173" i="24"/>
  <c r="Q173" i="24"/>
  <c r="P173" i="24"/>
  <c r="O173" i="24"/>
  <c r="N173" i="24"/>
  <c r="M173" i="24"/>
  <c r="L173" i="24"/>
  <c r="K173" i="24"/>
  <c r="J173" i="24"/>
  <c r="I173" i="24"/>
  <c r="H173" i="24"/>
  <c r="G173" i="24"/>
  <c r="F173" i="24"/>
  <c r="E173" i="24"/>
  <c r="AA167" i="24"/>
  <c r="Z167" i="24"/>
  <c r="Y167" i="24"/>
  <c r="X167" i="24"/>
  <c r="W167" i="24"/>
  <c r="V167" i="24"/>
  <c r="U167" i="24"/>
  <c r="T167" i="24"/>
  <c r="S167" i="24"/>
  <c r="R167" i="24"/>
  <c r="Q167" i="24"/>
  <c r="P167" i="24"/>
  <c r="O167" i="24"/>
  <c r="N167" i="24"/>
  <c r="M167" i="24"/>
  <c r="L167" i="24"/>
  <c r="K167" i="24"/>
  <c r="J167" i="24"/>
  <c r="I167" i="24"/>
  <c r="H167" i="24"/>
  <c r="G167" i="24"/>
  <c r="F167" i="24"/>
  <c r="E167" i="24"/>
  <c r="AA162" i="24"/>
  <c r="Z162" i="24"/>
  <c r="Y162" i="24"/>
  <c r="X162" i="24"/>
  <c r="W162" i="24"/>
  <c r="V162" i="24"/>
  <c r="U162" i="24"/>
  <c r="T162" i="24"/>
  <c r="S162" i="24"/>
  <c r="R162" i="24"/>
  <c r="Q162" i="24"/>
  <c r="P162" i="24"/>
  <c r="O162" i="24"/>
  <c r="N162" i="24"/>
  <c r="M162" i="24"/>
  <c r="L162" i="24"/>
  <c r="K162" i="24"/>
  <c r="J162" i="24"/>
  <c r="I162" i="24"/>
  <c r="H162" i="24"/>
  <c r="G162" i="24"/>
  <c r="F162" i="24"/>
  <c r="E162" i="24"/>
  <c r="AA156" i="24"/>
  <c r="Z156" i="24"/>
  <c r="Y156" i="24"/>
  <c r="X156" i="24"/>
  <c r="W156" i="24"/>
  <c r="V156" i="24"/>
  <c r="U156" i="24"/>
  <c r="T156" i="24"/>
  <c r="S156" i="24"/>
  <c r="R156" i="24"/>
  <c r="Q156" i="24"/>
  <c r="P156" i="24"/>
  <c r="O156" i="24"/>
  <c r="N156" i="24"/>
  <c r="M156" i="24"/>
  <c r="L156" i="24"/>
  <c r="K156" i="24"/>
  <c r="J156" i="24"/>
  <c r="I156" i="24"/>
  <c r="H156" i="24"/>
  <c r="G156" i="24"/>
  <c r="F156" i="24"/>
  <c r="E156" i="24"/>
  <c r="AA151" i="24"/>
  <c r="Z151" i="24"/>
  <c r="Y151" i="24"/>
  <c r="X151" i="24"/>
  <c r="W151" i="24"/>
  <c r="V151" i="24"/>
  <c r="U151" i="24"/>
  <c r="T151" i="24"/>
  <c r="S151" i="24"/>
  <c r="R151" i="24"/>
  <c r="Q151" i="24"/>
  <c r="P151" i="24"/>
  <c r="O151" i="24"/>
  <c r="N151" i="24"/>
  <c r="M151" i="24"/>
  <c r="L151" i="24"/>
  <c r="K151" i="24"/>
  <c r="J151" i="24"/>
  <c r="I151" i="24"/>
  <c r="H151" i="24"/>
  <c r="G151" i="24"/>
  <c r="F151" i="24"/>
  <c r="E151" i="24"/>
  <c r="AA145" i="24"/>
  <c r="Z145" i="24"/>
  <c r="Y145" i="24"/>
  <c r="X145" i="24"/>
  <c r="W145" i="24"/>
  <c r="V145" i="24"/>
  <c r="U145" i="24"/>
  <c r="T145" i="24"/>
  <c r="S145" i="24"/>
  <c r="R145" i="24"/>
  <c r="Q145" i="24"/>
  <c r="P145" i="24"/>
  <c r="O145" i="24"/>
  <c r="N145" i="24"/>
  <c r="M145" i="24"/>
  <c r="L145" i="24"/>
  <c r="K145" i="24"/>
  <c r="J145" i="24"/>
  <c r="I145" i="24"/>
  <c r="H145" i="24"/>
  <c r="G145" i="24"/>
  <c r="F145" i="24"/>
  <c r="E145" i="24"/>
  <c r="AA140" i="24"/>
  <c r="Z140" i="24"/>
  <c r="Y140" i="24"/>
  <c r="X140" i="24"/>
  <c r="W140" i="24"/>
  <c r="V140" i="24"/>
  <c r="U140" i="24"/>
  <c r="T140" i="24"/>
  <c r="S140" i="24"/>
  <c r="R140" i="24"/>
  <c r="Q140" i="24"/>
  <c r="P140" i="24"/>
  <c r="O140" i="24"/>
  <c r="N140" i="24"/>
  <c r="M140" i="24"/>
  <c r="L140" i="24"/>
  <c r="K140" i="24"/>
  <c r="J140" i="24"/>
  <c r="I140" i="24"/>
  <c r="H140" i="24"/>
  <c r="G140" i="24"/>
  <c r="F140" i="24"/>
  <c r="E140" i="24"/>
  <c r="AA134" i="24"/>
  <c r="Z134" i="24"/>
  <c r="Y134" i="24"/>
  <c r="X134" i="24"/>
  <c r="W134" i="24"/>
  <c r="V134" i="24"/>
  <c r="U134" i="24"/>
  <c r="T134" i="24"/>
  <c r="S134" i="24"/>
  <c r="R134" i="24"/>
  <c r="Q134" i="24"/>
  <c r="P134" i="24"/>
  <c r="O134" i="24"/>
  <c r="N134" i="24"/>
  <c r="M134" i="24"/>
  <c r="L134" i="24"/>
  <c r="K134" i="24"/>
  <c r="J134" i="24"/>
  <c r="I134" i="24"/>
  <c r="H134" i="24"/>
  <c r="G134" i="24"/>
  <c r="F134" i="24"/>
  <c r="E134" i="24"/>
  <c r="AA129" i="24"/>
  <c r="Z129" i="24"/>
  <c r="Y129" i="24"/>
  <c r="X129" i="24"/>
  <c r="W129" i="24"/>
  <c r="V129" i="24"/>
  <c r="U129" i="24"/>
  <c r="T129" i="24"/>
  <c r="S129" i="24"/>
  <c r="R129" i="24"/>
  <c r="Q129" i="24"/>
  <c r="P129" i="24"/>
  <c r="O129" i="24"/>
  <c r="N129" i="24"/>
  <c r="M129" i="24"/>
  <c r="L129" i="24"/>
  <c r="K129" i="24"/>
  <c r="J129" i="24"/>
  <c r="I129" i="24"/>
  <c r="H129" i="24"/>
  <c r="G129" i="24"/>
  <c r="F129" i="24"/>
  <c r="E129" i="24"/>
  <c r="AA123" i="24"/>
  <c r="Z123" i="24"/>
  <c r="Y123" i="24"/>
  <c r="X123" i="24"/>
  <c r="W123" i="24"/>
  <c r="V123" i="24"/>
  <c r="U123" i="24"/>
  <c r="T123" i="24"/>
  <c r="S123" i="24"/>
  <c r="R123" i="24"/>
  <c r="Q123" i="24"/>
  <c r="P123" i="24"/>
  <c r="O123" i="24"/>
  <c r="N123" i="24"/>
  <c r="M123" i="24"/>
  <c r="L123" i="24"/>
  <c r="K123" i="24"/>
  <c r="J123" i="24"/>
  <c r="I123" i="24"/>
  <c r="H123" i="24"/>
  <c r="G123" i="24"/>
  <c r="F123" i="24"/>
  <c r="E123" i="24"/>
  <c r="AA118" i="24"/>
  <c r="Z118" i="24"/>
  <c r="Y118" i="24"/>
  <c r="X118" i="24"/>
  <c r="W118" i="24"/>
  <c r="V118" i="24"/>
  <c r="U118" i="24"/>
  <c r="T118" i="24"/>
  <c r="S118" i="24"/>
  <c r="R118" i="24"/>
  <c r="Q118" i="24"/>
  <c r="P118" i="24"/>
  <c r="O118" i="24"/>
  <c r="N118" i="24"/>
  <c r="M118" i="24"/>
  <c r="L118" i="24"/>
  <c r="K118" i="24"/>
  <c r="J118" i="24"/>
  <c r="I118" i="24"/>
  <c r="H118" i="24"/>
  <c r="G118" i="24"/>
  <c r="F118" i="24"/>
  <c r="E118" i="24"/>
  <c r="AA112" i="24"/>
  <c r="Z112" i="24"/>
  <c r="Y112" i="24"/>
  <c r="X112" i="24"/>
  <c r="W112" i="24"/>
  <c r="V112" i="24"/>
  <c r="U112" i="24"/>
  <c r="T112" i="24"/>
  <c r="S112" i="24"/>
  <c r="R112" i="24"/>
  <c r="Q112" i="24"/>
  <c r="P112" i="24"/>
  <c r="O112" i="24"/>
  <c r="N112" i="24"/>
  <c r="M112" i="24"/>
  <c r="L112" i="24"/>
  <c r="K112" i="24"/>
  <c r="J112" i="24"/>
  <c r="I112" i="24"/>
  <c r="H112" i="24"/>
  <c r="G112" i="24"/>
  <c r="F112" i="24"/>
  <c r="E112" i="24"/>
  <c r="AA107" i="24"/>
  <c r="Z107" i="24"/>
  <c r="Y107" i="24"/>
  <c r="X107" i="24"/>
  <c r="W107" i="24"/>
  <c r="V107" i="24"/>
  <c r="U107" i="24"/>
  <c r="T107" i="24"/>
  <c r="S107" i="24"/>
  <c r="R107" i="24"/>
  <c r="Q107" i="24"/>
  <c r="P107" i="24"/>
  <c r="O107" i="24"/>
  <c r="N107" i="24"/>
  <c r="M107" i="24"/>
  <c r="L107" i="24"/>
  <c r="K107" i="24"/>
  <c r="J107" i="24"/>
  <c r="I107" i="24"/>
  <c r="H107" i="24"/>
  <c r="G107" i="24"/>
  <c r="F107" i="24"/>
  <c r="E107" i="24"/>
  <c r="AA101" i="24"/>
  <c r="Z101" i="24"/>
  <c r="Y101" i="24"/>
  <c r="X101" i="24"/>
  <c r="W101" i="24"/>
  <c r="V101" i="24"/>
  <c r="U101" i="24"/>
  <c r="T101" i="24"/>
  <c r="S101" i="24"/>
  <c r="R101" i="24"/>
  <c r="Q101" i="24"/>
  <c r="P101" i="24"/>
  <c r="O101" i="24"/>
  <c r="N101" i="24"/>
  <c r="M101" i="24"/>
  <c r="L101" i="24"/>
  <c r="K101" i="24"/>
  <c r="J101" i="24"/>
  <c r="I101" i="24"/>
  <c r="H101" i="24"/>
  <c r="G101" i="24"/>
  <c r="F101" i="24"/>
  <c r="E101" i="24"/>
  <c r="AA96" i="24"/>
  <c r="Z96" i="24"/>
  <c r="Y96" i="24"/>
  <c r="X96" i="24"/>
  <c r="W96" i="24"/>
  <c r="V96" i="24"/>
  <c r="U96" i="24"/>
  <c r="T96" i="24"/>
  <c r="S96" i="24"/>
  <c r="R96" i="24"/>
  <c r="Q96" i="24"/>
  <c r="P96" i="24"/>
  <c r="O96" i="24"/>
  <c r="N96" i="24"/>
  <c r="M96" i="24"/>
  <c r="L96" i="24"/>
  <c r="K96" i="24"/>
  <c r="J96" i="24"/>
  <c r="I96" i="24"/>
  <c r="H96" i="24"/>
  <c r="G96" i="24"/>
  <c r="F96" i="24"/>
  <c r="E96" i="24"/>
  <c r="AA90" i="24"/>
  <c r="Z90" i="24"/>
  <c r="Y90" i="24"/>
  <c r="X90" i="24"/>
  <c r="W90" i="24"/>
  <c r="V90" i="24"/>
  <c r="U90" i="24"/>
  <c r="T90" i="24"/>
  <c r="S90" i="24"/>
  <c r="R90" i="24"/>
  <c r="Q90" i="24"/>
  <c r="P90" i="24"/>
  <c r="O90" i="24"/>
  <c r="N90" i="24"/>
  <c r="M90" i="24"/>
  <c r="L90" i="24"/>
  <c r="K90" i="24"/>
  <c r="J90" i="24"/>
  <c r="I90" i="24"/>
  <c r="H90" i="24"/>
  <c r="G90" i="24"/>
  <c r="F90" i="24"/>
  <c r="E90" i="24"/>
  <c r="AA85" i="24"/>
  <c r="Z85" i="24"/>
  <c r="Y85" i="24"/>
  <c r="X85" i="24"/>
  <c r="W85" i="24"/>
  <c r="V85" i="24"/>
  <c r="U85" i="24"/>
  <c r="T85" i="24"/>
  <c r="S85" i="24"/>
  <c r="R85" i="24"/>
  <c r="Q85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AA79" i="24"/>
  <c r="Z79" i="24"/>
  <c r="Y79" i="24"/>
  <c r="X79" i="24"/>
  <c r="W79" i="24"/>
  <c r="V79" i="24"/>
  <c r="U79" i="24"/>
  <c r="T79" i="24"/>
  <c r="S79" i="24"/>
  <c r="R79" i="24"/>
  <c r="Q79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AA74" i="24"/>
  <c r="Z74" i="24"/>
  <c r="Y74" i="24"/>
  <c r="X74" i="24"/>
  <c r="W74" i="24"/>
  <c r="V74" i="24"/>
  <c r="U74" i="24"/>
  <c r="T74" i="24"/>
  <c r="S74" i="24"/>
  <c r="R74" i="24"/>
  <c r="Q74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AA68" i="24"/>
  <c r="Z68" i="24"/>
  <c r="Y68" i="24"/>
  <c r="X68" i="24"/>
  <c r="W68" i="24"/>
  <c r="V68" i="24"/>
  <c r="U68" i="24"/>
  <c r="T68" i="24"/>
  <c r="S68" i="24"/>
  <c r="R68" i="24"/>
  <c r="Q68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AA63" i="24"/>
  <c r="Z63" i="24"/>
  <c r="Y63" i="24"/>
  <c r="X63" i="24"/>
  <c r="W63" i="24"/>
  <c r="V63" i="24"/>
  <c r="U63" i="24"/>
  <c r="T63" i="24"/>
  <c r="S63" i="24"/>
  <c r="R63" i="24"/>
  <c r="Q63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AA52" i="24"/>
  <c r="Z52" i="24"/>
  <c r="Y52" i="24"/>
  <c r="X52" i="24"/>
  <c r="W52" i="24"/>
  <c r="V52" i="24"/>
  <c r="U52" i="24"/>
  <c r="T52" i="24"/>
  <c r="S52" i="24"/>
  <c r="R52" i="24"/>
  <c r="Q52" i="24"/>
  <c r="P52" i="24"/>
  <c r="O52" i="24"/>
  <c r="N52" i="24"/>
  <c r="M52" i="24"/>
  <c r="L52" i="24"/>
  <c r="K52" i="24"/>
  <c r="J52" i="24"/>
  <c r="I52" i="24"/>
  <c r="H52" i="24"/>
  <c r="G52" i="24"/>
  <c r="F52" i="24"/>
  <c r="E52" i="24"/>
  <c r="AA46" i="24"/>
  <c r="Z46" i="24"/>
  <c r="Y46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K46" i="24"/>
  <c r="J46" i="24"/>
  <c r="I46" i="24"/>
  <c r="H46" i="24"/>
  <c r="G46" i="24"/>
  <c r="F46" i="24"/>
  <c r="E46" i="24"/>
  <c r="AA41" i="24"/>
  <c r="Z41" i="24"/>
  <c r="Y41" i="24"/>
  <c r="X41" i="24"/>
  <c r="W41" i="24"/>
  <c r="V41" i="24"/>
  <c r="U41" i="24"/>
  <c r="T41" i="24"/>
  <c r="S41" i="24"/>
  <c r="R41" i="24"/>
  <c r="Q41" i="24"/>
  <c r="P41" i="24"/>
  <c r="O41" i="24"/>
  <c r="N41" i="24"/>
  <c r="M41" i="24"/>
  <c r="L41" i="24"/>
  <c r="K41" i="24"/>
  <c r="J41" i="24"/>
  <c r="I41" i="24"/>
  <c r="H41" i="24"/>
  <c r="G41" i="24"/>
  <c r="F41" i="24"/>
  <c r="E41" i="24"/>
  <c r="AA35" i="24"/>
  <c r="Z35" i="24"/>
  <c r="Y35" i="24"/>
  <c r="X35" i="24"/>
  <c r="W35" i="24"/>
  <c r="V35" i="24"/>
  <c r="U35" i="24"/>
  <c r="T35" i="24"/>
  <c r="S35" i="24"/>
  <c r="R35" i="24"/>
  <c r="Q35" i="24"/>
  <c r="P35" i="24"/>
  <c r="O35" i="24"/>
  <c r="N35" i="24"/>
  <c r="M35" i="24"/>
  <c r="L35" i="24"/>
  <c r="K35" i="24"/>
  <c r="J35" i="24"/>
  <c r="I35" i="24"/>
  <c r="H35" i="24"/>
  <c r="G35" i="24"/>
  <c r="F35" i="24"/>
  <c r="E35" i="24"/>
  <c r="AA30" i="24"/>
  <c r="Z30" i="24"/>
  <c r="Y30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AA24" i="24"/>
  <c r="Z24" i="24"/>
  <c r="Y24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AA344" i="23"/>
  <c r="Z344" i="23"/>
  <c r="Y344" i="23"/>
  <c r="X344" i="23"/>
  <c r="W344" i="23"/>
  <c r="V344" i="23"/>
  <c r="U344" i="23"/>
  <c r="T344" i="23"/>
  <c r="S344" i="23"/>
  <c r="R344" i="23"/>
  <c r="Q344" i="23"/>
  <c r="P344" i="23"/>
  <c r="O344" i="23"/>
  <c r="N344" i="23"/>
  <c r="M344" i="23"/>
  <c r="L344" i="23"/>
  <c r="K344" i="23"/>
  <c r="J344" i="23"/>
  <c r="I344" i="23"/>
  <c r="H344" i="23"/>
  <c r="G344" i="23"/>
  <c r="F344" i="23"/>
  <c r="E344" i="23"/>
  <c r="AA339" i="23"/>
  <c r="Z339" i="23"/>
  <c r="Y339" i="23"/>
  <c r="X339" i="23"/>
  <c r="W339" i="23"/>
  <c r="V339" i="23"/>
  <c r="U339" i="23"/>
  <c r="T339" i="23"/>
  <c r="S339" i="23"/>
  <c r="R339" i="23"/>
  <c r="Q339" i="23"/>
  <c r="P339" i="23"/>
  <c r="O339" i="23"/>
  <c r="N339" i="23"/>
  <c r="M339" i="23"/>
  <c r="L339" i="23"/>
  <c r="K339" i="23"/>
  <c r="J339" i="23"/>
  <c r="I339" i="23"/>
  <c r="H339" i="23"/>
  <c r="G339" i="23"/>
  <c r="F339" i="23"/>
  <c r="E339" i="23"/>
  <c r="AA333" i="23"/>
  <c r="Z333" i="23"/>
  <c r="Y333" i="23"/>
  <c r="X333" i="23"/>
  <c r="W333" i="23"/>
  <c r="V333" i="23"/>
  <c r="U333" i="23"/>
  <c r="T333" i="23"/>
  <c r="S333" i="23"/>
  <c r="R333" i="23"/>
  <c r="Q333" i="23"/>
  <c r="P333" i="23"/>
  <c r="O333" i="23"/>
  <c r="N333" i="23"/>
  <c r="M333" i="23"/>
  <c r="L333" i="23"/>
  <c r="K333" i="23"/>
  <c r="J333" i="23"/>
  <c r="I333" i="23"/>
  <c r="H333" i="23"/>
  <c r="G333" i="23"/>
  <c r="F333" i="23"/>
  <c r="E333" i="23"/>
  <c r="AA328" i="23"/>
  <c r="Z328" i="23"/>
  <c r="Y328" i="23"/>
  <c r="X328" i="23"/>
  <c r="W328" i="23"/>
  <c r="V328" i="23"/>
  <c r="U328" i="23"/>
  <c r="T328" i="23"/>
  <c r="S328" i="23"/>
  <c r="R328" i="23"/>
  <c r="Q328" i="23"/>
  <c r="P328" i="23"/>
  <c r="O328" i="23"/>
  <c r="N328" i="23"/>
  <c r="M328" i="23"/>
  <c r="L328" i="23"/>
  <c r="K328" i="23"/>
  <c r="J328" i="23"/>
  <c r="I328" i="23"/>
  <c r="H328" i="23"/>
  <c r="G328" i="23"/>
  <c r="F328" i="23"/>
  <c r="E328" i="23"/>
  <c r="AA322" i="23"/>
  <c r="Z322" i="23"/>
  <c r="Y322" i="23"/>
  <c r="X322" i="23"/>
  <c r="W322" i="23"/>
  <c r="V322" i="23"/>
  <c r="U322" i="23"/>
  <c r="T322" i="23"/>
  <c r="S322" i="23"/>
  <c r="R322" i="23"/>
  <c r="Q322" i="23"/>
  <c r="P322" i="23"/>
  <c r="O322" i="23"/>
  <c r="N322" i="23"/>
  <c r="M322" i="23"/>
  <c r="L322" i="23"/>
  <c r="K322" i="23"/>
  <c r="J322" i="23"/>
  <c r="I322" i="23"/>
  <c r="H322" i="23"/>
  <c r="G322" i="23"/>
  <c r="F322" i="23"/>
  <c r="E322" i="23"/>
  <c r="AA317" i="23"/>
  <c r="Z317" i="23"/>
  <c r="Y317" i="23"/>
  <c r="X317" i="23"/>
  <c r="W317" i="23"/>
  <c r="V317" i="23"/>
  <c r="U317" i="23"/>
  <c r="T317" i="23"/>
  <c r="S317" i="23"/>
  <c r="R317" i="23"/>
  <c r="Q317" i="23"/>
  <c r="P317" i="23"/>
  <c r="O317" i="23"/>
  <c r="N317" i="23"/>
  <c r="M317" i="23"/>
  <c r="L317" i="23"/>
  <c r="K317" i="23"/>
  <c r="J317" i="23"/>
  <c r="I317" i="23"/>
  <c r="H317" i="23"/>
  <c r="G317" i="23"/>
  <c r="F317" i="23"/>
  <c r="E317" i="23"/>
  <c r="AA311" i="23"/>
  <c r="Z311" i="23"/>
  <c r="Y311" i="23"/>
  <c r="X311" i="23"/>
  <c r="W311" i="23"/>
  <c r="V311" i="23"/>
  <c r="U311" i="23"/>
  <c r="T311" i="23"/>
  <c r="S311" i="23"/>
  <c r="R311" i="23"/>
  <c r="Q311" i="23"/>
  <c r="P311" i="23"/>
  <c r="O311" i="23"/>
  <c r="N311" i="23"/>
  <c r="M311" i="23"/>
  <c r="L311" i="23"/>
  <c r="K311" i="23"/>
  <c r="J311" i="23"/>
  <c r="I311" i="23"/>
  <c r="H311" i="23"/>
  <c r="G311" i="23"/>
  <c r="F311" i="23"/>
  <c r="E311" i="23"/>
  <c r="AA306" i="23"/>
  <c r="Z306" i="23"/>
  <c r="Y306" i="23"/>
  <c r="X306" i="23"/>
  <c r="W306" i="23"/>
  <c r="V306" i="23"/>
  <c r="U306" i="23"/>
  <c r="T306" i="23"/>
  <c r="S306" i="23"/>
  <c r="R306" i="23"/>
  <c r="Q306" i="23"/>
  <c r="P306" i="23"/>
  <c r="O306" i="23"/>
  <c r="N306" i="23"/>
  <c r="M306" i="23"/>
  <c r="L306" i="23"/>
  <c r="K306" i="23"/>
  <c r="J306" i="23"/>
  <c r="I306" i="23"/>
  <c r="H306" i="23"/>
  <c r="G306" i="23"/>
  <c r="F306" i="23"/>
  <c r="E306" i="23"/>
  <c r="AA300" i="23"/>
  <c r="Z300" i="23"/>
  <c r="Y300" i="23"/>
  <c r="X300" i="23"/>
  <c r="W300" i="23"/>
  <c r="V300" i="23"/>
  <c r="U300" i="23"/>
  <c r="T300" i="23"/>
  <c r="S300" i="23"/>
  <c r="R300" i="23"/>
  <c r="Q300" i="23"/>
  <c r="P300" i="23"/>
  <c r="O300" i="23"/>
  <c r="N300" i="23"/>
  <c r="M300" i="23"/>
  <c r="L300" i="23"/>
  <c r="K300" i="23"/>
  <c r="J300" i="23"/>
  <c r="I300" i="23"/>
  <c r="H300" i="23"/>
  <c r="G300" i="23"/>
  <c r="F300" i="23"/>
  <c r="E300" i="23"/>
  <c r="AA295" i="23"/>
  <c r="Z295" i="23"/>
  <c r="Y295" i="23"/>
  <c r="X295" i="23"/>
  <c r="W295" i="23"/>
  <c r="V295" i="23"/>
  <c r="U295" i="23"/>
  <c r="T295" i="23"/>
  <c r="S295" i="23"/>
  <c r="R295" i="23"/>
  <c r="Q295" i="23"/>
  <c r="P295" i="23"/>
  <c r="O295" i="23"/>
  <c r="N295" i="23"/>
  <c r="M295" i="23"/>
  <c r="L295" i="23"/>
  <c r="K295" i="23"/>
  <c r="J295" i="23"/>
  <c r="I295" i="23"/>
  <c r="H295" i="23"/>
  <c r="G295" i="23"/>
  <c r="F295" i="23"/>
  <c r="E295" i="23"/>
  <c r="AA289" i="23"/>
  <c r="Z289" i="23"/>
  <c r="Y289" i="23"/>
  <c r="X289" i="23"/>
  <c r="W289" i="23"/>
  <c r="V289" i="23"/>
  <c r="U289" i="23"/>
  <c r="T289" i="23"/>
  <c r="S289" i="23"/>
  <c r="R289" i="23"/>
  <c r="Q289" i="23"/>
  <c r="P289" i="23"/>
  <c r="O289" i="23"/>
  <c r="N289" i="23"/>
  <c r="M289" i="23"/>
  <c r="L289" i="23"/>
  <c r="K289" i="23"/>
  <c r="J289" i="23"/>
  <c r="I289" i="23"/>
  <c r="H289" i="23"/>
  <c r="G289" i="23"/>
  <c r="F289" i="23"/>
  <c r="E289" i="23"/>
  <c r="AA284" i="23"/>
  <c r="Z284" i="23"/>
  <c r="Y284" i="23"/>
  <c r="X284" i="23"/>
  <c r="W284" i="23"/>
  <c r="V284" i="23"/>
  <c r="U284" i="23"/>
  <c r="T284" i="23"/>
  <c r="S284" i="23"/>
  <c r="R284" i="23"/>
  <c r="Q284" i="23"/>
  <c r="P284" i="23"/>
  <c r="O284" i="23"/>
  <c r="N284" i="23"/>
  <c r="M284" i="23"/>
  <c r="L284" i="23"/>
  <c r="K284" i="23"/>
  <c r="J284" i="23"/>
  <c r="I284" i="23"/>
  <c r="H284" i="23"/>
  <c r="G284" i="23"/>
  <c r="F284" i="23"/>
  <c r="E284" i="23"/>
  <c r="AA278" i="23"/>
  <c r="Z278" i="23"/>
  <c r="Y278" i="23"/>
  <c r="X278" i="23"/>
  <c r="W278" i="23"/>
  <c r="V278" i="23"/>
  <c r="U278" i="23"/>
  <c r="T278" i="23"/>
  <c r="S278" i="23"/>
  <c r="R278" i="23"/>
  <c r="Q278" i="23"/>
  <c r="P278" i="23"/>
  <c r="O278" i="23"/>
  <c r="N278" i="23"/>
  <c r="M278" i="23"/>
  <c r="L278" i="23"/>
  <c r="K278" i="23"/>
  <c r="J278" i="23"/>
  <c r="I278" i="23"/>
  <c r="H278" i="23"/>
  <c r="G278" i="23"/>
  <c r="F278" i="23"/>
  <c r="E278" i="23"/>
  <c r="AA273" i="23"/>
  <c r="Z273" i="23"/>
  <c r="Y273" i="23"/>
  <c r="X273" i="23"/>
  <c r="W273" i="23"/>
  <c r="V273" i="23"/>
  <c r="U273" i="23"/>
  <c r="T273" i="23"/>
  <c r="S273" i="23"/>
  <c r="R273" i="23"/>
  <c r="Q273" i="23"/>
  <c r="P273" i="23"/>
  <c r="O273" i="23"/>
  <c r="N273" i="23"/>
  <c r="M273" i="23"/>
  <c r="L273" i="23"/>
  <c r="K273" i="23"/>
  <c r="J273" i="23"/>
  <c r="I273" i="23"/>
  <c r="H273" i="23"/>
  <c r="G273" i="23"/>
  <c r="F273" i="23"/>
  <c r="E273" i="23"/>
  <c r="AA267" i="23"/>
  <c r="Z267" i="23"/>
  <c r="Y267" i="23"/>
  <c r="X267" i="23"/>
  <c r="W267" i="23"/>
  <c r="V267" i="23"/>
  <c r="U267" i="23"/>
  <c r="T267" i="23"/>
  <c r="S267" i="23"/>
  <c r="R267" i="23"/>
  <c r="Q267" i="23"/>
  <c r="P267" i="23"/>
  <c r="O267" i="23"/>
  <c r="N267" i="23"/>
  <c r="M267" i="23"/>
  <c r="L267" i="23"/>
  <c r="K267" i="23"/>
  <c r="J267" i="23"/>
  <c r="I267" i="23"/>
  <c r="H267" i="23"/>
  <c r="G267" i="23"/>
  <c r="F267" i="23"/>
  <c r="E267" i="23"/>
  <c r="AA262" i="23"/>
  <c r="Z262" i="23"/>
  <c r="Y262" i="23"/>
  <c r="X262" i="23"/>
  <c r="W262" i="23"/>
  <c r="V262" i="23"/>
  <c r="U262" i="23"/>
  <c r="T262" i="23"/>
  <c r="S262" i="23"/>
  <c r="R262" i="23"/>
  <c r="Q262" i="23"/>
  <c r="P262" i="23"/>
  <c r="O262" i="23"/>
  <c r="N262" i="23"/>
  <c r="M262" i="23"/>
  <c r="L262" i="23"/>
  <c r="K262" i="23"/>
  <c r="J262" i="23"/>
  <c r="I262" i="23"/>
  <c r="H262" i="23"/>
  <c r="G262" i="23"/>
  <c r="F262" i="23"/>
  <c r="E262" i="23"/>
  <c r="AA256" i="23"/>
  <c r="Z256" i="23"/>
  <c r="Y256" i="23"/>
  <c r="X256" i="23"/>
  <c r="W256" i="23"/>
  <c r="V256" i="23"/>
  <c r="U256" i="23"/>
  <c r="T256" i="23"/>
  <c r="S256" i="23"/>
  <c r="R256" i="23"/>
  <c r="Q256" i="23"/>
  <c r="P256" i="23"/>
  <c r="O256" i="23"/>
  <c r="N256" i="23"/>
  <c r="M256" i="23"/>
  <c r="L256" i="23"/>
  <c r="K256" i="23"/>
  <c r="J256" i="23"/>
  <c r="I256" i="23"/>
  <c r="H256" i="23"/>
  <c r="G256" i="23"/>
  <c r="F256" i="23"/>
  <c r="E256" i="23"/>
  <c r="AA251" i="23"/>
  <c r="Z251" i="23"/>
  <c r="Y251" i="23"/>
  <c r="X251" i="23"/>
  <c r="W251" i="23"/>
  <c r="V251" i="23"/>
  <c r="U251" i="23"/>
  <c r="T251" i="23"/>
  <c r="S251" i="23"/>
  <c r="R251" i="23"/>
  <c r="Q251" i="23"/>
  <c r="P251" i="23"/>
  <c r="O251" i="23"/>
  <c r="N251" i="23"/>
  <c r="M251" i="23"/>
  <c r="L251" i="23"/>
  <c r="K251" i="23"/>
  <c r="J251" i="23"/>
  <c r="I251" i="23"/>
  <c r="H251" i="23"/>
  <c r="G251" i="23"/>
  <c r="F251" i="23"/>
  <c r="E251" i="23"/>
  <c r="AA245" i="23"/>
  <c r="Z245" i="23"/>
  <c r="Y245" i="23"/>
  <c r="X245" i="23"/>
  <c r="W245" i="23"/>
  <c r="V245" i="23"/>
  <c r="U245" i="23"/>
  <c r="T245" i="23"/>
  <c r="S245" i="23"/>
  <c r="R245" i="23"/>
  <c r="Q245" i="23"/>
  <c r="P245" i="23"/>
  <c r="O245" i="23"/>
  <c r="N245" i="23"/>
  <c r="M245" i="23"/>
  <c r="L245" i="23"/>
  <c r="K245" i="23"/>
  <c r="J245" i="23"/>
  <c r="I245" i="23"/>
  <c r="H245" i="23"/>
  <c r="G245" i="23"/>
  <c r="F245" i="23"/>
  <c r="E245" i="23"/>
  <c r="AA240" i="23"/>
  <c r="Z240" i="23"/>
  <c r="Y240" i="23"/>
  <c r="X240" i="23"/>
  <c r="W240" i="23"/>
  <c r="V240" i="23"/>
  <c r="U240" i="23"/>
  <c r="T240" i="23"/>
  <c r="S240" i="23"/>
  <c r="R240" i="23"/>
  <c r="Q240" i="23"/>
  <c r="P240" i="23"/>
  <c r="O240" i="23"/>
  <c r="N240" i="23"/>
  <c r="M240" i="23"/>
  <c r="L240" i="23"/>
  <c r="K240" i="23"/>
  <c r="J240" i="23"/>
  <c r="I240" i="23"/>
  <c r="H240" i="23"/>
  <c r="G240" i="23"/>
  <c r="F240" i="23"/>
  <c r="E240" i="23"/>
  <c r="AA234" i="23"/>
  <c r="Z234" i="23"/>
  <c r="Y234" i="23"/>
  <c r="X234" i="23"/>
  <c r="W234" i="23"/>
  <c r="V234" i="23"/>
  <c r="U234" i="23"/>
  <c r="T234" i="23"/>
  <c r="S234" i="23"/>
  <c r="R234" i="23"/>
  <c r="Q234" i="23"/>
  <c r="P234" i="23"/>
  <c r="O234" i="23"/>
  <c r="N234" i="23"/>
  <c r="M234" i="23"/>
  <c r="L234" i="23"/>
  <c r="K234" i="23"/>
  <c r="J234" i="23"/>
  <c r="I234" i="23"/>
  <c r="H234" i="23"/>
  <c r="G234" i="23"/>
  <c r="F234" i="23"/>
  <c r="E234" i="23"/>
  <c r="AA229" i="23"/>
  <c r="Z229" i="23"/>
  <c r="Y229" i="23"/>
  <c r="X229" i="23"/>
  <c r="W229" i="23"/>
  <c r="V229" i="23"/>
  <c r="U229" i="23"/>
  <c r="T229" i="23"/>
  <c r="S229" i="23"/>
  <c r="R229" i="23"/>
  <c r="Q229" i="23"/>
  <c r="P229" i="23"/>
  <c r="O229" i="23"/>
  <c r="N229" i="23"/>
  <c r="M229" i="23"/>
  <c r="L229" i="23"/>
  <c r="K229" i="23"/>
  <c r="J229" i="23"/>
  <c r="I229" i="23"/>
  <c r="H229" i="23"/>
  <c r="G229" i="23"/>
  <c r="F229" i="23"/>
  <c r="E229" i="23"/>
  <c r="AA223" i="23"/>
  <c r="Z223" i="23"/>
  <c r="Y223" i="23"/>
  <c r="X223" i="23"/>
  <c r="W223" i="23"/>
  <c r="V223" i="23"/>
  <c r="U223" i="23"/>
  <c r="T223" i="23"/>
  <c r="S223" i="23"/>
  <c r="R223" i="23"/>
  <c r="Q223" i="23"/>
  <c r="P223" i="23"/>
  <c r="O223" i="23"/>
  <c r="N223" i="23"/>
  <c r="M223" i="23"/>
  <c r="L223" i="23"/>
  <c r="K223" i="23"/>
  <c r="J223" i="23"/>
  <c r="I223" i="23"/>
  <c r="H223" i="23"/>
  <c r="G223" i="23"/>
  <c r="F223" i="23"/>
  <c r="E223" i="23"/>
  <c r="AA218" i="23"/>
  <c r="Z218" i="23"/>
  <c r="Y218" i="23"/>
  <c r="X218" i="23"/>
  <c r="W218" i="23"/>
  <c r="V218" i="23"/>
  <c r="U218" i="23"/>
  <c r="T218" i="23"/>
  <c r="S218" i="23"/>
  <c r="R218" i="23"/>
  <c r="Q218" i="23"/>
  <c r="P218" i="23"/>
  <c r="O218" i="23"/>
  <c r="N218" i="23"/>
  <c r="M218" i="23"/>
  <c r="L218" i="23"/>
  <c r="K218" i="23"/>
  <c r="J218" i="23"/>
  <c r="I218" i="23"/>
  <c r="H218" i="23"/>
  <c r="G218" i="23"/>
  <c r="F218" i="23"/>
  <c r="E218" i="23"/>
  <c r="AA212" i="23"/>
  <c r="Z212" i="23"/>
  <c r="Y212" i="23"/>
  <c r="X212" i="23"/>
  <c r="W212" i="23"/>
  <c r="V212" i="23"/>
  <c r="U212" i="23"/>
  <c r="T212" i="23"/>
  <c r="S212" i="23"/>
  <c r="R212" i="23"/>
  <c r="Q212" i="23"/>
  <c r="P212" i="23"/>
  <c r="O212" i="23"/>
  <c r="N212" i="23"/>
  <c r="M212" i="23"/>
  <c r="L212" i="23"/>
  <c r="K212" i="23"/>
  <c r="J212" i="23"/>
  <c r="I212" i="23"/>
  <c r="H212" i="23"/>
  <c r="G212" i="23"/>
  <c r="F212" i="23"/>
  <c r="E212" i="23"/>
  <c r="AA207" i="23"/>
  <c r="Z207" i="23"/>
  <c r="Y207" i="23"/>
  <c r="X207" i="23"/>
  <c r="W207" i="23"/>
  <c r="V207" i="23"/>
  <c r="U207" i="23"/>
  <c r="T207" i="23"/>
  <c r="S207" i="23"/>
  <c r="R207" i="23"/>
  <c r="Q207" i="23"/>
  <c r="P207" i="23"/>
  <c r="O207" i="23"/>
  <c r="N207" i="23"/>
  <c r="M207" i="23"/>
  <c r="L207" i="23"/>
  <c r="K207" i="23"/>
  <c r="J207" i="23"/>
  <c r="I207" i="23"/>
  <c r="H207" i="23"/>
  <c r="G207" i="23"/>
  <c r="F207" i="23"/>
  <c r="E207" i="23"/>
  <c r="AA201" i="23"/>
  <c r="Z201" i="23"/>
  <c r="Y201" i="23"/>
  <c r="X201" i="23"/>
  <c r="W201" i="23"/>
  <c r="V201" i="23"/>
  <c r="U201" i="23"/>
  <c r="T201" i="23"/>
  <c r="S201" i="23"/>
  <c r="R201" i="23"/>
  <c r="Q201" i="23"/>
  <c r="P201" i="23"/>
  <c r="O201" i="23"/>
  <c r="N201" i="23"/>
  <c r="M201" i="23"/>
  <c r="L201" i="23"/>
  <c r="K201" i="23"/>
  <c r="J201" i="23"/>
  <c r="I201" i="23"/>
  <c r="H201" i="23"/>
  <c r="G201" i="23"/>
  <c r="F201" i="23"/>
  <c r="E201" i="23"/>
  <c r="AA196" i="23"/>
  <c r="Z196" i="23"/>
  <c r="Y196" i="23"/>
  <c r="X196" i="23"/>
  <c r="W196" i="23"/>
  <c r="V196" i="23"/>
  <c r="U196" i="23"/>
  <c r="T196" i="23"/>
  <c r="S196" i="23"/>
  <c r="R196" i="23"/>
  <c r="Q196" i="23"/>
  <c r="P196" i="23"/>
  <c r="O196" i="23"/>
  <c r="N196" i="23"/>
  <c r="M196" i="23"/>
  <c r="L196" i="23"/>
  <c r="K196" i="23"/>
  <c r="J196" i="23"/>
  <c r="I196" i="23"/>
  <c r="H196" i="23"/>
  <c r="G196" i="23"/>
  <c r="F196" i="23"/>
  <c r="E196" i="23"/>
  <c r="AA190" i="23"/>
  <c r="Z190" i="23"/>
  <c r="Y190" i="23"/>
  <c r="X190" i="23"/>
  <c r="W190" i="23"/>
  <c r="V190" i="23"/>
  <c r="U190" i="23"/>
  <c r="T190" i="23"/>
  <c r="S190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F190" i="23"/>
  <c r="E190" i="23"/>
  <c r="AA185" i="23"/>
  <c r="Z185" i="23"/>
  <c r="Y185" i="23"/>
  <c r="X185" i="23"/>
  <c r="W185" i="23"/>
  <c r="V185" i="23"/>
  <c r="U185" i="23"/>
  <c r="T185" i="23"/>
  <c r="S185" i="23"/>
  <c r="R185" i="23"/>
  <c r="Q185" i="23"/>
  <c r="P185" i="23"/>
  <c r="O185" i="23"/>
  <c r="N185" i="23"/>
  <c r="M185" i="23"/>
  <c r="L185" i="23"/>
  <c r="K185" i="23"/>
  <c r="J185" i="23"/>
  <c r="I185" i="23"/>
  <c r="H185" i="23"/>
  <c r="G185" i="23"/>
  <c r="F185" i="23"/>
  <c r="E185" i="23"/>
  <c r="AA179" i="23"/>
  <c r="Z179" i="23"/>
  <c r="Y179" i="23"/>
  <c r="X179" i="23"/>
  <c r="W179" i="23"/>
  <c r="V179" i="23"/>
  <c r="U179" i="23"/>
  <c r="T179" i="23"/>
  <c r="S179" i="23"/>
  <c r="R179" i="23"/>
  <c r="Q179" i="23"/>
  <c r="P179" i="23"/>
  <c r="O179" i="23"/>
  <c r="N179" i="23"/>
  <c r="M179" i="23"/>
  <c r="L179" i="23"/>
  <c r="K179" i="23"/>
  <c r="J179" i="23"/>
  <c r="I179" i="23"/>
  <c r="H179" i="23"/>
  <c r="G179" i="23"/>
  <c r="F179" i="23"/>
  <c r="E179" i="23"/>
  <c r="AA174" i="23"/>
  <c r="Z174" i="23"/>
  <c r="Y174" i="23"/>
  <c r="X174" i="23"/>
  <c r="W174" i="23"/>
  <c r="V174" i="23"/>
  <c r="U174" i="23"/>
  <c r="T174" i="23"/>
  <c r="S174" i="23"/>
  <c r="R174" i="23"/>
  <c r="Q174" i="23"/>
  <c r="P174" i="23"/>
  <c r="O174" i="23"/>
  <c r="N174" i="23"/>
  <c r="M174" i="23"/>
  <c r="L174" i="23"/>
  <c r="K174" i="23"/>
  <c r="J174" i="23"/>
  <c r="I174" i="23"/>
  <c r="H174" i="23"/>
  <c r="G174" i="23"/>
  <c r="F174" i="23"/>
  <c r="E174" i="23"/>
  <c r="AA168" i="23"/>
  <c r="Z168" i="23"/>
  <c r="Y168" i="23"/>
  <c r="X168" i="23"/>
  <c r="W168" i="23"/>
  <c r="V168" i="23"/>
  <c r="U168" i="23"/>
  <c r="T168" i="23"/>
  <c r="S168" i="23"/>
  <c r="R168" i="23"/>
  <c r="Q168" i="23"/>
  <c r="P168" i="23"/>
  <c r="O168" i="23"/>
  <c r="N168" i="23"/>
  <c r="M168" i="23"/>
  <c r="L168" i="23"/>
  <c r="K168" i="23"/>
  <c r="J168" i="23"/>
  <c r="I168" i="23"/>
  <c r="H168" i="23"/>
  <c r="G168" i="23"/>
  <c r="F168" i="23"/>
  <c r="E168" i="23"/>
  <c r="AA163" i="23"/>
  <c r="Z163" i="23"/>
  <c r="Y163" i="23"/>
  <c r="X163" i="23"/>
  <c r="W163" i="23"/>
  <c r="V163" i="23"/>
  <c r="U163" i="23"/>
  <c r="T163" i="23"/>
  <c r="S163" i="23"/>
  <c r="R163" i="23"/>
  <c r="Q163" i="23"/>
  <c r="P163" i="23"/>
  <c r="O163" i="23"/>
  <c r="N163" i="23"/>
  <c r="M163" i="23"/>
  <c r="L163" i="23"/>
  <c r="K163" i="23"/>
  <c r="J163" i="23"/>
  <c r="I163" i="23"/>
  <c r="H163" i="23"/>
  <c r="G163" i="23"/>
  <c r="F163" i="23"/>
  <c r="E163" i="23"/>
  <c r="AA157" i="23"/>
  <c r="Z157" i="23"/>
  <c r="Y157" i="23"/>
  <c r="X157" i="23"/>
  <c r="W157" i="23"/>
  <c r="V157" i="23"/>
  <c r="U157" i="23"/>
  <c r="T157" i="23"/>
  <c r="S157" i="23"/>
  <c r="R157" i="23"/>
  <c r="Q157" i="23"/>
  <c r="P157" i="23"/>
  <c r="O157" i="23"/>
  <c r="N157" i="23"/>
  <c r="M157" i="23"/>
  <c r="L157" i="23"/>
  <c r="K157" i="23"/>
  <c r="J157" i="23"/>
  <c r="I157" i="23"/>
  <c r="H157" i="23"/>
  <c r="G157" i="23"/>
  <c r="F157" i="23"/>
  <c r="E157" i="23"/>
  <c r="AA152" i="23"/>
  <c r="Z152" i="23"/>
  <c r="Y152" i="23"/>
  <c r="X152" i="23"/>
  <c r="W152" i="23"/>
  <c r="V152" i="23"/>
  <c r="U152" i="23"/>
  <c r="T152" i="23"/>
  <c r="S152" i="23"/>
  <c r="R152" i="23"/>
  <c r="Q152" i="23"/>
  <c r="P152" i="23"/>
  <c r="O152" i="23"/>
  <c r="N152" i="23"/>
  <c r="M152" i="23"/>
  <c r="L152" i="23"/>
  <c r="K152" i="23"/>
  <c r="J152" i="23"/>
  <c r="I152" i="23"/>
  <c r="H152" i="23"/>
  <c r="G152" i="23"/>
  <c r="F152" i="23"/>
  <c r="E152" i="23"/>
  <c r="AA146" i="23"/>
  <c r="Z146" i="23"/>
  <c r="Y146" i="23"/>
  <c r="X146" i="23"/>
  <c r="W146" i="23"/>
  <c r="V146" i="23"/>
  <c r="U146" i="23"/>
  <c r="T146" i="23"/>
  <c r="S146" i="23"/>
  <c r="R146" i="23"/>
  <c r="Q146" i="23"/>
  <c r="P146" i="23"/>
  <c r="O146" i="23"/>
  <c r="N146" i="23"/>
  <c r="M146" i="23"/>
  <c r="L146" i="23"/>
  <c r="K146" i="23"/>
  <c r="J146" i="23"/>
  <c r="I146" i="23"/>
  <c r="H146" i="23"/>
  <c r="G146" i="23"/>
  <c r="F146" i="23"/>
  <c r="E146" i="23"/>
  <c r="AA141" i="23"/>
  <c r="Z141" i="23"/>
  <c r="Y141" i="23"/>
  <c r="X141" i="23"/>
  <c r="W141" i="23"/>
  <c r="V141" i="23"/>
  <c r="U141" i="23"/>
  <c r="T141" i="23"/>
  <c r="S141" i="23"/>
  <c r="R141" i="23"/>
  <c r="Q141" i="23"/>
  <c r="P141" i="23"/>
  <c r="O141" i="23"/>
  <c r="N141" i="23"/>
  <c r="M141" i="23"/>
  <c r="L141" i="23"/>
  <c r="K141" i="23"/>
  <c r="J141" i="23"/>
  <c r="I141" i="23"/>
  <c r="H141" i="23"/>
  <c r="G141" i="23"/>
  <c r="F141" i="23"/>
  <c r="E141" i="23"/>
  <c r="AA135" i="23"/>
  <c r="Z135" i="23"/>
  <c r="Y135" i="23"/>
  <c r="X135" i="23"/>
  <c r="W135" i="23"/>
  <c r="V135" i="23"/>
  <c r="U135" i="23"/>
  <c r="T135" i="23"/>
  <c r="S135" i="23"/>
  <c r="R135" i="23"/>
  <c r="Q135" i="23"/>
  <c r="P135" i="23"/>
  <c r="O135" i="23"/>
  <c r="N135" i="23"/>
  <c r="M135" i="23"/>
  <c r="L135" i="23"/>
  <c r="K135" i="23"/>
  <c r="J135" i="23"/>
  <c r="I135" i="23"/>
  <c r="H135" i="23"/>
  <c r="G135" i="23"/>
  <c r="F135" i="23"/>
  <c r="E135" i="23"/>
  <c r="AA130" i="23"/>
  <c r="Z130" i="23"/>
  <c r="Y130" i="23"/>
  <c r="X130" i="23"/>
  <c r="W130" i="23"/>
  <c r="V130" i="23"/>
  <c r="U130" i="23"/>
  <c r="T130" i="23"/>
  <c r="S130" i="23"/>
  <c r="R130" i="23"/>
  <c r="Q130" i="23"/>
  <c r="P130" i="23"/>
  <c r="O130" i="23"/>
  <c r="N130" i="23"/>
  <c r="M130" i="23"/>
  <c r="L130" i="23"/>
  <c r="K130" i="23"/>
  <c r="J130" i="23"/>
  <c r="I130" i="23"/>
  <c r="H130" i="23"/>
  <c r="G130" i="23"/>
  <c r="F130" i="23"/>
  <c r="E130" i="23"/>
  <c r="AA124" i="23"/>
  <c r="Z124" i="23"/>
  <c r="Y124" i="23"/>
  <c r="X124" i="23"/>
  <c r="W124" i="23"/>
  <c r="V124" i="23"/>
  <c r="U124" i="23"/>
  <c r="T124" i="23"/>
  <c r="S124" i="23"/>
  <c r="R124" i="23"/>
  <c r="Q124" i="23"/>
  <c r="P124" i="23"/>
  <c r="O124" i="23"/>
  <c r="N124" i="23"/>
  <c r="M124" i="23"/>
  <c r="L124" i="23"/>
  <c r="K124" i="23"/>
  <c r="J124" i="23"/>
  <c r="I124" i="23"/>
  <c r="H124" i="23"/>
  <c r="G124" i="23"/>
  <c r="F124" i="23"/>
  <c r="E124" i="23"/>
  <c r="AA119" i="23"/>
  <c r="Z119" i="23"/>
  <c r="Y119" i="23"/>
  <c r="X119" i="23"/>
  <c r="W119" i="23"/>
  <c r="V119" i="23"/>
  <c r="U119" i="23"/>
  <c r="T119" i="23"/>
  <c r="S119" i="23"/>
  <c r="R119" i="23"/>
  <c r="Q119" i="23"/>
  <c r="P119" i="23"/>
  <c r="O119" i="23"/>
  <c r="N119" i="23"/>
  <c r="M119" i="23"/>
  <c r="L119" i="23"/>
  <c r="K119" i="23"/>
  <c r="J119" i="23"/>
  <c r="I119" i="23"/>
  <c r="H119" i="23"/>
  <c r="G119" i="23"/>
  <c r="F119" i="23"/>
  <c r="E119" i="23"/>
  <c r="AA113" i="23"/>
  <c r="Z113" i="23"/>
  <c r="Y113" i="23"/>
  <c r="X113" i="23"/>
  <c r="W113" i="23"/>
  <c r="V113" i="23"/>
  <c r="U113" i="23"/>
  <c r="T113" i="23"/>
  <c r="S113" i="23"/>
  <c r="R113" i="23"/>
  <c r="Q113" i="23"/>
  <c r="P113" i="23"/>
  <c r="O113" i="23"/>
  <c r="N113" i="23"/>
  <c r="M113" i="23"/>
  <c r="L113" i="23"/>
  <c r="K113" i="23"/>
  <c r="J113" i="23"/>
  <c r="I113" i="23"/>
  <c r="H113" i="23"/>
  <c r="G113" i="23"/>
  <c r="F113" i="23"/>
  <c r="E113" i="23"/>
  <c r="AA108" i="23"/>
  <c r="Z108" i="23"/>
  <c r="Y108" i="23"/>
  <c r="X108" i="23"/>
  <c r="W108" i="23"/>
  <c r="V108" i="23"/>
  <c r="U108" i="23"/>
  <c r="T108" i="23"/>
  <c r="S108" i="23"/>
  <c r="R108" i="23"/>
  <c r="Q108" i="23"/>
  <c r="P108" i="23"/>
  <c r="O108" i="23"/>
  <c r="N108" i="23"/>
  <c r="M108" i="23"/>
  <c r="L108" i="23"/>
  <c r="K108" i="23"/>
  <c r="J108" i="23"/>
  <c r="I108" i="23"/>
  <c r="H108" i="23"/>
  <c r="G108" i="23"/>
  <c r="F108" i="23"/>
  <c r="E108" i="23"/>
  <c r="AA102" i="23"/>
  <c r="Z102" i="23"/>
  <c r="Y102" i="23"/>
  <c r="X102" i="23"/>
  <c r="W102" i="23"/>
  <c r="V102" i="23"/>
  <c r="U102" i="23"/>
  <c r="T102" i="23"/>
  <c r="S102" i="23"/>
  <c r="R102" i="23"/>
  <c r="Q102" i="23"/>
  <c r="P102" i="23"/>
  <c r="O102" i="23"/>
  <c r="N102" i="23"/>
  <c r="M102" i="23"/>
  <c r="L102" i="23"/>
  <c r="K102" i="23"/>
  <c r="J102" i="23"/>
  <c r="I102" i="23"/>
  <c r="H102" i="23"/>
  <c r="G102" i="23"/>
  <c r="F102" i="23"/>
  <c r="E102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M97" i="23"/>
  <c r="L97" i="23"/>
  <c r="K97" i="23"/>
  <c r="J97" i="23"/>
  <c r="I97" i="23"/>
  <c r="H97" i="23"/>
  <c r="G97" i="23"/>
  <c r="F97" i="23"/>
  <c r="E97" i="23"/>
  <c r="AA91" i="23"/>
  <c r="Z91" i="23"/>
  <c r="Y91" i="23"/>
  <c r="X91" i="23"/>
  <c r="W91" i="23"/>
  <c r="V91" i="23"/>
  <c r="U91" i="23"/>
  <c r="T91" i="23"/>
  <c r="S91" i="23"/>
  <c r="R91" i="23"/>
  <c r="Q91" i="23"/>
  <c r="P91" i="23"/>
  <c r="O91" i="23"/>
  <c r="N91" i="23"/>
  <c r="M91" i="23"/>
  <c r="L91" i="23"/>
  <c r="K91" i="23"/>
  <c r="J91" i="23"/>
  <c r="I91" i="23"/>
  <c r="H91" i="23"/>
  <c r="G91" i="23"/>
  <c r="F91" i="23"/>
  <c r="E91" i="23"/>
  <c r="AA86" i="23"/>
  <c r="Z86" i="23"/>
  <c r="Y86" i="23"/>
  <c r="X86" i="23"/>
  <c r="W86" i="23"/>
  <c r="V86" i="23"/>
  <c r="U86" i="23"/>
  <c r="T86" i="23"/>
  <c r="S86" i="23"/>
  <c r="R86" i="23"/>
  <c r="Q86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AA80" i="23"/>
  <c r="Z80" i="23"/>
  <c r="Y80" i="23"/>
  <c r="X80" i="23"/>
  <c r="W80" i="23"/>
  <c r="V80" i="23"/>
  <c r="U80" i="23"/>
  <c r="T80" i="23"/>
  <c r="S80" i="23"/>
  <c r="R80" i="23"/>
  <c r="Q80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AA75" i="23"/>
  <c r="Z75" i="23"/>
  <c r="Y75" i="23"/>
  <c r="X75" i="23"/>
  <c r="W75" i="23"/>
  <c r="V75" i="23"/>
  <c r="U75" i="23"/>
  <c r="T75" i="23"/>
  <c r="S75" i="23"/>
  <c r="R75" i="23"/>
  <c r="Q75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AA69" i="23"/>
  <c r="Z69" i="23"/>
  <c r="Y69" i="23"/>
  <c r="X69" i="23"/>
  <c r="W69" i="23"/>
  <c r="V69" i="23"/>
  <c r="U69" i="23"/>
  <c r="T69" i="23"/>
  <c r="S69" i="23"/>
  <c r="R69" i="23"/>
  <c r="Q69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AA64" i="23"/>
  <c r="Z64" i="23"/>
  <c r="Y64" i="23"/>
  <c r="X64" i="23"/>
  <c r="W64" i="23"/>
  <c r="V64" i="23"/>
  <c r="U64" i="23"/>
  <c r="T64" i="23"/>
  <c r="S64" i="23"/>
  <c r="R64" i="23"/>
  <c r="Q64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AA53" i="23"/>
  <c r="Z53" i="23"/>
  <c r="Y53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K53" i="23"/>
  <c r="J53" i="23"/>
  <c r="I53" i="23"/>
  <c r="H53" i="23"/>
  <c r="G53" i="23"/>
  <c r="F53" i="23"/>
  <c r="E53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AA42" i="23"/>
  <c r="Z42" i="23"/>
  <c r="Y42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K42" i="23"/>
  <c r="J42" i="23"/>
  <c r="I42" i="23"/>
  <c r="H42" i="23"/>
  <c r="G42" i="23"/>
  <c r="F42" i="23"/>
  <c r="E42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AA344" i="22"/>
  <c r="Z344" i="22"/>
  <c r="Y344" i="22"/>
  <c r="X344" i="22"/>
  <c r="W344" i="22"/>
  <c r="V344" i="22"/>
  <c r="U344" i="22"/>
  <c r="T344" i="22"/>
  <c r="S344" i="22"/>
  <c r="R344" i="22"/>
  <c r="Q344" i="22"/>
  <c r="P344" i="22"/>
  <c r="O344" i="22"/>
  <c r="N344" i="22"/>
  <c r="M344" i="22"/>
  <c r="L344" i="22"/>
  <c r="K344" i="22"/>
  <c r="J344" i="22"/>
  <c r="I344" i="22"/>
  <c r="H344" i="22"/>
  <c r="G344" i="22"/>
  <c r="F344" i="22"/>
  <c r="E344" i="22"/>
  <c r="AA339" i="22"/>
  <c r="Z339" i="22"/>
  <c r="Y339" i="22"/>
  <c r="X339" i="22"/>
  <c r="W339" i="22"/>
  <c r="V339" i="22"/>
  <c r="U339" i="22"/>
  <c r="T339" i="22"/>
  <c r="S339" i="22"/>
  <c r="R339" i="22"/>
  <c r="Q339" i="22"/>
  <c r="P339" i="22"/>
  <c r="O339" i="22"/>
  <c r="N339" i="22"/>
  <c r="M339" i="22"/>
  <c r="L339" i="22"/>
  <c r="K339" i="22"/>
  <c r="J339" i="22"/>
  <c r="I339" i="22"/>
  <c r="H339" i="22"/>
  <c r="G339" i="22"/>
  <c r="F339" i="22"/>
  <c r="E339" i="22"/>
  <c r="AA333" i="22"/>
  <c r="Z333" i="22"/>
  <c r="Y333" i="22"/>
  <c r="X333" i="22"/>
  <c r="W333" i="22"/>
  <c r="V333" i="22"/>
  <c r="U333" i="22"/>
  <c r="T333" i="22"/>
  <c r="S333" i="22"/>
  <c r="R333" i="22"/>
  <c r="Q333" i="22"/>
  <c r="P333" i="22"/>
  <c r="O333" i="22"/>
  <c r="N333" i="22"/>
  <c r="M333" i="22"/>
  <c r="L333" i="22"/>
  <c r="K333" i="22"/>
  <c r="J333" i="22"/>
  <c r="I333" i="22"/>
  <c r="H333" i="22"/>
  <c r="G333" i="22"/>
  <c r="F333" i="22"/>
  <c r="E333" i="22"/>
  <c r="AA328" i="22"/>
  <c r="Z328" i="22"/>
  <c r="Y328" i="22"/>
  <c r="X328" i="22"/>
  <c r="W328" i="22"/>
  <c r="V328" i="22"/>
  <c r="U328" i="22"/>
  <c r="T328" i="22"/>
  <c r="S328" i="22"/>
  <c r="R328" i="22"/>
  <c r="Q328" i="22"/>
  <c r="P328" i="22"/>
  <c r="O328" i="22"/>
  <c r="N328" i="22"/>
  <c r="M328" i="22"/>
  <c r="L328" i="22"/>
  <c r="K328" i="22"/>
  <c r="J328" i="22"/>
  <c r="I328" i="22"/>
  <c r="H328" i="22"/>
  <c r="G328" i="22"/>
  <c r="F328" i="22"/>
  <c r="E328" i="22"/>
  <c r="AA322" i="22"/>
  <c r="Z322" i="22"/>
  <c r="Y322" i="22"/>
  <c r="X322" i="22"/>
  <c r="W322" i="22"/>
  <c r="V322" i="22"/>
  <c r="U322" i="22"/>
  <c r="T322" i="22"/>
  <c r="S322" i="22"/>
  <c r="R322" i="22"/>
  <c r="Q322" i="22"/>
  <c r="P322" i="22"/>
  <c r="O322" i="22"/>
  <c r="N322" i="22"/>
  <c r="M322" i="22"/>
  <c r="L322" i="22"/>
  <c r="K322" i="22"/>
  <c r="J322" i="22"/>
  <c r="I322" i="22"/>
  <c r="H322" i="22"/>
  <c r="G322" i="22"/>
  <c r="F322" i="22"/>
  <c r="E322" i="22"/>
  <c r="AA317" i="22"/>
  <c r="Z317" i="22"/>
  <c r="Y317" i="22"/>
  <c r="X317" i="22"/>
  <c r="W317" i="22"/>
  <c r="V317" i="22"/>
  <c r="U317" i="22"/>
  <c r="T317" i="22"/>
  <c r="S317" i="22"/>
  <c r="R317" i="22"/>
  <c r="Q317" i="22"/>
  <c r="P317" i="22"/>
  <c r="O317" i="22"/>
  <c r="N317" i="22"/>
  <c r="M317" i="22"/>
  <c r="L317" i="22"/>
  <c r="K317" i="22"/>
  <c r="J317" i="22"/>
  <c r="I317" i="22"/>
  <c r="H317" i="22"/>
  <c r="G317" i="22"/>
  <c r="F317" i="22"/>
  <c r="E317" i="22"/>
  <c r="AA311" i="22"/>
  <c r="Z311" i="22"/>
  <c r="Y311" i="22"/>
  <c r="X311" i="22"/>
  <c r="W311" i="22"/>
  <c r="V311" i="22"/>
  <c r="U311" i="22"/>
  <c r="T311" i="22"/>
  <c r="S311" i="22"/>
  <c r="R311" i="22"/>
  <c r="Q311" i="22"/>
  <c r="P311" i="22"/>
  <c r="O311" i="22"/>
  <c r="N311" i="22"/>
  <c r="M311" i="22"/>
  <c r="L311" i="22"/>
  <c r="K311" i="22"/>
  <c r="J311" i="22"/>
  <c r="I311" i="22"/>
  <c r="H311" i="22"/>
  <c r="G311" i="22"/>
  <c r="F311" i="22"/>
  <c r="E311" i="22"/>
  <c r="AA306" i="22"/>
  <c r="Z306" i="22"/>
  <c r="Y306" i="22"/>
  <c r="X306" i="22"/>
  <c r="W306" i="22"/>
  <c r="V306" i="22"/>
  <c r="U306" i="22"/>
  <c r="T306" i="22"/>
  <c r="S306" i="22"/>
  <c r="R306" i="22"/>
  <c r="Q306" i="22"/>
  <c r="P306" i="22"/>
  <c r="O306" i="22"/>
  <c r="N306" i="22"/>
  <c r="M306" i="22"/>
  <c r="L306" i="22"/>
  <c r="K306" i="22"/>
  <c r="J306" i="22"/>
  <c r="I306" i="22"/>
  <c r="H306" i="22"/>
  <c r="G306" i="22"/>
  <c r="F306" i="22"/>
  <c r="E306" i="22"/>
  <c r="AA300" i="22"/>
  <c r="Z300" i="22"/>
  <c r="Y300" i="22"/>
  <c r="X300" i="22"/>
  <c r="W300" i="22"/>
  <c r="V300" i="22"/>
  <c r="U300" i="22"/>
  <c r="T300" i="22"/>
  <c r="S300" i="22"/>
  <c r="R300" i="22"/>
  <c r="Q300" i="22"/>
  <c r="P300" i="22"/>
  <c r="O300" i="22"/>
  <c r="N300" i="22"/>
  <c r="M300" i="22"/>
  <c r="L300" i="22"/>
  <c r="K300" i="22"/>
  <c r="J300" i="22"/>
  <c r="I300" i="22"/>
  <c r="H300" i="22"/>
  <c r="G300" i="22"/>
  <c r="F300" i="22"/>
  <c r="E300" i="22"/>
  <c r="AA295" i="22"/>
  <c r="Z295" i="22"/>
  <c r="Y295" i="22"/>
  <c r="X295" i="22"/>
  <c r="W295" i="22"/>
  <c r="V295" i="22"/>
  <c r="U295" i="22"/>
  <c r="T295" i="22"/>
  <c r="S295" i="22"/>
  <c r="R295" i="22"/>
  <c r="Q295" i="22"/>
  <c r="P295" i="22"/>
  <c r="O295" i="22"/>
  <c r="N295" i="22"/>
  <c r="M295" i="22"/>
  <c r="L295" i="22"/>
  <c r="K295" i="22"/>
  <c r="J295" i="22"/>
  <c r="I295" i="22"/>
  <c r="H295" i="22"/>
  <c r="G295" i="22"/>
  <c r="F295" i="22"/>
  <c r="E295" i="22"/>
  <c r="AA289" i="22"/>
  <c r="Z289" i="22"/>
  <c r="Y289" i="22"/>
  <c r="X289" i="22"/>
  <c r="W289" i="22"/>
  <c r="V289" i="22"/>
  <c r="U289" i="22"/>
  <c r="T289" i="22"/>
  <c r="S289" i="22"/>
  <c r="R289" i="22"/>
  <c r="Q289" i="22"/>
  <c r="P289" i="22"/>
  <c r="O289" i="22"/>
  <c r="N289" i="22"/>
  <c r="M289" i="22"/>
  <c r="L289" i="22"/>
  <c r="K289" i="22"/>
  <c r="J289" i="22"/>
  <c r="I289" i="22"/>
  <c r="H289" i="22"/>
  <c r="G289" i="22"/>
  <c r="F289" i="22"/>
  <c r="E289" i="22"/>
  <c r="AA284" i="22"/>
  <c r="Z284" i="22"/>
  <c r="Y284" i="22"/>
  <c r="X284" i="22"/>
  <c r="W284" i="22"/>
  <c r="V284" i="22"/>
  <c r="U284" i="22"/>
  <c r="T284" i="22"/>
  <c r="S284" i="22"/>
  <c r="R284" i="22"/>
  <c r="Q284" i="22"/>
  <c r="P284" i="22"/>
  <c r="O284" i="22"/>
  <c r="N284" i="22"/>
  <c r="M284" i="22"/>
  <c r="L284" i="22"/>
  <c r="K284" i="22"/>
  <c r="J284" i="22"/>
  <c r="I284" i="22"/>
  <c r="H284" i="22"/>
  <c r="G284" i="22"/>
  <c r="F284" i="22"/>
  <c r="E284" i="22"/>
  <c r="AA278" i="22"/>
  <c r="Z278" i="22"/>
  <c r="Y278" i="22"/>
  <c r="X278" i="22"/>
  <c r="W278" i="22"/>
  <c r="V278" i="22"/>
  <c r="U278" i="22"/>
  <c r="T278" i="22"/>
  <c r="S278" i="22"/>
  <c r="R278" i="22"/>
  <c r="Q278" i="22"/>
  <c r="P278" i="22"/>
  <c r="O278" i="22"/>
  <c r="N278" i="22"/>
  <c r="M278" i="22"/>
  <c r="L278" i="22"/>
  <c r="K278" i="22"/>
  <c r="J278" i="22"/>
  <c r="I278" i="22"/>
  <c r="H278" i="22"/>
  <c r="G278" i="22"/>
  <c r="F278" i="22"/>
  <c r="E278" i="22"/>
  <c r="AA273" i="22"/>
  <c r="Z273" i="22"/>
  <c r="Y273" i="22"/>
  <c r="X273" i="22"/>
  <c r="W273" i="22"/>
  <c r="V273" i="22"/>
  <c r="U273" i="22"/>
  <c r="T273" i="22"/>
  <c r="S273" i="22"/>
  <c r="R273" i="22"/>
  <c r="Q273" i="22"/>
  <c r="P273" i="22"/>
  <c r="O273" i="22"/>
  <c r="N273" i="22"/>
  <c r="M273" i="22"/>
  <c r="L273" i="22"/>
  <c r="K273" i="22"/>
  <c r="J273" i="22"/>
  <c r="I273" i="22"/>
  <c r="H273" i="22"/>
  <c r="G273" i="22"/>
  <c r="F273" i="22"/>
  <c r="E273" i="22"/>
  <c r="AA267" i="22"/>
  <c r="Z267" i="22"/>
  <c r="Y267" i="22"/>
  <c r="X267" i="22"/>
  <c r="W267" i="22"/>
  <c r="V267" i="22"/>
  <c r="U267" i="22"/>
  <c r="T267" i="22"/>
  <c r="S267" i="22"/>
  <c r="R267" i="22"/>
  <c r="Q267" i="22"/>
  <c r="P267" i="22"/>
  <c r="O267" i="22"/>
  <c r="N267" i="22"/>
  <c r="M267" i="22"/>
  <c r="L267" i="22"/>
  <c r="K267" i="22"/>
  <c r="J267" i="22"/>
  <c r="I267" i="22"/>
  <c r="H267" i="22"/>
  <c r="G267" i="22"/>
  <c r="F267" i="22"/>
  <c r="E267" i="22"/>
  <c r="AA262" i="22"/>
  <c r="Z262" i="22"/>
  <c r="Y262" i="22"/>
  <c r="X262" i="22"/>
  <c r="W262" i="22"/>
  <c r="V262" i="22"/>
  <c r="U262" i="22"/>
  <c r="T262" i="22"/>
  <c r="S262" i="22"/>
  <c r="R262" i="22"/>
  <c r="Q262" i="22"/>
  <c r="P262" i="22"/>
  <c r="O262" i="22"/>
  <c r="N262" i="22"/>
  <c r="M262" i="22"/>
  <c r="L262" i="22"/>
  <c r="K262" i="22"/>
  <c r="J262" i="22"/>
  <c r="I262" i="22"/>
  <c r="H262" i="22"/>
  <c r="G262" i="22"/>
  <c r="F262" i="22"/>
  <c r="E262" i="22"/>
  <c r="AA256" i="22"/>
  <c r="Z256" i="22"/>
  <c r="Y256" i="22"/>
  <c r="X256" i="22"/>
  <c r="W256" i="22"/>
  <c r="V256" i="22"/>
  <c r="U256" i="22"/>
  <c r="T256" i="22"/>
  <c r="S256" i="22"/>
  <c r="R256" i="22"/>
  <c r="Q256" i="22"/>
  <c r="P256" i="22"/>
  <c r="O256" i="22"/>
  <c r="N256" i="22"/>
  <c r="M256" i="22"/>
  <c r="L256" i="22"/>
  <c r="K256" i="22"/>
  <c r="J256" i="22"/>
  <c r="I256" i="22"/>
  <c r="H256" i="22"/>
  <c r="G256" i="22"/>
  <c r="F256" i="22"/>
  <c r="E256" i="22"/>
  <c r="AA251" i="22"/>
  <c r="Z251" i="22"/>
  <c r="Y251" i="22"/>
  <c r="X251" i="22"/>
  <c r="W251" i="22"/>
  <c r="V251" i="22"/>
  <c r="U251" i="22"/>
  <c r="T251" i="22"/>
  <c r="S251" i="22"/>
  <c r="R251" i="22"/>
  <c r="Q251" i="22"/>
  <c r="P251" i="22"/>
  <c r="O251" i="22"/>
  <c r="N251" i="22"/>
  <c r="M251" i="22"/>
  <c r="L251" i="22"/>
  <c r="K251" i="22"/>
  <c r="J251" i="22"/>
  <c r="I251" i="22"/>
  <c r="H251" i="22"/>
  <c r="G251" i="22"/>
  <c r="F251" i="22"/>
  <c r="E251" i="22"/>
  <c r="AA245" i="22"/>
  <c r="Z245" i="22"/>
  <c r="Y245" i="22"/>
  <c r="X245" i="22"/>
  <c r="W245" i="22"/>
  <c r="V245" i="22"/>
  <c r="U245" i="22"/>
  <c r="T245" i="22"/>
  <c r="S245" i="22"/>
  <c r="R245" i="22"/>
  <c r="Q245" i="22"/>
  <c r="P245" i="22"/>
  <c r="O245" i="22"/>
  <c r="N245" i="22"/>
  <c r="M245" i="22"/>
  <c r="L245" i="22"/>
  <c r="K245" i="22"/>
  <c r="J245" i="22"/>
  <c r="I245" i="22"/>
  <c r="H245" i="22"/>
  <c r="G245" i="22"/>
  <c r="F245" i="22"/>
  <c r="E245" i="22"/>
  <c r="AA240" i="22"/>
  <c r="Z240" i="22"/>
  <c r="Y240" i="22"/>
  <c r="X240" i="22"/>
  <c r="W240" i="22"/>
  <c r="V240" i="22"/>
  <c r="U240" i="22"/>
  <c r="T240" i="22"/>
  <c r="S240" i="22"/>
  <c r="R240" i="22"/>
  <c r="Q240" i="22"/>
  <c r="P240" i="22"/>
  <c r="O240" i="22"/>
  <c r="N240" i="22"/>
  <c r="M240" i="22"/>
  <c r="L240" i="22"/>
  <c r="K240" i="22"/>
  <c r="J240" i="22"/>
  <c r="I240" i="22"/>
  <c r="H240" i="22"/>
  <c r="G240" i="22"/>
  <c r="F240" i="22"/>
  <c r="E240" i="22"/>
  <c r="AA234" i="22"/>
  <c r="Z234" i="22"/>
  <c r="Y234" i="22"/>
  <c r="X234" i="22"/>
  <c r="W234" i="22"/>
  <c r="V234" i="22"/>
  <c r="U234" i="22"/>
  <c r="T234" i="22"/>
  <c r="S234" i="22"/>
  <c r="R234" i="22"/>
  <c r="Q234" i="22"/>
  <c r="P234" i="22"/>
  <c r="O234" i="22"/>
  <c r="N234" i="22"/>
  <c r="M234" i="22"/>
  <c r="L234" i="22"/>
  <c r="K234" i="22"/>
  <c r="J234" i="22"/>
  <c r="I234" i="22"/>
  <c r="H234" i="22"/>
  <c r="G234" i="22"/>
  <c r="F234" i="22"/>
  <c r="E234" i="22"/>
  <c r="AA229" i="22"/>
  <c r="Z229" i="22"/>
  <c r="Y229" i="22"/>
  <c r="X229" i="22"/>
  <c r="W229" i="22"/>
  <c r="V229" i="22"/>
  <c r="U229" i="22"/>
  <c r="T229" i="22"/>
  <c r="S229" i="22"/>
  <c r="R229" i="22"/>
  <c r="Q229" i="22"/>
  <c r="P229" i="22"/>
  <c r="O229" i="22"/>
  <c r="N229" i="22"/>
  <c r="M229" i="22"/>
  <c r="L229" i="22"/>
  <c r="K229" i="22"/>
  <c r="J229" i="22"/>
  <c r="I229" i="22"/>
  <c r="H229" i="22"/>
  <c r="G229" i="22"/>
  <c r="F229" i="22"/>
  <c r="E229" i="22"/>
  <c r="AA223" i="22"/>
  <c r="Z223" i="22"/>
  <c r="Y223" i="22"/>
  <c r="X223" i="22"/>
  <c r="W223" i="22"/>
  <c r="V223" i="22"/>
  <c r="U223" i="22"/>
  <c r="T223" i="22"/>
  <c r="S223" i="22"/>
  <c r="R223" i="22"/>
  <c r="Q223" i="22"/>
  <c r="P223" i="22"/>
  <c r="O223" i="22"/>
  <c r="N223" i="22"/>
  <c r="M223" i="22"/>
  <c r="L223" i="22"/>
  <c r="K223" i="22"/>
  <c r="J223" i="22"/>
  <c r="I223" i="22"/>
  <c r="H223" i="22"/>
  <c r="G223" i="22"/>
  <c r="F223" i="22"/>
  <c r="E223" i="22"/>
  <c r="AA218" i="22"/>
  <c r="Z218" i="22"/>
  <c r="Y218" i="22"/>
  <c r="X218" i="22"/>
  <c r="W218" i="22"/>
  <c r="V218" i="22"/>
  <c r="U218" i="22"/>
  <c r="T218" i="22"/>
  <c r="S218" i="22"/>
  <c r="R218" i="22"/>
  <c r="Q218" i="22"/>
  <c r="P218" i="22"/>
  <c r="O218" i="22"/>
  <c r="N218" i="22"/>
  <c r="M218" i="22"/>
  <c r="L218" i="22"/>
  <c r="K218" i="22"/>
  <c r="J218" i="22"/>
  <c r="I218" i="22"/>
  <c r="H218" i="22"/>
  <c r="G218" i="22"/>
  <c r="F218" i="22"/>
  <c r="E218" i="22"/>
  <c r="AA212" i="22"/>
  <c r="Z212" i="22"/>
  <c r="Y212" i="22"/>
  <c r="X212" i="22"/>
  <c r="W212" i="22"/>
  <c r="V212" i="22"/>
  <c r="U212" i="22"/>
  <c r="T212" i="22"/>
  <c r="S212" i="22"/>
  <c r="R212" i="22"/>
  <c r="Q212" i="22"/>
  <c r="P212" i="22"/>
  <c r="O212" i="22"/>
  <c r="N212" i="22"/>
  <c r="M212" i="22"/>
  <c r="L212" i="22"/>
  <c r="K212" i="22"/>
  <c r="J212" i="22"/>
  <c r="I212" i="22"/>
  <c r="H212" i="22"/>
  <c r="G212" i="22"/>
  <c r="F212" i="22"/>
  <c r="E212" i="22"/>
  <c r="AA207" i="22"/>
  <c r="Z207" i="22"/>
  <c r="Y207" i="22"/>
  <c r="X207" i="22"/>
  <c r="W207" i="22"/>
  <c r="V207" i="22"/>
  <c r="U207" i="22"/>
  <c r="T207" i="22"/>
  <c r="S207" i="22"/>
  <c r="R207" i="22"/>
  <c r="Q207" i="22"/>
  <c r="P207" i="22"/>
  <c r="O207" i="22"/>
  <c r="N207" i="22"/>
  <c r="M207" i="22"/>
  <c r="L207" i="22"/>
  <c r="K207" i="22"/>
  <c r="J207" i="22"/>
  <c r="I207" i="22"/>
  <c r="H207" i="22"/>
  <c r="G207" i="22"/>
  <c r="F207" i="22"/>
  <c r="E207" i="22"/>
  <c r="AA201" i="22"/>
  <c r="Z201" i="22"/>
  <c r="Y201" i="22"/>
  <c r="X201" i="22"/>
  <c r="W201" i="22"/>
  <c r="V201" i="22"/>
  <c r="U201" i="22"/>
  <c r="T201" i="22"/>
  <c r="S201" i="22"/>
  <c r="R201" i="22"/>
  <c r="Q201" i="22"/>
  <c r="P201" i="22"/>
  <c r="O201" i="22"/>
  <c r="N201" i="22"/>
  <c r="M201" i="22"/>
  <c r="L201" i="22"/>
  <c r="K201" i="22"/>
  <c r="J201" i="22"/>
  <c r="I201" i="22"/>
  <c r="H201" i="22"/>
  <c r="G201" i="22"/>
  <c r="F201" i="22"/>
  <c r="E201" i="22"/>
  <c r="AA196" i="22"/>
  <c r="Z196" i="22"/>
  <c r="Y196" i="22"/>
  <c r="X196" i="22"/>
  <c r="W196" i="22"/>
  <c r="V196" i="22"/>
  <c r="U196" i="22"/>
  <c r="T196" i="22"/>
  <c r="S196" i="22"/>
  <c r="R196" i="22"/>
  <c r="Q196" i="22"/>
  <c r="P196" i="22"/>
  <c r="O196" i="22"/>
  <c r="N196" i="22"/>
  <c r="M196" i="22"/>
  <c r="L196" i="22"/>
  <c r="K196" i="22"/>
  <c r="J196" i="22"/>
  <c r="I196" i="22"/>
  <c r="H196" i="22"/>
  <c r="G196" i="22"/>
  <c r="F196" i="22"/>
  <c r="E196" i="22"/>
  <c r="AA190" i="22"/>
  <c r="Z190" i="22"/>
  <c r="Y190" i="22"/>
  <c r="X190" i="22"/>
  <c r="W190" i="22"/>
  <c r="V190" i="22"/>
  <c r="U190" i="22"/>
  <c r="T190" i="22"/>
  <c r="S190" i="22"/>
  <c r="R190" i="22"/>
  <c r="Q190" i="22"/>
  <c r="P190" i="22"/>
  <c r="O190" i="22"/>
  <c r="N190" i="22"/>
  <c r="M190" i="22"/>
  <c r="L190" i="22"/>
  <c r="K190" i="22"/>
  <c r="J190" i="22"/>
  <c r="I190" i="22"/>
  <c r="H190" i="22"/>
  <c r="G190" i="22"/>
  <c r="F190" i="22"/>
  <c r="E190" i="22"/>
  <c r="AA185" i="22"/>
  <c r="Z185" i="22"/>
  <c r="Y185" i="22"/>
  <c r="X185" i="22"/>
  <c r="W185" i="22"/>
  <c r="V185" i="22"/>
  <c r="U185" i="22"/>
  <c r="T185" i="22"/>
  <c r="S185" i="22"/>
  <c r="R185" i="22"/>
  <c r="Q185" i="22"/>
  <c r="P185" i="22"/>
  <c r="O185" i="22"/>
  <c r="N185" i="22"/>
  <c r="M185" i="22"/>
  <c r="L185" i="22"/>
  <c r="K185" i="22"/>
  <c r="J185" i="22"/>
  <c r="I185" i="22"/>
  <c r="H185" i="22"/>
  <c r="G185" i="22"/>
  <c r="F185" i="22"/>
  <c r="E185" i="22"/>
  <c r="AA179" i="22"/>
  <c r="Z179" i="22"/>
  <c r="Y179" i="22"/>
  <c r="X179" i="22"/>
  <c r="W179" i="22"/>
  <c r="V179" i="22"/>
  <c r="U179" i="22"/>
  <c r="T179" i="22"/>
  <c r="S179" i="22"/>
  <c r="R179" i="22"/>
  <c r="Q179" i="22"/>
  <c r="P179" i="22"/>
  <c r="O179" i="22"/>
  <c r="N179" i="22"/>
  <c r="M179" i="22"/>
  <c r="L179" i="22"/>
  <c r="K179" i="22"/>
  <c r="J179" i="22"/>
  <c r="I179" i="22"/>
  <c r="H179" i="22"/>
  <c r="G179" i="22"/>
  <c r="F179" i="22"/>
  <c r="E179" i="22"/>
  <c r="AA174" i="22"/>
  <c r="Z174" i="22"/>
  <c r="Y174" i="22"/>
  <c r="X174" i="22"/>
  <c r="W174" i="22"/>
  <c r="V174" i="22"/>
  <c r="U174" i="22"/>
  <c r="T174" i="22"/>
  <c r="S174" i="22"/>
  <c r="R174" i="22"/>
  <c r="Q174" i="22"/>
  <c r="P174" i="22"/>
  <c r="O174" i="22"/>
  <c r="N174" i="22"/>
  <c r="M174" i="22"/>
  <c r="L174" i="22"/>
  <c r="K174" i="22"/>
  <c r="J174" i="22"/>
  <c r="I174" i="22"/>
  <c r="H174" i="22"/>
  <c r="G174" i="22"/>
  <c r="F174" i="22"/>
  <c r="E174" i="22"/>
  <c r="AA168" i="22"/>
  <c r="Z168" i="22"/>
  <c r="Y168" i="22"/>
  <c r="X168" i="22"/>
  <c r="W168" i="22"/>
  <c r="V168" i="22"/>
  <c r="U168" i="22"/>
  <c r="T168" i="22"/>
  <c r="S168" i="22"/>
  <c r="R168" i="22"/>
  <c r="Q168" i="22"/>
  <c r="P168" i="22"/>
  <c r="O168" i="22"/>
  <c r="N168" i="22"/>
  <c r="M168" i="22"/>
  <c r="L168" i="22"/>
  <c r="K168" i="22"/>
  <c r="J168" i="22"/>
  <c r="I168" i="22"/>
  <c r="H168" i="22"/>
  <c r="G168" i="22"/>
  <c r="F168" i="22"/>
  <c r="E168" i="22"/>
  <c r="AA163" i="22"/>
  <c r="Z163" i="22"/>
  <c r="Y163" i="22"/>
  <c r="X163" i="22"/>
  <c r="W163" i="22"/>
  <c r="V163" i="22"/>
  <c r="U163" i="22"/>
  <c r="T163" i="22"/>
  <c r="S163" i="22"/>
  <c r="R163" i="22"/>
  <c r="Q163" i="22"/>
  <c r="P163" i="22"/>
  <c r="O163" i="22"/>
  <c r="N163" i="22"/>
  <c r="M163" i="22"/>
  <c r="L163" i="22"/>
  <c r="K163" i="22"/>
  <c r="J163" i="22"/>
  <c r="I163" i="22"/>
  <c r="H163" i="22"/>
  <c r="G163" i="22"/>
  <c r="F163" i="22"/>
  <c r="E163" i="22"/>
  <c r="AA157" i="22"/>
  <c r="Z157" i="22"/>
  <c r="Y157" i="22"/>
  <c r="X157" i="22"/>
  <c r="W157" i="22"/>
  <c r="V157" i="22"/>
  <c r="U157" i="22"/>
  <c r="T157" i="22"/>
  <c r="S157" i="22"/>
  <c r="R157" i="22"/>
  <c r="Q157" i="22"/>
  <c r="P157" i="22"/>
  <c r="O157" i="22"/>
  <c r="N157" i="22"/>
  <c r="M157" i="22"/>
  <c r="L157" i="22"/>
  <c r="K157" i="22"/>
  <c r="J157" i="22"/>
  <c r="I157" i="22"/>
  <c r="H157" i="22"/>
  <c r="G157" i="22"/>
  <c r="F157" i="22"/>
  <c r="E157" i="22"/>
  <c r="AA152" i="22"/>
  <c r="Z152" i="22"/>
  <c r="Y152" i="22"/>
  <c r="X152" i="22"/>
  <c r="W152" i="22"/>
  <c r="V152" i="22"/>
  <c r="U152" i="22"/>
  <c r="T152" i="22"/>
  <c r="S152" i="22"/>
  <c r="R152" i="22"/>
  <c r="Q152" i="22"/>
  <c r="P152" i="22"/>
  <c r="O152" i="22"/>
  <c r="N152" i="22"/>
  <c r="M152" i="22"/>
  <c r="L152" i="22"/>
  <c r="K152" i="22"/>
  <c r="J152" i="22"/>
  <c r="I152" i="22"/>
  <c r="H152" i="22"/>
  <c r="G152" i="22"/>
  <c r="F152" i="22"/>
  <c r="E152" i="22"/>
  <c r="AA146" i="22"/>
  <c r="Z146" i="22"/>
  <c r="Y146" i="22"/>
  <c r="X146" i="22"/>
  <c r="W146" i="22"/>
  <c r="V146" i="22"/>
  <c r="U146" i="22"/>
  <c r="T146" i="22"/>
  <c r="S146" i="22"/>
  <c r="R146" i="22"/>
  <c r="Q146" i="22"/>
  <c r="P146" i="22"/>
  <c r="O146" i="22"/>
  <c r="N146" i="22"/>
  <c r="M146" i="22"/>
  <c r="L146" i="22"/>
  <c r="K146" i="22"/>
  <c r="J146" i="22"/>
  <c r="I146" i="22"/>
  <c r="H146" i="22"/>
  <c r="G146" i="22"/>
  <c r="F146" i="22"/>
  <c r="E146" i="22"/>
  <c r="AA141" i="22"/>
  <c r="Z141" i="22"/>
  <c r="Y141" i="22"/>
  <c r="X141" i="22"/>
  <c r="W141" i="22"/>
  <c r="V141" i="22"/>
  <c r="U141" i="22"/>
  <c r="T141" i="22"/>
  <c r="S141" i="22"/>
  <c r="R141" i="22"/>
  <c r="Q141" i="22"/>
  <c r="P141" i="22"/>
  <c r="O141" i="22"/>
  <c r="N141" i="22"/>
  <c r="M141" i="22"/>
  <c r="L141" i="22"/>
  <c r="K141" i="22"/>
  <c r="J141" i="22"/>
  <c r="I141" i="22"/>
  <c r="H141" i="22"/>
  <c r="G141" i="22"/>
  <c r="F141" i="22"/>
  <c r="E141" i="22"/>
  <c r="AA135" i="22"/>
  <c r="Z135" i="22"/>
  <c r="Y135" i="22"/>
  <c r="X135" i="22"/>
  <c r="W135" i="22"/>
  <c r="V135" i="22"/>
  <c r="U135" i="22"/>
  <c r="T135" i="22"/>
  <c r="S135" i="22"/>
  <c r="R135" i="22"/>
  <c r="Q135" i="22"/>
  <c r="P135" i="22"/>
  <c r="O135" i="22"/>
  <c r="N135" i="22"/>
  <c r="M135" i="22"/>
  <c r="L135" i="22"/>
  <c r="K135" i="22"/>
  <c r="J135" i="22"/>
  <c r="I135" i="22"/>
  <c r="H135" i="22"/>
  <c r="G135" i="22"/>
  <c r="F135" i="22"/>
  <c r="E135" i="22"/>
  <c r="AA130" i="22"/>
  <c r="Z130" i="22"/>
  <c r="Y130" i="22"/>
  <c r="X130" i="22"/>
  <c r="W130" i="22"/>
  <c r="V130" i="22"/>
  <c r="U130" i="22"/>
  <c r="T130" i="22"/>
  <c r="S130" i="22"/>
  <c r="R130" i="22"/>
  <c r="Q130" i="22"/>
  <c r="P130" i="22"/>
  <c r="O130" i="22"/>
  <c r="N130" i="22"/>
  <c r="M130" i="22"/>
  <c r="L130" i="22"/>
  <c r="K130" i="22"/>
  <c r="J130" i="22"/>
  <c r="I130" i="22"/>
  <c r="H130" i="22"/>
  <c r="G130" i="22"/>
  <c r="F130" i="22"/>
  <c r="E130" i="22"/>
  <c r="AA124" i="22"/>
  <c r="Z124" i="22"/>
  <c r="Y124" i="22"/>
  <c r="X124" i="22"/>
  <c r="W124" i="22"/>
  <c r="V124" i="22"/>
  <c r="U124" i="22"/>
  <c r="T124" i="22"/>
  <c r="S124" i="22"/>
  <c r="R124" i="22"/>
  <c r="Q124" i="22"/>
  <c r="P124" i="22"/>
  <c r="O124" i="22"/>
  <c r="N124" i="22"/>
  <c r="M124" i="22"/>
  <c r="L124" i="22"/>
  <c r="K124" i="22"/>
  <c r="J124" i="22"/>
  <c r="I124" i="22"/>
  <c r="H124" i="22"/>
  <c r="G124" i="22"/>
  <c r="F124" i="22"/>
  <c r="E124" i="22"/>
  <c r="AA119" i="22"/>
  <c r="Z119" i="22"/>
  <c r="Y119" i="22"/>
  <c r="X119" i="22"/>
  <c r="W119" i="22"/>
  <c r="V119" i="22"/>
  <c r="U119" i="22"/>
  <c r="T119" i="22"/>
  <c r="S119" i="22"/>
  <c r="R119" i="22"/>
  <c r="Q119" i="22"/>
  <c r="P119" i="22"/>
  <c r="O119" i="22"/>
  <c r="N119" i="22"/>
  <c r="M119" i="22"/>
  <c r="L119" i="22"/>
  <c r="K119" i="22"/>
  <c r="J119" i="22"/>
  <c r="I119" i="22"/>
  <c r="H119" i="22"/>
  <c r="G119" i="22"/>
  <c r="F119" i="22"/>
  <c r="E119" i="22"/>
  <c r="AA113" i="22"/>
  <c r="Z113" i="22"/>
  <c r="Y113" i="22"/>
  <c r="X113" i="22"/>
  <c r="W113" i="22"/>
  <c r="V113" i="22"/>
  <c r="U113" i="22"/>
  <c r="T113" i="22"/>
  <c r="S113" i="22"/>
  <c r="R113" i="22"/>
  <c r="Q113" i="22"/>
  <c r="P113" i="22"/>
  <c r="O113" i="22"/>
  <c r="N113" i="22"/>
  <c r="M113" i="22"/>
  <c r="L113" i="22"/>
  <c r="K113" i="22"/>
  <c r="J113" i="22"/>
  <c r="I113" i="22"/>
  <c r="H113" i="22"/>
  <c r="G113" i="22"/>
  <c r="F113" i="22"/>
  <c r="E113" i="22"/>
  <c r="AA108" i="22"/>
  <c r="Z108" i="22"/>
  <c r="Y108" i="22"/>
  <c r="X108" i="22"/>
  <c r="W108" i="22"/>
  <c r="V108" i="22"/>
  <c r="U108" i="22"/>
  <c r="T108" i="22"/>
  <c r="S108" i="22"/>
  <c r="R108" i="22"/>
  <c r="Q108" i="22"/>
  <c r="P108" i="22"/>
  <c r="O108" i="22"/>
  <c r="N108" i="22"/>
  <c r="M108" i="22"/>
  <c r="L108" i="22"/>
  <c r="K108" i="22"/>
  <c r="J108" i="22"/>
  <c r="I108" i="22"/>
  <c r="H108" i="22"/>
  <c r="G108" i="22"/>
  <c r="F108" i="22"/>
  <c r="E108" i="22"/>
  <c r="AA102" i="22"/>
  <c r="Z102" i="22"/>
  <c r="Y102" i="22"/>
  <c r="X102" i="22"/>
  <c r="W102" i="22"/>
  <c r="V102" i="22"/>
  <c r="U102" i="22"/>
  <c r="T102" i="22"/>
  <c r="S102" i="22"/>
  <c r="R102" i="22"/>
  <c r="Q102" i="22"/>
  <c r="P102" i="22"/>
  <c r="O102" i="22"/>
  <c r="N102" i="22"/>
  <c r="M102" i="22"/>
  <c r="L102" i="22"/>
  <c r="K102" i="22"/>
  <c r="J102" i="22"/>
  <c r="I102" i="22"/>
  <c r="H102" i="22"/>
  <c r="G102" i="22"/>
  <c r="F102" i="22"/>
  <c r="E102" i="22"/>
  <c r="AA97" i="22"/>
  <c r="Z97" i="22"/>
  <c r="Y97" i="22"/>
  <c r="X97" i="22"/>
  <c r="W97" i="22"/>
  <c r="V97" i="22"/>
  <c r="U97" i="22"/>
  <c r="T97" i="22"/>
  <c r="S97" i="22"/>
  <c r="R97" i="22"/>
  <c r="Q97" i="22"/>
  <c r="P97" i="22"/>
  <c r="O97" i="22"/>
  <c r="N97" i="22"/>
  <c r="M97" i="22"/>
  <c r="L97" i="22"/>
  <c r="K97" i="22"/>
  <c r="J97" i="22"/>
  <c r="I97" i="22"/>
  <c r="H97" i="22"/>
  <c r="G97" i="22"/>
  <c r="F97" i="22"/>
  <c r="E97" i="22"/>
  <c r="AA91" i="22"/>
  <c r="Z91" i="22"/>
  <c r="Y91" i="22"/>
  <c r="X91" i="22"/>
  <c r="W91" i="22"/>
  <c r="V91" i="22"/>
  <c r="U91" i="22"/>
  <c r="T91" i="22"/>
  <c r="S91" i="22"/>
  <c r="R91" i="22"/>
  <c r="Q91" i="22"/>
  <c r="P91" i="22"/>
  <c r="O91" i="22"/>
  <c r="N91" i="22"/>
  <c r="M91" i="22"/>
  <c r="L91" i="22"/>
  <c r="K91" i="22"/>
  <c r="J91" i="22"/>
  <c r="I91" i="22"/>
  <c r="H91" i="22"/>
  <c r="G91" i="22"/>
  <c r="F91" i="22"/>
  <c r="E91" i="22"/>
  <c r="AA86" i="22"/>
  <c r="Z86" i="22"/>
  <c r="Y86" i="22"/>
  <c r="X86" i="22"/>
  <c r="W86" i="22"/>
  <c r="V86" i="22"/>
  <c r="U86" i="22"/>
  <c r="T86" i="22"/>
  <c r="S86" i="22"/>
  <c r="R86" i="22"/>
  <c r="Q86" i="22"/>
  <c r="P86" i="22"/>
  <c r="O86" i="22"/>
  <c r="N86" i="22"/>
  <c r="M86" i="22"/>
  <c r="L86" i="22"/>
  <c r="K86" i="22"/>
  <c r="J86" i="22"/>
  <c r="I86" i="22"/>
  <c r="H86" i="22"/>
  <c r="G86" i="22"/>
  <c r="F86" i="22"/>
  <c r="E86" i="22"/>
  <c r="AA80" i="22"/>
  <c r="Z80" i="22"/>
  <c r="Y80" i="22"/>
  <c r="X80" i="22"/>
  <c r="W80" i="22"/>
  <c r="V80" i="22"/>
  <c r="U80" i="22"/>
  <c r="T80" i="22"/>
  <c r="S80" i="22"/>
  <c r="R80" i="22"/>
  <c r="Q80" i="22"/>
  <c r="P80" i="22"/>
  <c r="O80" i="22"/>
  <c r="N80" i="22"/>
  <c r="M80" i="22"/>
  <c r="L80" i="22"/>
  <c r="K80" i="22"/>
  <c r="J80" i="22"/>
  <c r="I80" i="22"/>
  <c r="H80" i="22"/>
  <c r="G80" i="22"/>
  <c r="F80" i="22"/>
  <c r="E80" i="22"/>
  <c r="AA75" i="22"/>
  <c r="Z75" i="22"/>
  <c r="Y75" i="22"/>
  <c r="X75" i="22"/>
  <c r="W75" i="22"/>
  <c r="V75" i="22"/>
  <c r="U75" i="22"/>
  <c r="T75" i="22"/>
  <c r="S75" i="22"/>
  <c r="R75" i="22"/>
  <c r="Q75" i="22"/>
  <c r="P75" i="22"/>
  <c r="O75" i="22"/>
  <c r="N75" i="22"/>
  <c r="M75" i="22"/>
  <c r="L75" i="22"/>
  <c r="K75" i="22"/>
  <c r="J75" i="22"/>
  <c r="I75" i="22"/>
  <c r="H75" i="22"/>
  <c r="G75" i="22"/>
  <c r="F75" i="22"/>
  <c r="E75" i="22"/>
  <c r="AA69" i="22"/>
  <c r="Z69" i="22"/>
  <c r="Y69" i="22"/>
  <c r="X69" i="22"/>
  <c r="W69" i="22"/>
  <c r="V69" i="22"/>
  <c r="U69" i="22"/>
  <c r="T69" i="22"/>
  <c r="S69" i="22"/>
  <c r="R69" i="22"/>
  <c r="Q69" i="22"/>
  <c r="P69" i="22"/>
  <c r="O69" i="22"/>
  <c r="N69" i="22"/>
  <c r="M69" i="22"/>
  <c r="L69" i="22"/>
  <c r="K69" i="22"/>
  <c r="J69" i="22"/>
  <c r="I69" i="22"/>
  <c r="H69" i="22"/>
  <c r="G69" i="22"/>
  <c r="F69" i="22"/>
  <c r="E69" i="22"/>
  <c r="AA64" i="22"/>
  <c r="Z64" i="22"/>
  <c r="Y64" i="22"/>
  <c r="X64" i="22"/>
  <c r="W64" i="22"/>
  <c r="V64" i="22"/>
  <c r="U64" i="22"/>
  <c r="T64" i="22"/>
  <c r="S64" i="22"/>
  <c r="R64" i="22"/>
  <c r="Q64" i="22"/>
  <c r="P64" i="22"/>
  <c r="O64" i="22"/>
  <c r="N64" i="22"/>
  <c r="M64" i="22"/>
  <c r="L64" i="22"/>
  <c r="K64" i="22"/>
  <c r="J64" i="22"/>
  <c r="I64" i="22"/>
  <c r="H64" i="22"/>
  <c r="G64" i="22"/>
  <c r="F64" i="22"/>
  <c r="E64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AA344" i="19"/>
  <c r="Z344" i="19"/>
  <c r="Y344" i="19"/>
  <c r="X344" i="19"/>
  <c r="W344" i="19"/>
  <c r="V344" i="19"/>
  <c r="U344" i="19"/>
  <c r="T344" i="19"/>
  <c r="S344" i="19"/>
  <c r="R344" i="19"/>
  <c r="Q344" i="19"/>
  <c r="P344" i="19"/>
  <c r="O344" i="19"/>
  <c r="N344" i="19"/>
  <c r="M344" i="19"/>
  <c r="L344" i="19"/>
  <c r="K344" i="19"/>
  <c r="J344" i="19"/>
  <c r="I344" i="19"/>
  <c r="H344" i="19"/>
  <c r="G344" i="19"/>
  <c r="F344" i="19"/>
  <c r="E344" i="19"/>
  <c r="AA339" i="19"/>
  <c r="Z339" i="19"/>
  <c r="Y339" i="19"/>
  <c r="X339" i="19"/>
  <c r="W339" i="19"/>
  <c r="V339" i="19"/>
  <c r="U339" i="19"/>
  <c r="T339" i="19"/>
  <c r="S339" i="19"/>
  <c r="R339" i="19"/>
  <c r="Q339" i="19"/>
  <c r="P339" i="19"/>
  <c r="O339" i="19"/>
  <c r="N339" i="19"/>
  <c r="M339" i="19"/>
  <c r="L339" i="19"/>
  <c r="K339" i="19"/>
  <c r="J339" i="19"/>
  <c r="I339" i="19"/>
  <c r="H339" i="19"/>
  <c r="G339" i="19"/>
  <c r="F339" i="19"/>
  <c r="E339" i="19"/>
  <c r="AA333" i="19"/>
  <c r="Z333" i="19"/>
  <c r="Y333" i="19"/>
  <c r="X333" i="19"/>
  <c r="W333" i="19"/>
  <c r="V333" i="19"/>
  <c r="U333" i="19"/>
  <c r="T333" i="19"/>
  <c r="S333" i="19"/>
  <c r="R333" i="19"/>
  <c r="Q333" i="19"/>
  <c r="P333" i="19"/>
  <c r="O333" i="19"/>
  <c r="N333" i="19"/>
  <c r="M333" i="19"/>
  <c r="L333" i="19"/>
  <c r="K333" i="19"/>
  <c r="J333" i="19"/>
  <c r="I333" i="19"/>
  <c r="H333" i="19"/>
  <c r="G333" i="19"/>
  <c r="F333" i="19"/>
  <c r="E333" i="19"/>
  <c r="AA328" i="19"/>
  <c r="Z328" i="19"/>
  <c r="Y328" i="19"/>
  <c r="X328" i="19"/>
  <c r="W328" i="19"/>
  <c r="V328" i="19"/>
  <c r="U328" i="19"/>
  <c r="T328" i="19"/>
  <c r="S328" i="19"/>
  <c r="R328" i="19"/>
  <c r="Q328" i="19"/>
  <c r="P328" i="19"/>
  <c r="O328" i="19"/>
  <c r="N328" i="19"/>
  <c r="M328" i="19"/>
  <c r="L328" i="19"/>
  <c r="K328" i="19"/>
  <c r="J328" i="19"/>
  <c r="I328" i="19"/>
  <c r="H328" i="19"/>
  <c r="G328" i="19"/>
  <c r="F328" i="19"/>
  <c r="E328" i="19"/>
  <c r="AA322" i="19"/>
  <c r="Z322" i="19"/>
  <c r="Y322" i="19"/>
  <c r="X322" i="19"/>
  <c r="W322" i="19"/>
  <c r="V322" i="19"/>
  <c r="U322" i="19"/>
  <c r="T322" i="19"/>
  <c r="S322" i="19"/>
  <c r="R322" i="19"/>
  <c r="Q322" i="19"/>
  <c r="P322" i="19"/>
  <c r="O322" i="19"/>
  <c r="N322" i="19"/>
  <c r="M322" i="19"/>
  <c r="L322" i="19"/>
  <c r="K322" i="19"/>
  <c r="J322" i="19"/>
  <c r="I322" i="19"/>
  <c r="H322" i="19"/>
  <c r="G322" i="19"/>
  <c r="F322" i="19"/>
  <c r="E322" i="19"/>
  <c r="AA317" i="19"/>
  <c r="Z317" i="19"/>
  <c r="Y317" i="19"/>
  <c r="X317" i="19"/>
  <c r="W317" i="19"/>
  <c r="V317" i="19"/>
  <c r="U317" i="19"/>
  <c r="T317" i="19"/>
  <c r="S317" i="19"/>
  <c r="R317" i="19"/>
  <c r="Q317" i="19"/>
  <c r="P317" i="19"/>
  <c r="O317" i="19"/>
  <c r="N317" i="19"/>
  <c r="M317" i="19"/>
  <c r="L317" i="19"/>
  <c r="K317" i="19"/>
  <c r="J317" i="19"/>
  <c r="I317" i="19"/>
  <c r="H317" i="19"/>
  <c r="G317" i="19"/>
  <c r="F317" i="19"/>
  <c r="E317" i="19"/>
  <c r="AA311" i="19"/>
  <c r="Z311" i="19"/>
  <c r="Y311" i="19"/>
  <c r="X311" i="19"/>
  <c r="W311" i="19"/>
  <c r="V311" i="19"/>
  <c r="U311" i="19"/>
  <c r="T311" i="19"/>
  <c r="S311" i="19"/>
  <c r="R311" i="19"/>
  <c r="Q311" i="19"/>
  <c r="P311" i="19"/>
  <c r="O311" i="19"/>
  <c r="N311" i="19"/>
  <c r="M311" i="19"/>
  <c r="L311" i="19"/>
  <c r="K311" i="19"/>
  <c r="J311" i="19"/>
  <c r="I311" i="19"/>
  <c r="H311" i="19"/>
  <c r="G311" i="19"/>
  <c r="F311" i="19"/>
  <c r="E311" i="19"/>
  <c r="AA306" i="19"/>
  <c r="Z306" i="19"/>
  <c r="Y306" i="19"/>
  <c r="X306" i="19"/>
  <c r="W306" i="19"/>
  <c r="V306" i="19"/>
  <c r="U306" i="19"/>
  <c r="T306" i="19"/>
  <c r="S306" i="19"/>
  <c r="R306" i="19"/>
  <c r="Q306" i="19"/>
  <c r="P306" i="19"/>
  <c r="O306" i="19"/>
  <c r="N306" i="19"/>
  <c r="M306" i="19"/>
  <c r="L306" i="19"/>
  <c r="K306" i="19"/>
  <c r="J306" i="19"/>
  <c r="I306" i="19"/>
  <c r="H306" i="19"/>
  <c r="G306" i="19"/>
  <c r="F306" i="19"/>
  <c r="E306" i="19"/>
  <c r="AA300" i="19"/>
  <c r="Z300" i="19"/>
  <c r="Y300" i="19"/>
  <c r="X300" i="19"/>
  <c r="W300" i="19"/>
  <c r="V300" i="19"/>
  <c r="U300" i="19"/>
  <c r="T300" i="19"/>
  <c r="S300" i="19"/>
  <c r="R300" i="19"/>
  <c r="Q300" i="19"/>
  <c r="P300" i="19"/>
  <c r="O300" i="19"/>
  <c r="N300" i="19"/>
  <c r="M300" i="19"/>
  <c r="L300" i="19"/>
  <c r="K300" i="19"/>
  <c r="J300" i="19"/>
  <c r="I300" i="19"/>
  <c r="H300" i="19"/>
  <c r="G300" i="19"/>
  <c r="F300" i="19"/>
  <c r="E300" i="19"/>
  <c r="AA295" i="19"/>
  <c r="Z295" i="19"/>
  <c r="Y295" i="19"/>
  <c r="X295" i="19"/>
  <c r="W295" i="19"/>
  <c r="V295" i="19"/>
  <c r="U295" i="19"/>
  <c r="T295" i="19"/>
  <c r="S295" i="19"/>
  <c r="R295" i="19"/>
  <c r="Q295" i="19"/>
  <c r="P295" i="19"/>
  <c r="O295" i="19"/>
  <c r="N295" i="19"/>
  <c r="M295" i="19"/>
  <c r="L295" i="19"/>
  <c r="K295" i="19"/>
  <c r="J295" i="19"/>
  <c r="I295" i="19"/>
  <c r="H295" i="19"/>
  <c r="G295" i="19"/>
  <c r="F295" i="19"/>
  <c r="E295" i="19"/>
  <c r="AA289" i="19"/>
  <c r="Z289" i="19"/>
  <c r="Y289" i="19"/>
  <c r="X289" i="19"/>
  <c r="W289" i="19"/>
  <c r="V289" i="19"/>
  <c r="U289" i="19"/>
  <c r="T289" i="19"/>
  <c r="S289" i="19"/>
  <c r="R289" i="19"/>
  <c r="Q289" i="19"/>
  <c r="P289" i="19"/>
  <c r="O289" i="19"/>
  <c r="N289" i="19"/>
  <c r="M289" i="19"/>
  <c r="L289" i="19"/>
  <c r="K289" i="19"/>
  <c r="J289" i="19"/>
  <c r="I289" i="19"/>
  <c r="H289" i="19"/>
  <c r="G289" i="19"/>
  <c r="F289" i="19"/>
  <c r="E289" i="19"/>
  <c r="AA284" i="19"/>
  <c r="Z284" i="19"/>
  <c r="Y284" i="19"/>
  <c r="X284" i="19"/>
  <c r="W284" i="19"/>
  <c r="V284" i="19"/>
  <c r="U284" i="19"/>
  <c r="T284" i="19"/>
  <c r="S284" i="19"/>
  <c r="R284" i="19"/>
  <c r="Q284" i="19"/>
  <c r="P284" i="19"/>
  <c r="O284" i="19"/>
  <c r="N284" i="19"/>
  <c r="M284" i="19"/>
  <c r="L284" i="19"/>
  <c r="K284" i="19"/>
  <c r="J284" i="19"/>
  <c r="I284" i="19"/>
  <c r="H284" i="19"/>
  <c r="G284" i="19"/>
  <c r="F284" i="19"/>
  <c r="E284" i="19"/>
  <c r="AA278" i="19"/>
  <c r="Z278" i="19"/>
  <c r="Y278" i="19"/>
  <c r="X278" i="19"/>
  <c r="W278" i="19"/>
  <c r="V278" i="19"/>
  <c r="U278" i="19"/>
  <c r="T278" i="19"/>
  <c r="S278" i="19"/>
  <c r="R278" i="19"/>
  <c r="Q278" i="19"/>
  <c r="P278" i="19"/>
  <c r="O278" i="19"/>
  <c r="N278" i="19"/>
  <c r="M278" i="19"/>
  <c r="L278" i="19"/>
  <c r="K278" i="19"/>
  <c r="J278" i="19"/>
  <c r="I278" i="19"/>
  <c r="H278" i="19"/>
  <c r="G278" i="19"/>
  <c r="F278" i="19"/>
  <c r="E278" i="19"/>
  <c r="AA273" i="19"/>
  <c r="Z273" i="19"/>
  <c r="Y273" i="19"/>
  <c r="X273" i="19"/>
  <c r="W273" i="19"/>
  <c r="V273" i="19"/>
  <c r="U273" i="19"/>
  <c r="T273" i="19"/>
  <c r="S273" i="19"/>
  <c r="R273" i="19"/>
  <c r="Q273" i="19"/>
  <c r="P273" i="19"/>
  <c r="O273" i="19"/>
  <c r="N273" i="19"/>
  <c r="M273" i="19"/>
  <c r="L273" i="19"/>
  <c r="K273" i="19"/>
  <c r="J273" i="19"/>
  <c r="I273" i="19"/>
  <c r="H273" i="19"/>
  <c r="G273" i="19"/>
  <c r="F273" i="19"/>
  <c r="E273" i="19"/>
  <c r="AA267" i="19"/>
  <c r="Z267" i="19"/>
  <c r="Y267" i="19"/>
  <c r="X267" i="19"/>
  <c r="W267" i="19"/>
  <c r="V267" i="19"/>
  <c r="U267" i="19"/>
  <c r="T267" i="19"/>
  <c r="S267" i="19"/>
  <c r="R267" i="19"/>
  <c r="Q267" i="19"/>
  <c r="P267" i="19"/>
  <c r="O267" i="19"/>
  <c r="N267" i="19"/>
  <c r="M267" i="19"/>
  <c r="L267" i="19"/>
  <c r="K267" i="19"/>
  <c r="J267" i="19"/>
  <c r="I267" i="19"/>
  <c r="H267" i="19"/>
  <c r="G267" i="19"/>
  <c r="F267" i="19"/>
  <c r="E267" i="19"/>
  <c r="AA262" i="19"/>
  <c r="Z262" i="19"/>
  <c r="Y262" i="19"/>
  <c r="X262" i="19"/>
  <c r="W262" i="19"/>
  <c r="V262" i="19"/>
  <c r="U262" i="19"/>
  <c r="T262" i="19"/>
  <c r="S262" i="19"/>
  <c r="R262" i="19"/>
  <c r="Q262" i="19"/>
  <c r="P262" i="19"/>
  <c r="O262" i="19"/>
  <c r="N262" i="19"/>
  <c r="M262" i="19"/>
  <c r="L262" i="19"/>
  <c r="K262" i="19"/>
  <c r="J262" i="19"/>
  <c r="I262" i="19"/>
  <c r="H262" i="19"/>
  <c r="G262" i="19"/>
  <c r="F262" i="19"/>
  <c r="E262" i="19"/>
  <c r="AA256" i="19"/>
  <c r="Z256" i="19"/>
  <c r="Y256" i="19"/>
  <c r="X256" i="19"/>
  <c r="W256" i="19"/>
  <c r="V256" i="19"/>
  <c r="U256" i="19"/>
  <c r="T256" i="19"/>
  <c r="S256" i="19"/>
  <c r="R256" i="19"/>
  <c r="Q256" i="19"/>
  <c r="P256" i="19"/>
  <c r="O256" i="19"/>
  <c r="N256" i="19"/>
  <c r="M256" i="19"/>
  <c r="L256" i="19"/>
  <c r="K256" i="19"/>
  <c r="J256" i="19"/>
  <c r="I256" i="19"/>
  <c r="H256" i="19"/>
  <c r="G256" i="19"/>
  <c r="F256" i="19"/>
  <c r="E256" i="19"/>
  <c r="AA251" i="19"/>
  <c r="Z251" i="19"/>
  <c r="Y251" i="19"/>
  <c r="X251" i="19"/>
  <c r="W251" i="19"/>
  <c r="V251" i="19"/>
  <c r="U251" i="19"/>
  <c r="T251" i="19"/>
  <c r="S251" i="19"/>
  <c r="R251" i="19"/>
  <c r="Q251" i="19"/>
  <c r="P251" i="19"/>
  <c r="O251" i="19"/>
  <c r="N251" i="19"/>
  <c r="M251" i="19"/>
  <c r="L251" i="19"/>
  <c r="K251" i="19"/>
  <c r="J251" i="19"/>
  <c r="I251" i="19"/>
  <c r="H251" i="19"/>
  <c r="G251" i="19"/>
  <c r="F251" i="19"/>
  <c r="E251" i="19"/>
  <c r="AA245" i="19"/>
  <c r="Z245" i="19"/>
  <c r="Y245" i="19"/>
  <c r="X245" i="19"/>
  <c r="W245" i="19"/>
  <c r="V245" i="19"/>
  <c r="U245" i="19"/>
  <c r="T245" i="19"/>
  <c r="S245" i="19"/>
  <c r="R245" i="19"/>
  <c r="Q245" i="19"/>
  <c r="P245" i="19"/>
  <c r="O245" i="19"/>
  <c r="N245" i="19"/>
  <c r="M245" i="19"/>
  <c r="L245" i="19"/>
  <c r="K245" i="19"/>
  <c r="J245" i="19"/>
  <c r="I245" i="19"/>
  <c r="H245" i="19"/>
  <c r="G245" i="19"/>
  <c r="F245" i="19"/>
  <c r="E245" i="19"/>
  <c r="AA240" i="19"/>
  <c r="Z240" i="19"/>
  <c r="Y240" i="19"/>
  <c r="X240" i="19"/>
  <c r="W240" i="19"/>
  <c r="V240" i="19"/>
  <c r="U240" i="19"/>
  <c r="T240" i="19"/>
  <c r="S240" i="19"/>
  <c r="R240" i="19"/>
  <c r="Q240" i="19"/>
  <c r="P240" i="19"/>
  <c r="O240" i="19"/>
  <c r="N240" i="19"/>
  <c r="M240" i="19"/>
  <c r="L240" i="19"/>
  <c r="K240" i="19"/>
  <c r="J240" i="19"/>
  <c r="I240" i="19"/>
  <c r="H240" i="19"/>
  <c r="G240" i="19"/>
  <c r="F240" i="19"/>
  <c r="E240" i="19"/>
  <c r="AA234" i="19"/>
  <c r="Z234" i="19"/>
  <c r="Y234" i="19"/>
  <c r="X234" i="19"/>
  <c r="W234" i="19"/>
  <c r="V234" i="19"/>
  <c r="U234" i="19"/>
  <c r="T234" i="19"/>
  <c r="S234" i="19"/>
  <c r="R234" i="19"/>
  <c r="Q234" i="19"/>
  <c r="P234" i="19"/>
  <c r="O234" i="19"/>
  <c r="N234" i="19"/>
  <c r="M234" i="19"/>
  <c r="L234" i="19"/>
  <c r="K234" i="19"/>
  <c r="J234" i="19"/>
  <c r="I234" i="19"/>
  <c r="H234" i="19"/>
  <c r="G234" i="19"/>
  <c r="F234" i="19"/>
  <c r="E234" i="19"/>
  <c r="AA229" i="19"/>
  <c r="Z229" i="19"/>
  <c r="Y229" i="19"/>
  <c r="X229" i="19"/>
  <c r="W229" i="19"/>
  <c r="V229" i="19"/>
  <c r="U229" i="19"/>
  <c r="T229" i="19"/>
  <c r="S229" i="19"/>
  <c r="R229" i="19"/>
  <c r="Q229" i="19"/>
  <c r="P229" i="19"/>
  <c r="O229" i="19"/>
  <c r="N229" i="19"/>
  <c r="M229" i="19"/>
  <c r="L229" i="19"/>
  <c r="K229" i="19"/>
  <c r="J229" i="19"/>
  <c r="I229" i="19"/>
  <c r="H229" i="19"/>
  <c r="G229" i="19"/>
  <c r="F229" i="19"/>
  <c r="E229" i="19"/>
  <c r="AA223" i="19"/>
  <c r="Z223" i="19"/>
  <c r="Y223" i="19"/>
  <c r="X223" i="19"/>
  <c r="W223" i="19"/>
  <c r="V223" i="19"/>
  <c r="U223" i="19"/>
  <c r="T223" i="19"/>
  <c r="S223" i="19"/>
  <c r="R223" i="19"/>
  <c r="Q223" i="19"/>
  <c r="P223" i="19"/>
  <c r="O223" i="19"/>
  <c r="N223" i="19"/>
  <c r="M223" i="19"/>
  <c r="L223" i="19"/>
  <c r="K223" i="19"/>
  <c r="J223" i="19"/>
  <c r="I223" i="19"/>
  <c r="H223" i="19"/>
  <c r="G223" i="19"/>
  <c r="F223" i="19"/>
  <c r="E223" i="19"/>
  <c r="AA218" i="19"/>
  <c r="Z218" i="19"/>
  <c r="Y218" i="19"/>
  <c r="X218" i="19"/>
  <c r="W218" i="19"/>
  <c r="V218" i="19"/>
  <c r="U218" i="19"/>
  <c r="T218" i="19"/>
  <c r="S218" i="19"/>
  <c r="R218" i="19"/>
  <c r="Q218" i="19"/>
  <c r="P218" i="19"/>
  <c r="O218" i="19"/>
  <c r="N218" i="19"/>
  <c r="M218" i="19"/>
  <c r="L218" i="19"/>
  <c r="K218" i="19"/>
  <c r="J218" i="19"/>
  <c r="I218" i="19"/>
  <c r="H218" i="19"/>
  <c r="G218" i="19"/>
  <c r="F218" i="19"/>
  <c r="E218" i="19"/>
  <c r="AA212" i="19"/>
  <c r="Z212" i="19"/>
  <c r="Y212" i="19"/>
  <c r="X212" i="19"/>
  <c r="W212" i="19"/>
  <c r="V212" i="19"/>
  <c r="U212" i="19"/>
  <c r="T212" i="19"/>
  <c r="S212" i="19"/>
  <c r="R212" i="19"/>
  <c r="Q212" i="19"/>
  <c r="P212" i="19"/>
  <c r="O212" i="19"/>
  <c r="N212" i="19"/>
  <c r="M212" i="19"/>
  <c r="L212" i="19"/>
  <c r="K212" i="19"/>
  <c r="J212" i="19"/>
  <c r="I212" i="19"/>
  <c r="H212" i="19"/>
  <c r="G212" i="19"/>
  <c r="F212" i="19"/>
  <c r="E212" i="19"/>
  <c r="AA207" i="19"/>
  <c r="Z207" i="19"/>
  <c r="Y207" i="19"/>
  <c r="X207" i="19"/>
  <c r="W207" i="19"/>
  <c r="V207" i="19"/>
  <c r="U207" i="19"/>
  <c r="T207" i="19"/>
  <c r="S207" i="19"/>
  <c r="R207" i="19"/>
  <c r="Q207" i="19"/>
  <c r="P207" i="19"/>
  <c r="O207" i="19"/>
  <c r="N207" i="19"/>
  <c r="M207" i="19"/>
  <c r="L207" i="19"/>
  <c r="K207" i="19"/>
  <c r="J207" i="19"/>
  <c r="I207" i="19"/>
  <c r="H207" i="19"/>
  <c r="G207" i="19"/>
  <c r="F207" i="19"/>
  <c r="E207" i="19"/>
  <c r="AA201" i="19"/>
  <c r="Z201" i="19"/>
  <c r="Y201" i="19"/>
  <c r="X201" i="19"/>
  <c r="W201" i="19"/>
  <c r="V201" i="19"/>
  <c r="U201" i="19"/>
  <c r="T201" i="19"/>
  <c r="S201" i="19"/>
  <c r="R201" i="19"/>
  <c r="Q201" i="19"/>
  <c r="P201" i="19"/>
  <c r="O201" i="19"/>
  <c r="N201" i="19"/>
  <c r="M201" i="19"/>
  <c r="L201" i="19"/>
  <c r="K201" i="19"/>
  <c r="J201" i="19"/>
  <c r="I201" i="19"/>
  <c r="H201" i="19"/>
  <c r="G201" i="19"/>
  <c r="F201" i="19"/>
  <c r="E201" i="19"/>
  <c r="AA196" i="19"/>
  <c r="Z196" i="19"/>
  <c r="Y196" i="19"/>
  <c r="X196" i="19"/>
  <c r="W196" i="19"/>
  <c r="V196" i="19"/>
  <c r="U196" i="19"/>
  <c r="T196" i="19"/>
  <c r="S196" i="19"/>
  <c r="R196" i="19"/>
  <c r="Q196" i="19"/>
  <c r="P196" i="19"/>
  <c r="O196" i="19"/>
  <c r="N196" i="19"/>
  <c r="M196" i="19"/>
  <c r="L196" i="19"/>
  <c r="K196" i="19"/>
  <c r="J196" i="19"/>
  <c r="I196" i="19"/>
  <c r="H196" i="19"/>
  <c r="G196" i="19"/>
  <c r="F196" i="19"/>
  <c r="E196" i="19"/>
  <c r="AA190" i="19"/>
  <c r="Z190" i="19"/>
  <c r="Y190" i="19"/>
  <c r="X190" i="19"/>
  <c r="W190" i="19"/>
  <c r="V190" i="19"/>
  <c r="U190" i="19"/>
  <c r="T190" i="19"/>
  <c r="S190" i="19"/>
  <c r="R190" i="19"/>
  <c r="Q190" i="19"/>
  <c r="P190" i="19"/>
  <c r="O190" i="19"/>
  <c r="N190" i="19"/>
  <c r="M190" i="19"/>
  <c r="L190" i="19"/>
  <c r="K190" i="19"/>
  <c r="J190" i="19"/>
  <c r="I190" i="19"/>
  <c r="H190" i="19"/>
  <c r="G190" i="19"/>
  <c r="F190" i="19"/>
  <c r="E190" i="19"/>
  <c r="AA185" i="19"/>
  <c r="Z185" i="19"/>
  <c r="Y185" i="19"/>
  <c r="X185" i="19"/>
  <c r="W185" i="19"/>
  <c r="V185" i="19"/>
  <c r="U185" i="19"/>
  <c r="T185" i="19"/>
  <c r="S185" i="19"/>
  <c r="R185" i="19"/>
  <c r="Q185" i="19"/>
  <c r="P185" i="19"/>
  <c r="O185" i="19"/>
  <c r="N185" i="19"/>
  <c r="M185" i="19"/>
  <c r="L185" i="19"/>
  <c r="K185" i="19"/>
  <c r="J185" i="19"/>
  <c r="I185" i="19"/>
  <c r="H185" i="19"/>
  <c r="G185" i="19"/>
  <c r="F185" i="19"/>
  <c r="E185" i="19"/>
  <c r="AA179" i="19"/>
  <c r="Z179" i="19"/>
  <c r="Y179" i="19"/>
  <c r="X179" i="19"/>
  <c r="W179" i="19"/>
  <c r="V179" i="19"/>
  <c r="U179" i="19"/>
  <c r="T179" i="19"/>
  <c r="S179" i="19"/>
  <c r="R179" i="19"/>
  <c r="Q179" i="19"/>
  <c r="P179" i="19"/>
  <c r="O179" i="19"/>
  <c r="N179" i="19"/>
  <c r="M179" i="19"/>
  <c r="L179" i="19"/>
  <c r="K179" i="19"/>
  <c r="J179" i="19"/>
  <c r="I179" i="19"/>
  <c r="H179" i="19"/>
  <c r="G179" i="19"/>
  <c r="F179" i="19"/>
  <c r="E179" i="19"/>
  <c r="AA174" i="19"/>
  <c r="Z174" i="19"/>
  <c r="Y174" i="19"/>
  <c r="X174" i="19"/>
  <c r="W174" i="19"/>
  <c r="V174" i="19"/>
  <c r="U174" i="19"/>
  <c r="T174" i="19"/>
  <c r="S174" i="19"/>
  <c r="R174" i="19"/>
  <c r="Q174" i="19"/>
  <c r="P174" i="19"/>
  <c r="O174" i="19"/>
  <c r="N174" i="19"/>
  <c r="M174" i="19"/>
  <c r="L174" i="19"/>
  <c r="K174" i="19"/>
  <c r="J174" i="19"/>
  <c r="I174" i="19"/>
  <c r="H174" i="19"/>
  <c r="G174" i="19"/>
  <c r="F174" i="19"/>
  <c r="E174" i="19"/>
  <c r="AA168" i="19"/>
  <c r="Z168" i="19"/>
  <c r="Y168" i="19"/>
  <c r="X168" i="19"/>
  <c r="W168" i="19"/>
  <c r="V168" i="19"/>
  <c r="U168" i="19"/>
  <c r="T168" i="19"/>
  <c r="S168" i="19"/>
  <c r="R168" i="19"/>
  <c r="Q168" i="19"/>
  <c r="P168" i="19"/>
  <c r="O168" i="19"/>
  <c r="N168" i="19"/>
  <c r="M168" i="19"/>
  <c r="L168" i="19"/>
  <c r="K168" i="19"/>
  <c r="J168" i="19"/>
  <c r="I168" i="19"/>
  <c r="H168" i="19"/>
  <c r="G168" i="19"/>
  <c r="F168" i="19"/>
  <c r="E168" i="19"/>
  <c r="AA163" i="19"/>
  <c r="Z163" i="19"/>
  <c r="Y163" i="19"/>
  <c r="X163" i="19"/>
  <c r="W163" i="19"/>
  <c r="V163" i="19"/>
  <c r="U163" i="19"/>
  <c r="T163" i="19"/>
  <c r="S163" i="19"/>
  <c r="R163" i="19"/>
  <c r="Q163" i="19"/>
  <c r="P163" i="19"/>
  <c r="O163" i="19"/>
  <c r="N163" i="19"/>
  <c r="M163" i="19"/>
  <c r="L163" i="19"/>
  <c r="K163" i="19"/>
  <c r="J163" i="19"/>
  <c r="I163" i="19"/>
  <c r="H163" i="19"/>
  <c r="G163" i="19"/>
  <c r="F163" i="19"/>
  <c r="E163" i="19"/>
  <c r="AA157" i="19"/>
  <c r="Z157" i="19"/>
  <c r="Y157" i="19"/>
  <c r="X157" i="19"/>
  <c r="W157" i="19"/>
  <c r="V157" i="19"/>
  <c r="U157" i="19"/>
  <c r="T157" i="19"/>
  <c r="S157" i="19"/>
  <c r="R157" i="19"/>
  <c r="Q157" i="19"/>
  <c r="P157" i="19"/>
  <c r="O157" i="19"/>
  <c r="N157" i="19"/>
  <c r="M157" i="19"/>
  <c r="L157" i="19"/>
  <c r="K157" i="19"/>
  <c r="J157" i="19"/>
  <c r="I157" i="19"/>
  <c r="H157" i="19"/>
  <c r="G157" i="19"/>
  <c r="F157" i="19"/>
  <c r="E157" i="19"/>
  <c r="AA152" i="19"/>
  <c r="Z152" i="19"/>
  <c r="Y152" i="19"/>
  <c r="X152" i="19"/>
  <c r="W152" i="19"/>
  <c r="V152" i="19"/>
  <c r="U152" i="19"/>
  <c r="T152" i="19"/>
  <c r="S152" i="19"/>
  <c r="R152" i="19"/>
  <c r="Q152" i="19"/>
  <c r="P152" i="19"/>
  <c r="O152" i="19"/>
  <c r="N152" i="19"/>
  <c r="M152" i="19"/>
  <c r="L152" i="19"/>
  <c r="K152" i="19"/>
  <c r="J152" i="19"/>
  <c r="I152" i="19"/>
  <c r="H152" i="19"/>
  <c r="G152" i="19"/>
  <c r="F152" i="19"/>
  <c r="E152" i="19"/>
  <c r="AA146" i="19"/>
  <c r="Z146" i="19"/>
  <c r="Y146" i="19"/>
  <c r="X146" i="19"/>
  <c r="W146" i="19"/>
  <c r="V146" i="19"/>
  <c r="U146" i="19"/>
  <c r="T146" i="19"/>
  <c r="S146" i="19"/>
  <c r="R146" i="19"/>
  <c r="Q146" i="19"/>
  <c r="P146" i="19"/>
  <c r="O146" i="19"/>
  <c r="N146" i="19"/>
  <c r="M146" i="19"/>
  <c r="L146" i="19"/>
  <c r="K146" i="19"/>
  <c r="J146" i="19"/>
  <c r="I146" i="19"/>
  <c r="H146" i="19"/>
  <c r="G146" i="19"/>
  <c r="F146" i="19"/>
  <c r="E146" i="19"/>
  <c r="AA141" i="19"/>
  <c r="Z141" i="19"/>
  <c r="Y141" i="19"/>
  <c r="X141" i="19"/>
  <c r="W141" i="19"/>
  <c r="V141" i="19"/>
  <c r="U141" i="19"/>
  <c r="T141" i="19"/>
  <c r="S141" i="19"/>
  <c r="R141" i="19"/>
  <c r="Q141" i="19"/>
  <c r="P141" i="19"/>
  <c r="O141" i="19"/>
  <c r="N141" i="19"/>
  <c r="M141" i="19"/>
  <c r="L141" i="19"/>
  <c r="K141" i="19"/>
  <c r="J141" i="19"/>
  <c r="I141" i="19"/>
  <c r="H141" i="19"/>
  <c r="G141" i="19"/>
  <c r="F141" i="19"/>
  <c r="E141" i="19"/>
  <c r="AA135" i="19"/>
  <c r="Z135" i="19"/>
  <c r="Y135" i="19"/>
  <c r="X135" i="19"/>
  <c r="W135" i="19"/>
  <c r="V135" i="19"/>
  <c r="U135" i="19"/>
  <c r="T135" i="19"/>
  <c r="S135" i="19"/>
  <c r="R135" i="19"/>
  <c r="Q135" i="19"/>
  <c r="P135" i="19"/>
  <c r="O135" i="19"/>
  <c r="N135" i="19"/>
  <c r="M135" i="19"/>
  <c r="L135" i="19"/>
  <c r="K135" i="19"/>
  <c r="J135" i="19"/>
  <c r="I135" i="19"/>
  <c r="H135" i="19"/>
  <c r="G135" i="19"/>
  <c r="F135" i="19"/>
  <c r="E135" i="19"/>
  <c r="AA130" i="19"/>
  <c r="Z130" i="19"/>
  <c r="Y130" i="19"/>
  <c r="X130" i="19"/>
  <c r="W130" i="19"/>
  <c r="V130" i="19"/>
  <c r="U130" i="19"/>
  <c r="T130" i="19"/>
  <c r="S130" i="19"/>
  <c r="R130" i="19"/>
  <c r="Q130" i="19"/>
  <c r="P130" i="19"/>
  <c r="O130" i="19"/>
  <c r="N130" i="19"/>
  <c r="M130" i="19"/>
  <c r="L130" i="19"/>
  <c r="K130" i="19"/>
  <c r="J130" i="19"/>
  <c r="I130" i="19"/>
  <c r="H130" i="19"/>
  <c r="G130" i="19"/>
  <c r="F130" i="19"/>
  <c r="E130" i="19"/>
  <c r="AA124" i="19"/>
  <c r="Z124" i="19"/>
  <c r="Y124" i="19"/>
  <c r="X124" i="19"/>
  <c r="W124" i="19"/>
  <c r="V124" i="19"/>
  <c r="U124" i="19"/>
  <c r="T124" i="19"/>
  <c r="S124" i="19"/>
  <c r="R124" i="19"/>
  <c r="Q124" i="19"/>
  <c r="P124" i="19"/>
  <c r="O124" i="19"/>
  <c r="N124" i="19"/>
  <c r="M124" i="19"/>
  <c r="L124" i="19"/>
  <c r="K124" i="19"/>
  <c r="J124" i="19"/>
  <c r="I124" i="19"/>
  <c r="H124" i="19"/>
  <c r="G124" i="19"/>
  <c r="F124" i="19"/>
  <c r="E124" i="19"/>
  <c r="AA119" i="19"/>
  <c r="Z119" i="19"/>
  <c r="Y119" i="19"/>
  <c r="X119" i="19"/>
  <c r="W119" i="19"/>
  <c r="V119" i="19"/>
  <c r="U119" i="19"/>
  <c r="T119" i="19"/>
  <c r="S119" i="19"/>
  <c r="R119" i="19"/>
  <c r="Q119" i="19"/>
  <c r="P119" i="19"/>
  <c r="O119" i="19"/>
  <c r="N119" i="19"/>
  <c r="M119" i="19"/>
  <c r="L119" i="19"/>
  <c r="K119" i="19"/>
  <c r="J119" i="19"/>
  <c r="I119" i="19"/>
  <c r="H119" i="19"/>
  <c r="G119" i="19"/>
  <c r="F119" i="19"/>
  <c r="E119" i="19"/>
  <c r="AA113" i="19"/>
  <c r="Z113" i="19"/>
  <c r="Y113" i="19"/>
  <c r="X113" i="19"/>
  <c r="W113" i="19"/>
  <c r="V113" i="19"/>
  <c r="U113" i="19"/>
  <c r="T113" i="19"/>
  <c r="S113" i="19"/>
  <c r="R113" i="19"/>
  <c r="Q113" i="19"/>
  <c r="P113" i="19"/>
  <c r="O113" i="19"/>
  <c r="N113" i="19"/>
  <c r="M113" i="19"/>
  <c r="L113" i="19"/>
  <c r="K113" i="19"/>
  <c r="J113" i="19"/>
  <c r="I113" i="19"/>
  <c r="H113" i="19"/>
  <c r="G113" i="19"/>
  <c r="F113" i="19"/>
  <c r="E113" i="19"/>
  <c r="AA108" i="19"/>
  <c r="Z108" i="19"/>
  <c r="Y108" i="19"/>
  <c r="X108" i="19"/>
  <c r="W108" i="19"/>
  <c r="V108" i="19"/>
  <c r="U108" i="19"/>
  <c r="T108" i="19"/>
  <c r="S108" i="19"/>
  <c r="R108" i="19"/>
  <c r="Q108" i="19"/>
  <c r="P108" i="19"/>
  <c r="O108" i="19"/>
  <c r="N108" i="19"/>
  <c r="M108" i="19"/>
  <c r="L108" i="19"/>
  <c r="K108" i="19"/>
  <c r="J108" i="19"/>
  <c r="I108" i="19"/>
  <c r="H108" i="19"/>
  <c r="G108" i="19"/>
  <c r="F108" i="19"/>
  <c r="E108" i="19"/>
  <c r="AA102" i="19"/>
  <c r="Z102" i="19"/>
  <c r="Y102" i="19"/>
  <c r="X102" i="19"/>
  <c r="W102" i="19"/>
  <c r="V102" i="19"/>
  <c r="U102" i="19"/>
  <c r="T102" i="19"/>
  <c r="S102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E102" i="19"/>
  <c r="AA97" i="19"/>
  <c r="Z97" i="19"/>
  <c r="Y97" i="19"/>
  <c r="X97" i="19"/>
  <c r="W97" i="19"/>
  <c r="V97" i="19"/>
  <c r="U97" i="19"/>
  <c r="T97" i="19"/>
  <c r="S97" i="19"/>
  <c r="R97" i="19"/>
  <c r="Q97" i="19"/>
  <c r="P97" i="19"/>
  <c r="O97" i="19"/>
  <c r="N97" i="19"/>
  <c r="M97" i="19"/>
  <c r="L97" i="19"/>
  <c r="K97" i="19"/>
  <c r="J97" i="19"/>
  <c r="I97" i="19"/>
  <c r="H97" i="19"/>
  <c r="G97" i="19"/>
  <c r="F97" i="19"/>
  <c r="E97" i="19"/>
  <c r="AA91" i="19"/>
  <c r="Z91" i="19"/>
  <c r="Y91" i="19"/>
  <c r="X91" i="19"/>
  <c r="W91" i="19"/>
  <c r="V91" i="19"/>
  <c r="U91" i="19"/>
  <c r="T91" i="19"/>
  <c r="S91" i="19"/>
  <c r="R91" i="19"/>
  <c r="Q91" i="19"/>
  <c r="P91" i="19"/>
  <c r="O91" i="19"/>
  <c r="N91" i="19"/>
  <c r="M91" i="19"/>
  <c r="L91" i="19"/>
  <c r="K91" i="19"/>
  <c r="J91" i="19"/>
  <c r="I91" i="19"/>
  <c r="H91" i="19"/>
  <c r="G91" i="19"/>
  <c r="F91" i="19"/>
  <c r="E91" i="19"/>
  <c r="AA86" i="19"/>
  <c r="Z86" i="19"/>
  <c r="Y86" i="19"/>
  <c r="X86" i="19"/>
  <c r="W86" i="19"/>
  <c r="V86" i="19"/>
  <c r="U86" i="19"/>
  <c r="T86" i="19"/>
  <c r="S86" i="19"/>
  <c r="R86" i="19"/>
  <c r="Q86" i="19"/>
  <c r="P86" i="19"/>
  <c r="O86" i="19"/>
  <c r="N86" i="19"/>
  <c r="M86" i="19"/>
  <c r="L86" i="19"/>
  <c r="K86" i="19"/>
  <c r="J86" i="19"/>
  <c r="I86" i="19"/>
  <c r="H86" i="19"/>
  <c r="G86" i="19"/>
  <c r="F86" i="19"/>
  <c r="E86" i="19"/>
  <c r="AA80" i="19"/>
  <c r="Z80" i="19"/>
  <c r="Y80" i="19"/>
  <c r="X80" i="19"/>
  <c r="W80" i="19"/>
  <c r="V80" i="19"/>
  <c r="U80" i="19"/>
  <c r="T80" i="19"/>
  <c r="S80" i="19"/>
  <c r="R80" i="19"/>
  <c r="Q80" i="19"/>
  <c r="P80" i="19"/>
  <c r="O80" i="19"/>
  <c r="N80" i="19"/>
  <c r="M80" i="19"/>
  <c r="L80" i="19"/>
  <c r="K80" i="19"/>
  <c r="J80" i="19"/>
  <c r="I80" i="19"/>
  <c r="H80" i="19"/>
  <c r="G80" i="19"/>
  <c r="F80" i="19"/>
  <c r="E80" i="19"/>
  <c r="AA75" i="19"/>
  <c r="Z75" i="19"/>
  <c r="Y75" i="19"/>
  <c r="X75" i="19"/>
  <c r="W75" i="19"/>
  <c r="V75" i="19"/>
  <c r="U75" i="19"/>
  <c r="T75" i="19"/>
  <c r="S75" i="19"/>
  <c r="R75" i="19"/>
  <c r="Q75" i="19"/>
  <c r="P75" i="19"/>
  <c r="O75" i="19"/>
  <c r="N75" i="19"/>
  <c r="M75" i="19"/>
  <c r="L75" i="19"/>
  <c r="K75" i="19"/>
  <c r="J75" i="19"/>
  <c r="I75" i="19"/>
  <c r="H75" i="19"/>
  <c r="G75" i="19"/>
  <c r="F75" i="19"/>
  <c r="E75" i="19"/>
  <c r="AA69" i="19"/>
  <c r="Z69" i="19"/>
  <c r="Y69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AA64" i="19"/>
  <c r="Z64" i="19"/>
  <c r="Y64" i="19"/>
  <c r="X64" i="19"/>
  <c r="W64" i="19"/>
  <c r="V64" i="19"/>
  <c r="U64" i="19"/>
  <c r="T64" i="19"/>
  <c r="S64" i="19"/>
  <c r="R64" i="19"/>
  <c r="Q64" i="19"/>
  <c r="P64" i="19"/>
  <c r="O64" i="19"/>
  <c r="N64" i="19"/>
  <c r="M64" i="19"/>
  <c r="L64" i="19"/>
  <c r="K64" i="19"/>
  <c r="J64" i="19"/>
  <c r="I64" i="19"/>
  <c r="H64" i="19"/>
  <c r="G64" i="19"/>
  <c r="F64" i="19"/>
  <c r="E64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AA344" i="18"/>
  <c r="Z344" i="18"/>
  <c r="Y344" i="18"/>
  <c r="X344" i="18"/>
  <c r="W344" i="18"/>
  <c r="V344" i="18"/>
  <c r="U344" i="18"/>
  <c r="T344" i="18"/>
  <c r="S344" i="18"/>
  <c r="R344" i="18"/>
  <c r="Q344" i="18"/>
  <c r="P344" i="18"/>
  <c r="O344" i="18"/>
  <c r="N344" i="18"/>
  <c r="M344" i="18"/>
  <c r="L344" i="18"/>
  <c r="K344" i="18"/>
  <c r="J344" i="18"/>
  <c r="I344" i="18"/>
  <c r="H344" i="18"/>
  <c r="G344" i="18"/>
  <c r="F344" i="18"/>
  <c r="E344" i="18"/>
  <c r="AA339" i="18"/>
  <c r="Z339" i="18"/>
  <c r="Y339" i="18"/>
  <c r="X339" i="18"/>
  <c r="W339" i="18"/>
  <c r="V339" i="18"/>
  <c r="U339" i="18"/>
  <c r="T339" i="18"/>
  <c r="S339" i="18"/>
  <c r="R339" i="18"/>
  <c r="Q339" i="18"/>
  <c r="P339" i="18"/>
  <c r="O339" i="18"/>
  <c r="N339" i="18"/>
  <c r="M339" i="18"/>
  <c r="L339" i="18"/>
  <c r="K339" i="18"/>
  <c r="J339" i="18"/>
  <c r="I339" i="18"/>
  <c r="H339" i="18"/>
  <c r="G339" i="18"/>
  <c r="F339" i="18"/>
  <c r="E339" i="18"/>
  <c r="AA333" i="18"/>
  <c r="Z333" i="18"/>
  <c r="Y333" i="18"/>
  <c r="X333" i="18"/>
  <c r="W333" i="18"/>
  <c r="V333" i="18"/>
  <c r="U333" i="18"/>
  <c r="T333" i="18"/>
  <c r="S333" i="18"/>
  <c r="R333" i="18"/>
  <c r="Q333" i="18"/>
  <c r="P333" i="18"/>
  <c r="O333" i="18"/>
  <c r="N333" i="18"/>
  <c r="M333" i="18"/>
  <c r="L333" i="18"/>
  <c r="K333" i="18"/>
  <c r="J333" i="18"/>
  <c r="I333" i="18"/>
  <c r="H333" i="18"/>
  <c r="G333" i="18"/>
  <c r="F333" i="18"/>
  <c r="E333" i="18"/>
  <c r="AA328" i="18"/>
  <c r="Z328" i="18"/>
  <c r="Y328" i="18"/>
  <c r="X328" i="18"/>
  <c r="W328" i="18"/>
  <c r="V328" i="18"/>
  <c r="U328" i="18"/>
  <c r="T328" i="18"/>
  <c r="S328" i="18"/>
  <c r="R328" i="18"/>
  <c r="Q328" i="18"/>
  <c r="P328" i="18"/>
  <c r="O328" i="18"/>
  <c r="N328" i="18"/>
  <c r="M328" i="18"/>
  <c r="L328" i="18"/>
  <c r="K328" i="18"/>
  <c r="J328" i="18"/>
  <c r="I328" i="18"/>
  <c r="H328" i="18"/>
  <c r="G328" i="18"/>
  <c r="F328" i="18"/>
  <c r="E328" i="18"/>
  <c r="AB328" i="18" s="1"/>
  <c r="AA322" i="18"/>
  <c r="Z322" i="18"/>
  <c r="Y322" i="18"/>
  <c r="X322" i="18"/>
  <c r="W322" i="18"/>
  <c r="V322" i="18"/>
  <c r="U322" i="18"/>
  <c r="T322" i="18"/>
  <c r="S322" i="18"/>
  <c r="R322" i="18"/>
  <c r="Q322" i="18"/>
  <c r="P322" i="18"/>
  <c r="O322" i="18"/>
  <c r="N322" i="18"/>
  <c r="M322" i="18"/>
  <c r="L322" i="18"/>
  <c r="K322" i="18"/>
  <c r="J322" i="18"/>
  <c r="I322" i="18"/>
  <c r="H322" i="18"/>
  <c r="G322" i="18"/>
  <c r="F322" i="18"/>
  <c r="E322" i="18"/>
  <c r="AA317" i="18"/>
  <c r="Z317" i="18"/>
  <c r="Y317" i="18"/>
  <c r="X317" i="18"/>
  <c r="W317" i="18"/>
  <c r="V317" i="18"/>
  <c r="U317" i="18"/>
  <c r="T317" i="18"/>
  <c r="S317" i="18"/>
  <c r="R317" i="18"/>
  <c r="Q317" i="18"/>
  <c r="P317" i="18"/>
  <c r="O317" i="18"/>
  <c r="N317" i="18"/>
  <c r="M317" i="18"/>
  <c r="L317" i="18"/>
  <c r="K317" i="18"/>
  <c r="J317" i="18"/>
  <c r="I317" i="18"/>
  <c r="H317" i="18"/>
  <c r="G317" i="18"/>
  <c r="F317" i="18"/>
  <c r="E317" i="18"/>
  <c r="AA311" i="18"/>
  <c r="Z311" i="18"/>
  <c r="Y311" i="18"/>
  <c r="X311" i="18"/>
  <c r="W311" i="18"/>
  <c r="V311" i="18"/>
  <c r="U311" i="18"/>
  <c r="T311" i="18"/>
  <c r="S311" i="18"/>
  <c r="R311" i="18"/>
  <c r="Q311" i="18"/>
  <c r="P311" i="18"/>
  <c r="O311" i="18"/>
  <c r="N311" i="18"/>
  <c r="M311" i="18"/>
  <c r="L311" i="18"/>
  <c r="K311" i="18"/>
  <c r="J311" i="18"/>
  <c r="I311" i="18"/>
  <c r="H311" i="18"/>
  <c r="G311" i="18"/>
  <c r="F311" i="18"/>
  <c r="E311" i="18"/>
  <c r="AA306" i="18"/>
  <c r="Z306" i="18"/>
  <c r="Y306" i="18"/>
  <c r="X306" i="18"/>
  <c r="W306" i="18"/>
  <c r="V306" i="18"/>
  <c r="U306" i="18"/>
  <c r="T306" i="18"/>
  <c r="S306" i="18"/>
  <c r="R306" i="18"/>
  <c r="Q306" i="18"/>
  <c r="P306" i="18"/>
  <c r="O306" i="18"/>
  <c r="N306" i="18"/>
  <c r="M306" i="18"/>
  <c r="L306" i="18"/>
  <c r="K306" i="18"/>
  <c r="J306" i="18"/>
  <c r="I306" i="18"/>
  <c r="H306" i="18"/>
  <c r="G306" i="18"/>
  <c r="F306" i="18"/>
  <c r="E306" i="18"/>
  <c r="AA300" i="18"/>
  <c r="Z300" i="18"/>
  <c r="Y300" i="18"/>
  <c r="X300" i="18"/>
  <c r="W300" i="18"/>
  <c r="V300" i="18"/>
  <c r="U300" i="18"/>
  <c r="T300" i="18"/>
  <c r="S300" i="18"/>
  <c r="R300" i="18"/>
  <c r="Q300" i="18"/>
  <c r="P300" i="18"/>
  <c r="O300" i="18"/>
  <c r="N300" i="18"/>
  <c r="M300" i="18"/>
  <c r="L300" i="18"/>
  <c r="K300" i="18"/>
  <c r="J300" i="18"/>
  <c r="I300" i="18"/>
  <c r="H300" i="18"/>
  <c r="G300" i="18"/>
  <c r="F300" i="18"/>
  <c r="E300" i="18"/>
  <c r="AA295" i="18"/>
  <c r="Z295" i="18"/>
  <c r="Y295" i="18"/>
  <c r="X295" i="18"/>
  <c r="W295" i="18"/>
  <c r="V295" i="18"/>
  <c r="U295" i="18"/>
  <c r="T295" i="18"/>
  <c r="S295" i="18"/>
  <c r="R295" i="18"/>
  <c r="Q295" i="18"/>
  <c r="P295" i="18"/>
  <c r="O295" i="18"/>
  <c r="N295" i="18"/>
  <c r="M295" i="18"/>
  <c r="L295" i="18"/>
  <c r="K295" i="18"/>
  <c r="J295" i="18"/>
  <c r="I295" i="18"/>
  <c r="H295" i="18"/>
  <c r="G295" i="18"/>
  <c r="F295" i="18"/>
  <c r="E295" i="18"/>
  <c r="AA289" i="18"/>
  <c r="Z289" i="18"/>
  <c r="Y289" i="18"/>
  <c r="X289" i="18"/>
  <c r="W289" i="18"/>
  <c r="V289" i="18"/>
  <c r="U289" i="18"/>
  <c r="T289" i="18"/>
  <c r="S289" i="18"/>
  <c r="R289" i="18"/>
  <c r="Q289" i="18"/>
  <c r="P289" i="18"/>
  <c r="O289" i="18"/>
  <c r="N289" i="18"/>
  <c r="M289" i="18"/>
  <c r="L289" i="18"/>
  <c r="K289" i="18"/>
  <c r="J289" i="18"/>
  <c r="I289" i="18"/>
  <c r="H289" i="18"/>
  <c r="G289" i="18"/>
  <c r="F289" i="18"/>
  <c r="E289" i="18"/>
  <c r="AA284" i="18"/>
  <c r="Z284" i="18"/>
  <c r="Y284" i="18"/>
  <c r="X284" i="18"/>
  <c r="W284" i="18"/>
  <c r="V284" i="18"/>
  <c r="U284" i="18"/>
  <c r="T284" i="18"/>
  <c r="S284" i="18"/>
  <c r="R284" i="18"/>
  <c r="Q284" i="18"/>
  <c r="P284" i="18"/>
  <c r="O284" i="18"/>
  <c r="N284" i="18"/>
  <c r="M284" i="18"/>
  <c r="L284" i="18"/>
  <c r="K284" i="18"/>
  <c r="J284" i="18"/>
  <c r="I284" i="18"/>
  <c r="H284" i="18"/>
  <c r="G284" i="18"/>
  <c r="F284" i="18"/>
  <c r="E284" i="18"/>
  <c r="AB284" i="18" s="1"/>
  <c r="AA278" i="18"/>
  <c r="Z278" i="18"/>
  <c r="Y278" i="18"/>
  <c r="X278" i="18"/>
  <c r="W278" i="18"/>
  <c r="V278" i="18"/>
  <c r="U278" i="18"/>
  <c r="T278" i="18"/>
  <c r="S278" i="18"/>
  <c r="R278" i="18"/>
  <c r="Q278" i="18"/>
  <c r="P278" i="18"/>
  <c r="O278" i="18"/>
  <c r="N278" i="18"/>
  <c r="M278" i="18"/>
  <c r="L278" i="18"/>
  <c r="K278" i="18"/>
  <c r="J278" i="18"/>
  <c r="I278" i="18"/>
  <c r="H278" i="18"/>
  <c r="G278" i="18"/>
  <c r="F278" i="18"/>
  <c r="E278" i="18"/>
  <c r="AA273" i="18"/>
  <c r="Z273" i="18"/>
  <c r="Y273" i="18"/>
  <c r="X273" i="18"/>
  <c r="W273" i="18"/>
  <c r="V273" i="18"/>
  <c r="U273" i="18"/>
  <c r="T273" i="18"/>
  <c r="S273" i="18"/>
  <c r="R273" i="18"/>
  <c r="Q273" i="18"/>
  <c r="P273" i="18"/>
  <c r="O273" i="18"/>
  <c r="N273" i="18"/>
  <c r="M273" i="18"/>
  <c r="L273" i="18"/>
  <c r="K273" i="18"/>
  <c r="J273" i="18"/>
  <c r="I273" i="18"/>
  <c r="H273" i="18"/>
  <c r="G273" i="18"/>
  <c r="F273" i="18"/>
  <c r="E273" i="18"/>
  <c r="AA267" i="18"/>
  <c r="Z267" i="18"/>
  <c r="Y267" i="18"/>
  <c r="X267" i="18"/>
  <c r="W267" i="18"/>
  <c r="V267" i="18"/>
  <c r="U267" i="18"/>
  <c r="T267" i="18"/>
  <c r="S267" i="18"/>
  <c r="R267" i="18"/>
  <c r="Q267" i="18"/>
  <c r="P267" i="18"/>
  <c r="O267" i="18"/>
  <c r="N267" i="18"/>
  <c r="M267" i="18"/>
  <c r="L267" i="18"/>
  <c r="K267" i="18"/>
  <c r="J267" i="18"/>
  <c r="I267" i="18"/>
  <c r="H267" i="18"/>
  <c r="G267" i="18"/>
  <c r="F267" i="18"/>
  <c r="E267" i="18"/>
  <c r="AA262" i="18"/>
  <c r="Z262" i="18"/>
  <c r="Y262" i="18"/>
  <c r="X262" i="18"/>
  <c r="W262" i="18"/>
  <c r="V262" i="18"/>
  <c r="U262" i="18"/>
  <c r="T262" i="18"/>
  <c r="S262" i="18"/>
  <c r="R262" i="18"/>
  <c r="Q262" i="18"/>
  <c r="P262" i="18"/>
  <c r="O262" i="18"/>
  <c r="N262" i="18"/>
  <c r="M262" i="18"/>
  <c r="L262" i="18"/>
  <c r="K262" i="18"/>
  <c r="J262" i="18"/>
  <c r="I262" i="18"/>
  <c r="H262" i="18"/>
  <c r="G262" i="18"/>
  <c r="F262" i="18"/>
  <c r="E262" i="18"/>
  <c r="AA256" i="18"/>
  <c r="Z256" i="18"/>
  <c r="Y256" i="18"/>
  <c r="X256" i="18"/>
  <c r="W256" i="18"/>
  <c r="V256" i="18"/>
  <c r="U256" i="18"/>
  <c r="T256" i="18"/>
  <c r="S256" i="18"/>
  <c r="R256" i="18"/>
  <c r="Q256" i="18"/>
  <c r="P256" i="18"/>
  <c r="O256" i="18"/>
  <c r="N256" i="18"/>
  <c r="M256" i="18"/>
  <c r="L256" i="18"/>
  <c r="K256" i="18"/>
  <c r="J256" i="18"/>
  <c r="I256" i="18"/>
  <c r="H256" i="18"/>
  <c r="G256" i="18"/>
  <c r="F256" i="18"/>
  <c r="E256" i="18"/>
  <c r="AA251" i="18"/>
  <c r="Z251" i="18"/>
  <c r="Y251" i="18"/>
  <c r="X251" i="18"/>
  <c r="W251" i="18"/>
  <c r="V251" i="18"/>
  <c r="U251" i="18"/>
  <c r="T251" i="18"/>
  <c r="S251" i="18"/>
  <c r="R251" i="18"/>
  <c r="Q251" i="18"/>
  <c r="P251" i="18"/>
  <c r="O251" i="18"/>
  <c r="N251" i="18"/>
  <c r="M251" i="18"/>
  <c r="L251" i="18"/>
  <c r="K251" i="18"/>
  <c r="J251" i="18"/>
  <c r="I251" i="18"/>
  <c r="H251" i="18"/>
  <c r="G251" i="18"/>
  <c r="F251" i="18"/>
  <c r="E251" i="18"/>
  <c r="AA245" i="18"/>
  <c r="Z245" i="18"/>
  <c r="Y245" i="18"/>
  <c r="X245" i="18"/>
  <c r="W245" i="18"/>
  <c r="V245" i="18"/>
  <c r="U245" i="18"/>
  <c r="T245" i="18"/>
  <c r="S245" i="18"/>
  <c r="R245" i="18"/>
  <c r="Q245" i="18"/>
  <c r="P245" i="18"/>
  <c r="O245" i="18"/>
  <c r="N245" i="18"/>
  <c r="M245" i="18"/>
  <c r="L245" i="18"/>
  <c r="K245" i="18"/>
  <c r="J245" i="18"/>
  <c r="I245" i="18"/>
  <c r="H245" i="18"/>
  <c r="G245" i="18"/>
  <c r="F245" i="18"/>
  <c r="E245" i="18"/>
  <c r="AA240" i="18"/>
  <c r="Z240" i="18"/>
  <c r="Y240" i="18"/>
  <c r="X240" i="18"/>
  <c r="W240" i="18"/>
  <c r="V240" i="18"/>
  <c r="U240" i="18"/>
  <c r="T240" i="18"/>
  <c r="S240" i="18"/>
  <c r="R240" i="18"/>
  <c r="Q240" i="18"/>
  <c r="P240" i="18"/>
  <c r="O240" i="18"/>
  <c r="N240" i="18"/>
  <c r="M240" i="18"/>
  <c r="L240" i="18"/>
  <c r="K240" i="18"/>
  <c r="J240" i="18"/>
  <c r="I240" i="18"/>
  <c r="H240" i="18"/>
  <c r="G240" i="18"/>
  <c r="F240" i="18"/>
  <c r="E240" i="18"/>
  <c r="AB240" i="18" s="1"/>
  <c r="AA234" i="18"/>
  <c r="Z234" i="18"/>
  <c r="Y234" i="18"/>
  <c r="X234" i="18"/>
  <c r="W234" i="18"/>
  <c r="V234" i="18"/>
  <c r="U234" i="18"/>
  <c r="T234" i="18"/>
  <c r="S234" i="18"/>
  <c r="R234" i="18"/>
  <c r="Q234" i="18"/>
  <c r="P234" i="18"/>
  <c r="O234" i="18"/>
  <c r="N234" i="18"/>
  <c r="M234" i="18"/>
  <c r="L234" i="18"/>
  <c r="K234" i="18"/>
  <c r="J234" i="18"/>
  <c r="I234" i="18"/>
  <c r="H234" i="18"/>
  <c r="G234" i="18"/>
  <c r="F234" i="18"/>
  <c r="E234" i="18"/>
  <c r="AA229" i="18"/>
  <c r="Z229" i="18"/>
  <c r="Y229" i="18"/>
  <c r="X229" i="18"/>
  <c r="W229" i="18"/>
  <c r="V229" i="18"/>
  <c r="U229" i="18"/>
  <c r="T229" i="18"/>
  <c r="S229" i="18"/>
  <c r="R229" i="18"/>
  <c r="Q229" i="18"/>
  <c r="P229" i="18"/>
  <c r="O229" i="18"/>
  <c r="N229" i="18"/>
  <c r="M229" i="18"/>
  <c r="L229" i="18"/>
  <c r="K229" i="18"/>
  <c r="J229" i="18"/>
  <c r="I229" i="18"/>
  <c r="H229" i="18"/>
  <c r="G229" i="18"/>
  <c r="F229" i="18"/>
  <c r="E229" i="18"/>
  <c r="AA223" i="18"/>
  <c r="Z223" i="18"/>
  <c r="Y223" i="18"/>
  <c r="X223" i="18"/>
  <c r="W223" i="18"/>
  <c r="V223" i="18"/>
  <c r="U223" i="18"/>
  <c r="T223" i="18"/>
  <c r="S223" i="18"/>
  <c r="R223" i="18"/>
  <c r="Q223" i="18"/>
  <c r="P223" i="18"/>
  <c r="O223" i="18"/>
  <c r="N223" i="18"/>
  <c r="M223" i="18"/>
  <c r="L223" i="18"/>
  <c r="K223" i="18"/>
  <c r="J223" i="18"/>
  <c r="I223" i="18"/>
  <c r="H223" i="18"/>
  <c r="G223" i="18"/>
  <c r="F223" i="18"/>
  <c r="E223" i="18"/>
  <c r="AA218" i="18"/>
  <c r="Z218" i="18"/>
  <c r="Y218" i="18"/>
  <c r="X218" i="18"/>
  <c r="W218" i="18"/>
  <c r="V218" i="18"/>
  <c r="U218" i="18"/>
  <c r="T218" i="18"/>
  <c r="S218" i="18"/>
  <c r="R218" i="18"/>
  <c r="Q218" i="18"/>
  <c r="P218" i="18"/>
  <c r="O218" i="18"/>
  <c r="N218" i="18"/>
  <c r="M218" i="18"/>
  <c r="L218" i="18"/>
  <c r="K218" i="18"/>
  <c r="J218" i="18"/>
  <c r="I218" i="18"/>
  <c r="H218" i="18"/>
  <c r="G218" i="18"/>
  <c r="F218" i="18"/>
  <c r="E218" i="18"/>
  <c r="AA212" i="18"/>
  <c r="Z212" i="18"/>
  <c r="Y212" i="18"/>
  <c r="X212" i="18"/>
  <c r="W212" i="18"/>
  <c r="V212" i="18"/>
  <c r="U212" i="18"/>
  <c r="T212" i="18"/>
  <c r="S212" i="18"/>
  <c r="R212" i="18"/>
  <c r="Q212" i="18"/>
  <c r="P212" i="18"/>
  <c r="O212" i="18"/>
  <c r="N212" i="18"/>
  <c r="M212" i="18"/>
  <c r="L212" i="18"/>
  <c r="K212" i="18"/>
  <c r="J212" i="18"/>
  <c r="I212" i="18"/>
  <c r="H212" i="18"/>
  <c r="G212" i="18"/>
  <c r="F212" i="18"/>
  <c r="E212" i="18"/>
  <c r="AA207" i="18"/>
  <c r="Z207" i="18"/>
  <c r="Y207" i="18"/>
  <c r="X207" i="18"/>
  <c r="W207" i="18"/>
  <c r="V207" i="18"/>
  <c r="U207" i="18"/>
  <c r="T207" i="18"/>
  <c r="S207" i="18"/>
  <c r="R207" i="18"/>
  <c r="Q207" i="18"/>
  <c r="P207" i="18"/>
  <c r="O207" i="18"/>
  <c r="N207" i="18"/>
  <c r="M207" i="18"/>
  <c r="L207" i="18"/>
  <c r="K207" i="18"/>
  <c r="J207" i="18"/>
  <c r="I207" i="18"/>
  <c r="H207" i="18"/>
  <c r="G207" i="18"/>
  <c r="F207" i="18"/>
  <c r="E207" i="18"/>
  <c r="AA201" i="18"/>
  <c r="Z201" i="18"/>
  <c r="Y201" i="18"/>
  <c r="X201" i="18"/>
  <c r="W201" i="18"/>
  <c r="V201" i="18"/>
  <c r="U201" i="18"/>
  <c r="T201" i="18"/>
  <c r="S201" i="18"/>
  <c r="R201" i="18"/>
  <c r="Q201" i="18"/>
  <c r="P201" i="18"/>
  <c r="O201" i="18"/>
  <c r="N201" i="18"/>
  <c r="M201" i="18"/>
  <c r="L201" i="18"/>
  <c r="K201" i="18"/>
  <c r="J201" i="18"/>
  <c r="I201" i="18"/>
  <c r="H201" i="18"/>
  <c r="G201" i="18"/>
  <c r="F201" i="18"/>
  <c r="E201" i="18"/>
  <c r="AA196" i="18"/>
  <c r="Z196" i="18"/>
  <c r="Y196" i="18"/>
  <c r="X196" i="18"/>
  <c r="W196" i="18"/>
  <c r="V196" i="18"/>
  <c r="U196" i="18"/>
  <c r="T196" i="18"/>
  <c r="S196" i="18"/>
  <c r="R196" i="18"/>
  <c r="Q196" i="18"/>
  <c r="P196" i="18"/>
  <c r="O196" i="18"/>
  <c r="N196" i="18"/>
  <c r="M196" i="18"/>
  <c r="L196" i="18"/>
  <c r="K196" i="18"/>
  <c r="J196" i="18"/>
  <c r="I196" i="18"/>
  <c r="H196" i="18"/>
  <c r="G196" i="18"/>
  <c r="F196" i="18"/>
  <c r="E196" i="18"/>
  <c r="AB196" i="18" s="1"/>
  <c r="AA190" i="18"/>
  <c r="Z190" i="18"/>
  <c r="Y190" i="18"/>
  <c r="X190" i="18"/>
  <c r="W190" i="18"/>
  <c r="V190" i="18"/>
  <c r="U190" i="18"/>
  <c r="T190" i="18"/>
  <c r="S190" i="18"/>
  <c r="R190" i="18"/>
  <c r="Q190" i="18"/>
  <c r="P190" i="18"/>
  <c r="O190" i="18"/>
  <c r="N190" i="18"/>
  <c r="M190" i="18"/>
  <c r="L190" i="18"/>
  <c r="K190" i="18"/>
  <c r="J190" i="18"/>
  <c r="I190" i="18"/>
  <c r="H190" i="18"/>
  <c r="G190" i="18"/>
  <c r="F190" i="18"/>
  <c r="E190" i="18"/>
  <c r="AA185" i="18"/>
  <c r="Z185" i="18"/>
  <c r="Y185" i="18"/>
  <c r="X185" i="18"/>
  <c r="W185" i="18"/>
  <c r="V185" i="18"/>
  <c r="U185" i="18"/>
  <c r="T185" i="18"/>
  <c r="S185" i="18"/>
  <c r="R185" i="18"/>
  <c r="Q185" i="18"/>
  <c r="P185" i="18"/>
  <c r="O185" i="18"/>
  <c r="N185" i="18"/>
  <c r="M185" i="18"/>
  <c r="L185" i="18"/>
  <c r="K185" i="18"/>
  <c r="J185" i="18"/>
  <c r="I185" i="18"/>
  <c r="H185" i="18"/>
  <c r="G185" i="18"/>
  <c r="F185" i="18"/>
  <c r="E185" i="18"/>
  <c r="AA179" i="18"/>
  <c r="Z179" i="18"/>
  <c r="Y179" i="18"/>
  <c r="X179" i="18"/>
  <c r="W179" i="18"/>
  <c r="V179" i="18"/>
  <c r="U179" i="18"/>
  <c r="T179" i="18"/>
  <c r="S179" i="18"/>
  <c r="R179" i="18"/>
  <c r="Q179" i="18"/>
  <c r="P179" i="18"/>
  <c r="O179" i="18"/>
  <c r="N179" i="18"/>
  <c r="M179" i="18"/>
  <c r="L179" i="18"/>
  <c r="K179" i="18"/>
  <c r="J179" i="18"/>
  <c r="I179" i="18"/>
  <c r="H179" i="18"/>
  <c r="G179" i="18"/>
  <c r="F179" i="18"/>
  <c r="E179" i="18"/>
  <c r="AA174" i="18"/>
  <c r="Z174" i="18"/>
  <c r="Y174" i="18"/>
  <c r="X174" i="18"/>
  <c r="W174" i="18"/>
  <c r="V174" i="18"/>
  <c r="U174" i="18"/>
  <c r="T174" i="18"/>
  <c r="S174" i="18"/>
  <c r="R174" i="18"/>
  <c r="Q174" i="18"/>
  <c r="P174" i="18"/>
  <c r="O174" i="18"/>
  <c r="N174" i="18"/>
  <c r="M174" i="18"/>
  <c r="L174" i="18"/>
  <c r="K174" i="18"/>
  <c r="J174" i="18"/>
  <c r="I174" i="18"/>
  <c r="H174" i="18"/>
  <c r="G174" i="18"/>
  <c r="F174" i="18"/>
  <c r="E174" i="18"/>
  <c r="AA168" i="18"/>
  <c r="Z168" i="18"/>
  <c r="Y168" i="18"/>
  <c r="X168" i="18"/>
  <c r="W168" i="18"/>
  <c r="V168" i="18"/>
  <c r="U168" i="18"/>
  <c r="T168" i="18"/>
  <c r="S168" i="18"/>
  <c r="R168" i="18"/>
  <c r="Q168" i="18"/>
  <c r="P168" i="18"/>
  <c r="O168" i="18"/>
  <c r="N168" i="18"/>
  <c r="M168" i="18"/>
  <c r="L168" i="18"/>
  <c r="K168" i="18"/>
  <c r="J168" i="18"/>
  <c r="I168" i="18"/>
  <c r="H168" i="18"/>
  <c r="G168" i="18"/>
  <c r="F168" i="18"/>
  <c r="E168" i="18"/>
  <c r="AA163" i="18"/>
  <c r="Z163" i="18"/>
  <c r="Y163" i="18"/>
  <c r="X163" i="18"/>
  <c r="W163" i="18"/>
  <c r="V163" i="18"/>
  <c r="U163" i="18"/>
  <c r="T163" i="18"/>
  <c r="S163" i="18"/>
  <c r="R163" i="18"/>
  <c r="Q163" i="18"/>
  <c r="P163" i="18"/>
  <c r="O163" i="18"/>
  <c r="N163" i="18"/>
  <c r="M163" i="18"/>
  <c r="L163" i="18"/>
  <c r="K163" i="18"/>
  <c r="J163" i="18"/>
  <c r="I163" i="18"/>
  <c r="H163" i="18"/>
  <c r="G163" i="18"/>
  <c r="F163" i="18"/>
  <c r="E163" i="18"/>
  <c r="AA157" i="18"/>
  <c r="Z157" i="18"/>
  <c r="Y157" i="18"/>
  <c r="X157" i="18"/>
  <c r="W157" i="18"/>
  <c r="V157" i="18"/>
  <c r="U157" i="18"/>
  <c r="T157" i="18"/>
  <c r="S157" i="18"/>
  <c r="R157" i="18"/>
  <c r="Q157" i="18"/>
  <c r="P157" i="18"/>
  <c r="O157" i="18"/>
  <c r="N157" i="18"/>
  <c r="M157" i="18"/>
  <c r="L157" i="18"/>
  <c r="K157" i="18"/>
  <c r="J157" i="18"/>
  <c r="I157" i="18"/>
  <c r="H157" i="18"/>
  <c r="G157" i="18"/>
  <c r="F157" i="18"/>
  <c r="E157" i="18"/>
  <c r="AA152" i="18"/>
  <c r="Z152" i="18"/>
  <c r="Y152" i="18"/>
  <c r="X152" i="18"/>
  <c r="W152" i="18"/>
  <c r="V152" i="18"/>
  <c r="U152" i="18"/>
  <c r="T152" i="18"/>
  <c r="S152" i="18"/>
  <c r="R152" i="18"/>
  <c r="Q152" i="18"/>
  <c r="P152" i="18"/>
  <c r="O152" i="18"/>
  <c r="N152" i="18"/>
  <c r="M152" i="18"/>
  <c r="L152" i="18"/>
  <c r="K152" i="18"/>
  <c r="J152" i="18"/>
  <c r="I152" i="18"/>
  <c r="H152" i="18"/>
  <c r="G152" i="18"/>
  <c r="F152" i="18"/>
  <c r="E152" i="18"/>
  <c r="AB152" i="18" s="1"/>
  <c r="AA146" i="18"/>
  <c r="Z146" i="18"/>
  <c r="Y146" i="18"/>
  <c r="X146" i="18"/>
  <c r="W146" i="18"/>
  <c r="V146" i="18"/>
  <c r="U146" i="18"/>
  <c r="T146" i="18"/>
  <c r="S146" i="18"/>
  <c r="R146" i="18"/>
  <c r="Q146" i="18"/>
  <c r="P146" i="18"/>
  <c r="O146" i="18"/>
  <c r="N146" i="18"/>
  <c r="M146" i="18"/>
  <c r="L146" i="18"/>
  <c r="K146" i="18"/>
  <c r="J146" i="18"/>
  <c r="I146" i="18"/>
  <c r="H146" i="18"/>
  <c r="G146" i="18"/>
  <c r="F146" i="18"/>
  <c r="E146" i="18"/>
  <c r="AA141" i="18"/>
  <c r="Z141" i="18"/>
  <c r="Y141" i="18"/>
  <c r="X141" i="18"/>
  <c r="W141" i="18"/>
  <c r="V141" i="18"/>
  <c r="U141" i="18"/>
  <c r="T141" i="18"/>
  <c r="S141" i="18"/>
  <c r="R141" i="18"/>
  <c r="Q141" i="18"/>
  <c r="P141" i="18"/>
  <c r="O141" i="18"/>
  <c r="N141" i="18"/>
  <c r="M141" i="18"/>
  <c r="L141" i="18"/>
  <c r="K141" i="18"/>
  <c r="J141" i="18"/>
  <c r="I141" i="18"/>
  <c r="H141" i="18"/>
  <c r="G141" i="18"/>
  <c r="F141" i="18"/>
  <c r="E141" i="18"/>
  <c r="AA135" i="18"/>
  <c r="Z135" i="18"/>
  <c r="Y135" i="18"/>
  <c r="X135" i="18"/>
  <c r="W135" i="18"/>
  <c r="V135" i="18"/>
  <c r="U135" i="18"/>
  <c r="T135" i="18"/>
  <c r="S135" i="18"/>
  <c r="R135" i="18"/>
  <c r="Q135" i="18"/>
  <c r="P135" i="18"/>
  <c r="O135" i="18"/>
  <c r="N135" i="18"/>
  <c r="M135" i="18"/>
  <c r="L135" i="18"/>
  <c r="K135" i="18"/>
  <c r="J135" i="18"/>
  <c r="I135" i="18"/>
  <c r="H135" i="18"/>
  <c r="G135" i="18"/>
  <c r="F135" i="18"/>
  <c r="E135" i="18"/>
  <c r="AA130" i="18"/>
  <c r="Z130" i="18"/>
  <c r="Y130" i="18"/>
  <c r="X130" i="18"/>
  <c r="W130" i="18"/>
  <c r="V130" i="18"/>
  <c r="U130" i="18"/>
  <c r="T130" i="18"/>
  <c r="S130" i="18"/>
  <c r="R130" i="18"/>
  <c r="Q130" i="18"/>
  <c r="P130" i="18"/>
  <c r="O130" i="18"/>
  <c r="N130" i="18"/>
  <c r="M130" i="18"/>
  <c r="L130" i="18"/>
  <c r="K130" i="18"/>
  <c r="J130" i="18"/>
  <c r="I130" i="18"/>
  <c r="H130" i="18"/>
  <c r="G130" i="18"/>
  <c r="F130" i="18"/>
  <c r="E130" i="18"/>
  <c r="AA124" i="18"/>
  <c r="Z124" i="18"/>
  <c r="Y124" i="18"/>
  <c r="X124" i="18"/>
  <c r="W124" i="18"/>
  <c r="V124" i="18"/>
  <c r="U124" i="18"/>
  <c r="T124" i="18"/>
  <c r="S124" i="18"/>
  <c r="R124" i="18"/>
  <c r="Q124" i="18"/>
  <c r="P124" i="18"/>
  <c r="O124" i="18"/>
  <c r="N124" i="18"/>
  <c r="M124" i="18"/>
  <c r="L124" i="18"/>
  <c r="K124" i="18"/>
  <c r="J124" i="18"/>
  <c r="I124" i="18"/>
  <c r="H124" i="18"/>
  <c r="G124" i="18"/>
  <c r="F124" i="18"/>
  <c r="E124" i="18"/>
  <c r="AA119" i="18"/>
  <c r="Z119" i="18"/>
  <c r="Y119" i="18"/>
  <c r="X119" i="18"/>
  <c r="W119" i="18"/>
  <c r="V119" i="18"/>
  <c r="U119" i="18"/>
  <c r="T119" i="18"/>
  <c r="S119" i="18"/>
  <c r="R119" i="18"/>
  <c r="Q119" i="18"/>
  <c r="P119" i="18"/>
  <c r="O119" i="18"/>
  <c r="N119" i="18"/>
  <c r="M119" i="18"/>
  <c r="L119" i="18"/>
  <c r="K119" i="18"/>
  <c r="J119" i="18"/>
  <c r="I119" i="18"/>
  <c r="H119" i="18"/>
  <c r="G119" i="18"/>
  <c r="F119" i="18"/>
  <c r="E119" i="18"/>
  <c r="AA113" i="18"/>
  <c r="Z113" i="18"/>
  <c r="Y113" i="18"/>
  <c r="X113" i="18"/>
  <c r="W113" i="18"/>
  <c r="V113" i="18"/>
  <c r="U113" i="18"/>
  <c r="T113" i="18"/>
  <c r="S113" i="18"/>
  <c r="R113" i="18"/>
  <c r="Q113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AA108" i="18"/>
  <c r="Z108" i="18"/>
  <c r="Y108" i="18"/>
  <c r="X108" i="18"/>
  <c r="W108" i="18"/>
  <c r="V108" i="18"/>
  <c r="U108" i="18"/>
  <c r="T108" i="18"/>
  <c r="S108" i="18"/>
  <c r="R108" i="18"/>
  <c r="Q108" i="18"/>
  <c r="P108" i="18"/>
  <c r="O108" i="18"/>
  <c r="N108" i="18"/>
  <c r="M108" i="18"/>
  <c r="L108" i="18"/>
  <c r="K108" i="18"/>
  <c r="J108" i="18"/>
  <c r="I108" i="18"/>
  <c r="H108" i="18"/>
  <c r="G108" i="18"/>
  <c r="F108" i="18"/>
  <c r="E108" i="18"/>
  <c r="AB108" i="18" s="1"/>
  <c r="AA102" i="18"/>
  <c r="Z102" i="18"/>
  <c r="Y102" i="18"/>
  <c r="X102" i="18"/>
  <c r="W102" i="18"/>
  <c r="V102" i="18"/>
  <c r="U102" i="18"/>
  <c r="T102" i="18"/>
  <c r="S102" i="18"/>
  <c r="R102" i="18"/>
  <c r="Q102" i="18"/>
  <c r="P102" i="18"/>
  <c r="O102" i="18"/>
  <c r="N102" i="18"/>
  <c r="M102" i="18"/>
  <c r="L102" i="18"/>
  <c r="K102" i="18"/>
  <c r="J102" i="18"/>
  <c r="I102" i="18"/>
  <c r="H102" i="18"/>
  <c r="G102" i="18"/>
  <c r="F102" i="18"/>
  <c r="E102" i="18"/>
  <c r="AA97" i="18"/>
  <c r="Z97" i="18"/>
  <c r="Y97" i="18"/>
  <c r="X97" i="18"/>
  <c r="W97" i="18"/>
  <c r="V97" i="18"/>
  <c r="U97" i="18"/>
  <c r="T97" i="18"/>
  <c r="S97" i="18"/>
  <c r="R97" i="18"/>
  <c r="Q97" i="18"/>
  <c r="P97" i="18"/>
  <c r="O97" i="18"/>
  <c r="N97" i="18"/>
  <c r="M97" i="18"/>
  <c r="L97" i="18"/>
  <c r="K97" i="18"/>
  <c r="J97" i="18"/>
  <c r="I97" i="18"/>
  <c r="H97" i="18"/>
  <c r="G97" i="18"/>
  <c r="F97" i="18"/>
  <c r="E97" i="18"/>
  <c r="AA91" i="18"/>
  <c r="Z91" i="18"/>
  <c r="Y91" i="18"/>
  <c r="X91" i="18"/>
  <c r="W91" i="18"/>
  <c r="V91" i="18"/>
  <c r="U91" i="18"/>
  <c r="T91" i="18"/>
  <c r="S91" i="18"/>
  <c r="R91" i="18"/>
  <c r="Q91" i="18"/>
  <c r="P91" i="18"/>
  <c r="O91" i="18"/>
  <c r="N91" i="18"/>
  <c r="M91" i="18"/>
  <c r="L91" i="18"/>
  <c r="K91" i="18"/>
  <c r="J91" i="18"/>
  <c r="I91" i="18"/>
  <c r="H91" i="18"/>
  <c r="G91" i="18"/>
  <c r="F91" i="18"/>
  <c r="E91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E86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18"/>
  <c r="L80" i="18"/>
  <c r="K80" i="18"/>
  <c r="J80" i="18"/>
  <c r="I80" i="18"/>
  <c r="H80" i="18"/>
  <c r="G80" i="18"/>
  <c r="F80" i="18"/>
  <c r="E80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AB64" i="18" s="1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K58" i="18"/>
  <c r="J58" i="18"/>
  <c r="I58" i="18"/>
  <c r="H58" i="18"/>
  <c r="G58" i="18"/>
  <c r="F58" i="18"/>
  <c r="E58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AA47" i="18"/>
  <c r="Z47" i="18"/>
  <c r="Y47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G47" i="18"/>
  <c r="F47" i="18"/>
  <c r="E47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E36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AB20" i="18" s="1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AA9" i="18"/>
  <c r="AA347" i="18" s="1"/>
  <c r="AA1" i="18" s="1"/>
  <c r="Z9" i="18"/>
  <c r="Y9" i="18"/>
  <c r="X9" i="18"/>
  <c r="W9" i="18"/>
  <c r="V9" i="18"/>
  <c r="U9" i="18"/>
  <c r="T9" i="18"/>
  <c r="S9" i="18"/>
  <c r="S347" i="18" s="1"/>
  <c r="S1" i="18" s="1"/>
  <c r="R9" i="18"/>
  <c r="Q9" i="18"/>
  <c r="P9" i="18"/>
  <c r="O9" i="18"/>
  <c r="N9" i="18"/>
  <c r="M9" i="18"/>
  <c r="L9" i="18"/>
  <c r="K9" i="18"/>
  <c r="K347" i="18" s="1"/>
  <c r="K1" i="18" s="1"/>
  <c r="J9" i="18"/>
  <c r="I9" i="18"/>
  <c r="H9" i="18"/>
  <c r="G9" i="18"/>
  <c r="F9" i="18"/>
  <c r="E9" i="18"/>
  <c r="AB347" i="30" l="1"/>
  <c r="AB1" i="30" s="1"/>
  <c r="E1" i="30"/>
  <c r="G347" i="29"/>
  <c r="G1" i="29" s="1"/>
  <c r="O347" i="29"/>
  <c r="O1" i="29" s="1"/>
  <c r="W347" i="29"/>
  <c r="W1" i="29" s="1"/>
  <c r="AB42" i="29"/>
  <c r="AB86" i="29"/>
  <c r="AB130" i="29"/>
  <c r="AB174" i="29"/>
  <c r="AB218" i="29"/>
  <c r="AB262" i="29"/>
  <c r="AB306" i="29"/>
  <c r="H347" i="29"/>
  <c r="H1" i="29" s="1"/>
  <c r="P347" i="29"/>
  <c r="P1" i="29" s="1"/>
  <c r="X347" i="29"/>
  <c r="X1" i="29" s="1"/>
  <c r="AB36" i="29"/>
  <c r="AB80" i="29"/>
  <c r="AB124" i="29"/>
  <c r="AB168" i="29"/>
  <c r="AB212" i="29"/>
  <c r="AB256" i="29"/>
  <c r="AB300" i="29"/>
  <c r="AB344" i="29"/>
  <c r="I347" i="29"/>
  <c r="I1" i="29" s="1"/>
  <c r="Q347" i="29"/>
  <c r="Q1" i="29" s="1"/>
  <c r="Y347" i="29"/>
  <c r="Y1" i="29" s="1"/>
  <c r="AB31" i="29"/>
  <c r="AB75" i="29"/>
  <c r="AB119" i="29"/>
  <c r="AB163" i="29"/>
  <c r="AB207" i="29"/>
  <c r="AB251" i="29"/>
  <c r="AB295" i="29"/>
  <c r="AB339" i="29"/>
  <c r="J347" i="29"/>
  <c r="J1" i="29" s="1"/>
  <c r="R347" i="29"/>
  <c r="R1" i="29" s="1"/>
  <c r="Z347" i="29"/>
  <c r="Z1" i="29" s="1"/>
  <c r="AB25" i="29"/>
  <c r="AB69" i="29"/>
  <c r="AB113" i="29"/>
  <c r="AB157" i="29"/>
  <c r="AB201" i="29"/>
  <c r="AB245" i="29"/>
  <c r="AB289" i="29"/>
  <c r="AB333" i="29"/>
  <c r="K347" i="29"/>
  <c r="K1" i="29" s="1"/>
  <c r="S347" i="29"/>
  <c r="S1" i="29" s="1"/>
  <c r="AA347" i="29"/>
  <c r="AA1" i="29" s="1"/>
  <c r="AB20" i="29"/>
  <c r="AB64" i="29"/>
  <c r="AB108" i="29"/>
  <c r="AB152" i="29"/>
  <c r="AB196" i="29"/>
  <c r="AB240" i="29"/>
  <c r="AB284" i="29"/>
  <c r="AB328" i="29"/>
  <c r="L347" i="29"/>
  <c r="L1" i="29" s="1"/>
  <c r="T347" i="29"/>
  <c r="T1" i="29" s="1"/>
  <c r="AB14" i="29"/>
  <c r="AB58" i="29"/>
  <c r="AB102" i="29"/>
  <c r="AB146" i="29"/>
  <c r="AB190" i="29"/>
  <c r="AB234" i="29"/>
  <c r="AB278" i="29"/>
  <c r="AB322" i="29"/>
  <c r="AB9" i="29"/>
  <c r="M347" i="29"/>
  <c r="M1" i="29" s="1"/>
  <c r="U347" i="29"/>
  <c r="U1" i="29" s="1"/>
  <c r="AB53" i="29"/>
  <c r="AB97" i="29"/>
  <c r="AB141" i="29"/>
  <c r="AB185" i="29"/>
  <c r="AB229" i="29"/>
  <c r="AB273" i="29"/>
  <c r="AB317" i="29"/>
  <c r="F347" i="29"/>
  <c r="F1" i="29" s="1"/>
  <c r="N347" i="29"/>
  <c r="N1" i="29" s="1"/>
  <c r="V347" i="29"/>
  <c r="V1" i="29" s="1"/>
  <c r="AB47" i="29"/>
  <c r="AB91" i="29"/>
  <c r="AB135" i="29"/>
  <c r="AB179" i="29"/>
  <c r="AB223" i="29"/>
  <c r="AB267" i="29"/>
  <c r="AB311" i="29"/>
  <c r="L348" i="28"/>
  <c r="L1" i="28" s="1"/>
  <c r="T348" i="28"/>
  <c r="T1" i="28" s="1"/>
  <c r="AB15" i="28"/>
  <c r="AB59" i="28"/>
  <c r="AB103" i="28"/>
  <c r="AB147" i="28"/>
  <c r="AB191" i="28"/>
  <c r="AB235" i="28"/>
  <c r="AB279" i="28"/>
  <c r="AB323" i="28"/>
  <c r="AB10" i="28"/>
  <c r="M348" i="28"/>
  <c r="M1" i="28" s="1"/>
  <c r="U348" i="28"/>
  <c r="U1" i="28" s="1"/>
  <c r="AB54" i="28"/>
  <c r="AB98" i="28"/>
  <c r="AB142" i="28"/>
  <c r="AB186" i="28"/>
  <c r="AB230" i="28"/>
  <c r="AB274" i="28"/>
  <c r="AB318" i="28"/>
  <c r="F348" i="28"/>
  <c r="F1" i="28" s="1"/>
  <c r="N348" i="28"/>
  <c r="N1" i="28" s="1"/>
  <c r="V348" i="28"/>
  <c r="V1" i="28" s="1"/>
  <c r="AB48" i="28"/>
  <c r="AB92" i="28"/>
  <c r="AB136" i="28"/>
  <c r="AB180" i="28"/>
  <c r="AB224" i="28"/>
  <c r="AB268" i="28"/>
  <c r="AB312" i="28"/>
  <c r="G348" i="28"/>
  <c r="G1" i="28" s="1"/>
  <c r="O348" i="28"/>
  <c r="O1" i="28" s="1"/>
  <c r="W348" i="28"/>
  <c r="W1" i="28" s="1"/>
  <c r="AB43" i="28"/>
  <c r="AB87" i="28"/>
  <c r="AB131" i="28"/>
  <c r="AB175" i="28"/>
  <c r="AB219" i="28"/>
  <c r="AB263" i="28"/>
  <c r="AB307" i="28"/>
  <c r="H348" i="28"/>
  <c r="H1" i="28" s="1"/>
  <c r="AB81" i="28"/>
  <c r="AB125" i="28"/>
  <c r="AB169" i="28"/>
  <c r="AB213" i="28"/>
  <c r="AB257" i="28"/>
  <c r="AB301" i="28"/>
  <c r="AB345" i="28"/>
  <c r="X348" i="28"/>
  <c r="X1" i="28" s="1"/>
  <c r="AB37" i="28"/>
  <c r="I348" i="28"/>
  <c r="I1" i="28" s="1"/>
  <c r="Q348" i="28"/>
  <c r="Q1" i="28" s="1"/>
  <c r="Y348" i="28"/>
  <c r="Y1" i="28" s="1"/>
  <c r="AB32" i="28"/>
  <c r="AB76" i="28"/>
  <c r="AB120" i="28"/>
  <c r="AB164" i="28"/>
  <c r="AB208" i="28"/>
  <c r="AB252" i="28"/>
  <c r="AB296" i="28"/>
  <c r="AB340" i="28"/>
  <c r="P348" i="28"/>
  <c r="P1" i="28" s="1"/>
  <c r="J348" i="28"/>
  <c r="J1" i="28" s="1"/>
  <c r="R348" i="28"/>
  <c r="R1" i="28" s="1"/>
  <c r="Z348" i="28"/>
  <c r="Z1" i="28" s="1"/>
  <c r="AB26" i="28"/>
  <c r="AB70" i="28"/>
  <c r="AB114" i="28"/>
  <c r="AB158" i="28"/>
  <c r="AB202" i="28"/>
  <c r="AB246" i="28"/>
  <c r="AB290" i="28"/>
  <c r="AB334" i="28"/>
  <c r="K348" i="28"/>
  <c r="K1" i="28" s="1"/>
  <c r="S348" i="28"/>
  <c r="S1" i="28" s="1"/>
  <c r="AA348" i="28"/>
  <c r="AA1" i="28" s="1"/>
  <c r="AB21" i="28"/>
  <c r="AB65" i="28"/>
  <c r="AB109" i="28"/>
  <c r="AB153" i="28"/>
  <c r="AB197" i="28"/>
  <c r="AB241" i="28"/>
  <c r="AB285" i="28"/>
  <c r="AB329" i="28"/>
  <c r="J348" i="27"/>
  <c r="J1" i="27" s="1"/>
  <c r="R348" i="27"/>
  <c r="R1" i="27" s="1"/>
  <c r="Z348" i="27"/>
  <c r="Z1" i="27" s="1"/>
  <c r="T348" i="27"/>
  <c r="T1" i="27" s="1"/>
  <c r="AB15" i="27"/>
  <c r="AB59" i="27"/>
  <c r="AB103" i="27"/>
  <c r="AB147" i="27"/>
  <c r="AB191" i="27"/>
  <c r="AB235" i="27"/>
  <c r="AB279" i="27"/>
  <c r="AB323" i="27"/>
  <c r="AB114" i="27"/>
  <c r="AB158" i="27"/>
  <c r="AB202" i="27"/>
  <c r="AB246" i="27"/>
  <c r="AB290" i="27"/>
  <c r="AB334" i="27"/>
  <c r="AB26" i="27"/>
  <c r="AB70" i="27"/>
  <c r="K348" i="27"/>
  <c r="K1" i="27" s="1"/>
  <c r="S348" i="27"/>
  <c r="S1" i="27" s="1"/>
  <c r="AA348" i="27"/>
  <c r="AA1" i="27" s="1"/>
  <c r="AB21" i="27"/>
  <c r="AB65" i="27"/>
  <c r="AB109" i="27"/>
  <c r="AB153" i="27"/>
  <c r="AB197" i="27"/>
  <c r="AB241" i="27"/>
  <c r="AB285" i="27"/>
  <c r="AB329" i="27"/>
  <c r="AB10" i="27"/>
  <c r="M348" i="27"/>
  <c r="M1" i="27" s="1"/>
  <c r="U348" i="27"/>
  <c r="U1" i="27" s="1"/>
  <c r="AB54" i="27"/>
  <c r="AB98" i="27"/>
  <c r="AB142" i="27"/>
  <c r="AB186" i="27"/>
  <c r="AB230" i="27"/>
  <c r="AB274" i="27"/>
  <c r="AB318" i="27"/>
  <c r="L348" i="27"/>
  <c r="L1" i="27" s="1"/>
  <c r="F348" i="27"/>
  <c r="F1" i="27" s="1"/>
  <c r="N348" i="27"/>
  <c r="N1" i="27" s="1"/>
  <c r="V348" i="27"/>
  <c r="V1" i="27" s="1"/>
  <c r="AB48" i="27"/>
  <c r="AB92" i="27"/>
  <c r="AB136" i="27"/>
  <c r="AB180" i="27"/>
  <c r="AB224" i="27"/>
  <c r="AB268" i="27"/>
  <c r="AB312" i="27"/>
  <c r="G348" i="27"/>
  <c r="G1" i="27" s="1"/>
  <c r="O348" i="27"/>
  <c r="O1" i="27" s="1"/>
  <c r="W348" i="27"/>
  <c r="W1" i="27" s="1"/>
  <c r="AB43" i="27"/>
  <c r="AB87" i="27"/>
  <c r="AB131" i="27"/>
  <c r="AB175" i="27"/>
  <c r="AB219" i="27"/>
  <c r="AB263" i="27"/>
  <c r="AB307" i="27"/>
  <c r="H348" i="27"/>
  <c r="H1" i="27" s="1"/>
  <c r="P348" i="27"/>
  <c r="P1" i="27" s="1"/>
  <c r="X348" i="27"/>
  <c r="X1" i="27" s="1"/>
  <c r="AB37" i="27"/>
  <c r="AB81" i="27"/>
  <c r="AB125" i="27"/>
  <c r="AB169" i="27"/>
  <c r="AB213" i="27"/>
  <c r="AB257" i="27"/>
  <c r="AB301" i="27"/>
  <c r="AB345" i="27"/>
  <c r="I348" i="27"/>
  <c r="I1" i="27" s="1"/>
  <c r="Q348" i="27"/>
  <c r="Q1" i="27" s="1"/>
  <c r="Y348" i="27"/>
  <c r="Y1" i="27" s="1"/>
  <c r="AB32" i="27"/>
  <c r="AB76" i="27"/>
  <c r="AB120" i="27"/>
  <c r="AB164" i="27"/>
  <c r="AB208" i="27"/>
  <c r="AB252" i="27"/>
  <c r="AB296" i="27"/>
  <c r="AB340" i="27"/>
  <c r="AB9" i="22"/>
  <c r="M347" i="22"/>
  <c r="M1" i="22" s="1"/>
  <c r="U347" i="22"/>
  <c r="U1" i="22" s="1"/>
  <c r="AB53" i="22"/>
  <c r="AB97" i="22"/>
  <c r="AB185" i="22"/>
  <c r="AB229" i="22"/>
  <c r="AB273" i="22"/>
  <c r="AB317" i="22"/>
  <c r="F347" i="22"/>
  <c r="F1" i="22" s="1"/>
  <c r="N347" i="22"/>
  <c r="N1" i="22" s="1"/>
  <c r="V347" i="22"/>
  <c r="V1" i="22" s="1"/>
  <c r="AB47" i="22"/>
  <c r="AB91" i="22"/>
  <c r="AB135" i="22"/>
  <c r="AB179" i="22"/>
  <c r="AB223" i="22"/>
  <c r="AB267" i="22"/>
  <c r="AB311" i="22"/>
  <c r="G347" i="22"/>
  <c r="G1" i="22" s="1"/>
  <c r="O347" i="22"/>
  <c r="O1" i="22" s="1"/>
  <c r="W347" i="22"/>
  <c r="W1" i="22" s="1"/>
  <c r="AB42" i="22"/>
  <c r="AB86" i="22"/>
  <c r="AB130" i="22"/>
  <c r="AB174" i="22"/>
  <c r="AB218" i="22"/>
  <c r="AB262" i="22"/>
  <c r="AB306" i="22"/>
  <c r="H347" i="22"/>
  <c r="H1" i="22" s="1"/>
  <c r="P347" i="22"/>
  <c r="P1" i="22" s="1"/>
  <c r="X347" i="22"/>
  <c r="X1" i="22" s="1"/>
  <c r="AB36" i="22"/>
  <c r="AB80" i="22"/>
  <c r="AB124" i="22"/>
  <c r="AB168" i="22"/>
  <c r="AB212" i="22"/>
  <c r="AB256" i="22"/>
  <c r="AB300" i="22"/>
  <c r="AB344" i="22"/>
  <c r="I347" i="22"/>
  <c r="I1" i="22" s="1"/>
  <c r="Q347" i="22"/>
  <c r="Q1" i="22" s="1"/>
  <c r="Y347" i="22"/>
  <c r="Y1" i="22" s="1"/>
  <c r="AB31" i="22"/>
  <c r="AB75" i="22"/>
  <c r="AB119" i="22"/>
  <c r="AB163" i="22"/>
  <c r="AB207" i="22"/>
  <c r="AB251" i="22"/>
  <c r="AB295" i="22"/>
  <c r="AB339" i="22"/>
  <c r="J347" i="22"/>
  <c r="J1" i="22" s="1"/>
  <c r="R347" i="22"/>
  <c r="R1" i="22" s="1"/>
  <c r="Z347" i="22"/>
  <c r="Z1" i="22" s="1"/>
  <c r="AB25" i="22"/>
  <c r="AB69" i="22"/>
  <c r="AB113" i="22"/>
  <c r="AB157" i="22"/>
  <c r="AB201" i="22"/>
  <c r="AB245" i="22"/>
  <c r="AB289" i="22"/>
  <c r="AB333" i="22"/>
  <c r="K347" i="22"/>
  <c r="K1" i="22" s="1"/>
  <c r="S347" i="22"/>
  <c r="S1" i="22" s="1"/>
  <c r="AA347" i="22"/>
  <c r="AA1" i="22" s="1"/>
  <c r="AB20" i="22"/>
  <c r="AB64" i="22"/>
  <c r="AB108" i="22"/>
  <c r="AB152" i="22"/>
  <c r="AB196" i="22"/>
  <c r="AB240" i="22"/>
  <c r="AB284" i="22"/>
  <c r="AB328" i="22"/>
  <c r="AB141" i="22"/>
  <c r="L347" i="22"/>
  <c r="L1" i="22" s="1"/>
  <c r="T347" i="22"/>
  <c r="T1" i="22" s="1"/>
  <c r="AB14" i="22"/>
  <c r="AB58" i="22"/>
  <c r="AB102" i="22"/>
  <c r="AB146" i="22"/>
  <c r="AB190" i="22"/>
  <c r="AB234" i="22"/>
  <c r="AB278" i="22"/>
  <c r="AB322" i="22"/>
  <c r="G347" i="23"/>
  <c r="G1" i="23" s="1"/>
  <c r="O347" i="23"/>
  <c r="O1" i="23" s="1"/>
  <c r="W347" i="23"/>
  <c r="W1" i="23" s="1"/>
  <c r="AB42" i="23"/>
  <c r="AB86" i="23"/>
  <c r="AB130" i="23"/>
  <c r="AB218" i="23"/>
  <c r="AB262" i="23"/>
  <c r="AB306" i="23"/>
  <c r="AB9" i="23"/>
  <c r="M347" i="23"/>
  <c r="M1" i="23" s="1"/>
  <c r="AB97" i="23"/>
  <c r="AB273" i="23"/>
  <c r="AB317" i="23"/>
  <c r="U347" i="23"/>
  <c r="U1" i="23" s="1"/>
  <c r="AB53" i="23"/>
  <c r="AB141" i="23"/>
  <c r="AB185" i="23"/>
  <c r="AB229" i="23"/>
  <c r="F347" i="23"/>
  <c r="F1" i="23" s="1"/>
  <c r="N347" i="23"/>
  <c r="N1" i="23" s="1"/>
  <c r="V347" i="23"/>
  <c r="V1" i="23" s="1"/>
  <c r="AB47" i="23"/>
  <c r="AB91" i="23"/>
  <c r="AB135" i="23"/>
  <c r="AB179" i="23"/>
  <c r="AB223" i="23"/>
  <c r="AB267" i="23"/>
  <c r="AB311" i="23"/>
  <c r="AB174" i="23"/>
  <c r="P347" i="23"/>
  <c r="P1" i="23" s="1"/>
  <c r="AB36" i="23"/>
  <c r="AB124" i="23"/>
  <c r="AB168" i="23"/>
  <c r="AB212" i="23"/>
  <c r="AB256" i="23"/>
  <c r="AB300" i="23"/>
  <c r="AB344" i="23"/>
  <c r="H347" i="23"/>
  <c r="H1" i="23" s="1"/>
  <c r="X347" i="23"/>
  <c r="X1" i="23" s="1"/>
  <c r="AB80" i="23"/>
  <c r="I347" i="23"/>
  <c r="I1" i="23" s="1"/>
  <c r="Q347" i="23"/>
  <c r="Q1" i="23" s="1"/>
  <c r="Y347" i="23"/>
  <c r="Y1" i="23" s="1"/>
  <c r="AB31" i="23"/>
  <c r="AB75" i="23"/>
  <c r="AB119" i="23"/>
  <c r="AB163" i="23"/>
  <c r="AB207" i="23"/>
  <c r="AB251" i="23"/>
  <c r="AB295" i="23"/>
  <c r="AB339" i="23"/>
  <c r="AB201" i="23"/>
  <c r="AB245" i="23"/>
  <c r="AB289" i="23"/>
  <c r="AB333" i="23"/>
  <c r="J347" i="23"/>
  <c r="J1" i="23" s="1"/>
  <c r="Z347" i="23"/>
  <c r="Z1" i="23" s="1"/>
  <c r="AB157" i="23"/>
  <c r="K347" i="23"/>
  <c r="K1" i="23" s="1"/>
  <c r="S347" i="23"/>
  <c r="S1" i="23" s="1"/>
  <c r="AA347" i="23"/>
  <c r="AA1" i="23" s="1"/>
  <c r="AB20" i="23"/>
  <c r="AB64" i="23"/>
  <c r="AB108" i="23"/>
  <c r="AB152" i="23"/>
  <c r="AB196" i="23"/>
  <c r="AB240" i="23"/>
  <c r="AB284" i="23"/>
  <c r="AB328" i="23"/>
  <c r="R347" i="23"/>
  <c r="R1" i="23" s="1"/>
  <c r="AB25" i="23"/>
  <c r="AB69" i="23"/>
  <c r="AB113" i="23"/>
  <c r="L347" i="23"/>
  <c r="L1" i="23" s="1"/>
  <c r="T347" i="23"/>
  <c r="T1" i="23" s="1"/>
  <c r="AB14" i="23"/>
  <c r="AB58" i="23"/>
  <c r="AB102" i="23"/>
  <c r="AB146" i="23"/>
  <c r="AB190" i="23"/>
  <c r="AB234" i="23"/>
  <c r="AB278" i="23"/>
  <c r="AB322" i="23"/>
  <c r="F346" i="24"/>
  <c r="F1" i="24" s="1"/>
  <c r="N346" i="24"/>
  <c r="N1" i="24" s="1"/>
  <c r="V346" i="24"/>
  <c r="V1" i="24" s="1"/>
  <c r="AB46" i="24"/>
  <c r="AB90" i="24"/>
  <c r="AB134" i="24"/>
  <c r="AB178" i="24"/>
  <c r="AB222" i="24"/>
  <c r="AB266" i="24"/>
  <c r="AB310" i="24"/>
  <c r="G346" i="24"/>
  <c r="G1" i="24" s="1"/>
  <c r="O346" i="24"/>
  <c r="O1" i="24" s="1"/>
  <c r="W346" i="24"/>
  <c r="W1" i="24" s="1"/>
  <c r="AB41" i="24"/>
  <c r="AB85" i="24"/>
  <c r="AB129" i="24"/>
  <c r="AB173" i="24"/>
  <c r="AB217" i="24"/>
  <c r="AB261" i="24"/>
  <c r="AB305" i="24"/>
  <c r="H346" i="24"/>
  <c r="H1" i="24" s="1"/>
  <c r="P346" i="24"/>
  <c r="P1" i="24" s="1"/>
  <c r="X346" i="24"/>
  <c r="X1" i="24" s="1"/>
  <c r="AB35" i="24"/>
  <c r="AB79" i="24"/>
  <c r="AB123" i="24"/>
  <c r="AB167" i="24"/>
  <c r="AB211" i="24"/>
  <c r="AB255" i="24"/>
  <c r="AB299" i="24"/>
  <c r="AB343" i="24"/>
  <c r="I346" i="24"/>
  <c r="I1" i="24" s="1"/>
  <c r="Q346" i="24"/>
  <c r="Q1" i="24" s="1"/>
  <c r="Y346" i="24"/>
  <c r="Y1" i="24" s="1"/>
  <c r="AB30" i="24"/>
  <c r="AB74" i="24"/>
  <c r="AB118" i="24"/>
  <c r="AB162" i="24"/>
  <c r="AB206" i="24"/>
  <c r="AB250" i="24"/>
  <c r="AB294" i="24"/>
  <c r="AB338" i="24"/>
  <c r="J346" i="24"/>
  <c r="J1" i="24" s="1"/>
  <c r="R346" i="24"/>
  <c r="R1" i="24" s="1"/>
  <c r="Z346" i="24"/>
  <c r="Z1" i="24" s="1"/>
  <c r="AB24" i="24"/>
  <c r="AB68" i="24"/>
  <c r="AB112" i="24"/>
  <c r="AB156" i="24"/>
  <c r="AB200" i="24"/>
  <c r="AB244" i="24"/>
  <c r="AB288" i="24"/>
  <c r="AB332" i="24"/>
  <c r="K346" i="24"/>
  <c r="K1" i="24" s="1"/>
  <c r="S346" i="24"/>
  <c r="S1" i="24" s="1"/>
  <c r="AA346" i="24"/>
  <c r="AA1" i="24" s="1"/>
  <c r="AB19" i="24"/>
  <c r="AB63" i="24"/>
  <c r="AB107" i="24"/>
  <c r="AB151" i="24"/>
  <c r="AB195" i="24"/>
  <c r="AB239" i="24"/>
  <c r="AB283" i="24"/>
  <c r="AB327" i="24"/>
  <c r="AB321" i="24"/>
  <c r="L346" i="24"/>
  <c r="L1" i="24" s="1"/>
  <c r="T346" i="24"/>
  <c r="T1" i="24" s="1"/>
  <c r="AB13" i="24"/>
  <c r="AB57" i="24"/>
  <c r="AB101" i="24"/>
  <c r="AB145" i="24"/>
  <c r="AB189" i="24"/>
  <c r="AB233" i="24"/>
  <c r="AB277" i="24"/>
  <c r="AB8" i="24"/>
  <c r="M346" i="24"/>
  <c r="M1" i="24" s="1"/>
  <c r="U346" i="24"/>
  <c r="U1" i="24" s="1"/>
  <c r="AB52" i="24"/>
  <c r="AB96" i="24"/>
  <c r="AB140" i="24"/>
  <c r="AB184" i="24"/>
  <c r="AB228" i="24"/>
  <c r="AB272" i="24"/>
  <c r="AB316" i="24"/>
  <c r="H347" i="25"/>
  <c r="H1" i="25" s="1"/>
  <c r="P347" i="25"/>
  <c r="P1" i="25" s="1"/>
  <c r="X347" i="25"/>
  <c r="X1" i="25" s="1"/>
  <c r="AB36" i="25"/>
  <c r="AB80" i="25"/>
  <c r="AB124" i="25"/>
  <c r="AB168" i="25"/>
  <c r="AB212" i="25"/>
  <c r="AB256" i="25"/>
  <c r="AB300" i="25"/>
  <c r="AB344" i="25"/>
  <c r="AB339" i="25"/>
  <c r="J347" i="25"/>
  <c r="J1" i="25" s="1"/>
  <c r="R347" i="25"/>
  <c r="R1" i="25" s="1"/>
  <c r="Z347" i="25"/>
  <c r="Z1" i="25" s="1"/>
  <c r="AB25" i="25"/>
  <c r="AB69" i="25"/>
  <c r="AB113" i="25"/>
  <c r="AB157" i="25"/>
  <c r="AB201" i="25"/>
  <c r="AB245" i="25"/>
  <c r="AB289" i="25"/>
  <c r="AB333" i="25"/>
  <c r="AB75" i="25"/>
  <c r="K347" i="25"/>
  <c r="K1" i="25" s="1"/>
  <c r="S347" i="25"/>
  <c r="S1" i="25" s="1"/>
  <c r="AA347" i="25"/>
  <c r="AA1" i="25" s="1"/>
  <c r="AB20" i="25"/>
  <c r="AB64" i="25"/>
  <c r="AB108" i="25"/>
  <c r="AB152" i="25"/>
  <c r="AB196" i="25"/>
  <c r="AB240" i="25"/>
  <c r="AB284" i="25"/>
  <c r="AB328" i="25"/>
  <c r="AB207" i="25"/>
  <c r="L347" i="25"/>
  <c r="L1" i="25" s="1"/>
  <c r="T347" i="25"/>
  <c r="T1" i="25" s="1"/>
  <c r="AB14" i="25"/>
  <c r="AB58" i="25"/>
  <c r="AB102" i="25"/>
  <c r="AB146" i="25"/>
  <c r="AB190" i="25"/>
  <c r="AB234" i="25"/>
  <c r="AB278" i="25"/>
  <c r="AB322" i="25"/>
  <c r="Q347" i="25"/>
  <c r="Q1" i="25" s="1"/>
  <c r="AB295" i="25"/>
  <c r="AB9" i="25"/>
  <c r="M347" i="25"/>
  <c r="M1" i="25" s="1"/>
  <c r="U347" i="25"/>
  <c r="U1" i="25" s="1"/>
  <c r="AB53" i="25"/>
  <c r="AB97" i="25"/>
  <c r="AB141" i="25"/>
  <c r="AB185" i="25"/>
  <c r="AB229" i="25"/>
  <c r="AB273" i="25"/>
  <c r="AB317" i="25"/>
  <c r="Y347" i="25"/>
  <c r="Y1" i="25" s="1"/>
  <c r="AB31" i="25"/>
  <c r="AB163" i="25"/>
  <c r="AB251" i="25"/>
  <c r="F347" i="25"/>
  <c r="F1" i="25" s="1"/>
  <c r="N347" i="25"/>
  <c r="N1" i="25" s="1"/>
  <c r="V347" i="25"/>
  <c r="V1" i="25" s="1"/>
  <c r="AB47" i="25"/>
  <c r="AB91" i="25"/>
  <c r="AB135" i="25"/>
  <c r="AB179" i="25"/>
  <c r="AB223" i="25"/>
  <c r="AB267" i="25"/>
  <c r="AB311" i="25"/>
  <c r="I347" i="25"/>
  <c r="I1" i="25" s="1"/>
  <c r="AB119" i="25"/>
  <c r="G347" i="25"/>
  <c r="G1" i="25" s="1"/>
  <c r="O347" i="25"/>
  <c r="O1" i="25" s="1"/>
  <c r="W347" i="25"/>
  <c r="W1" i="25" s="1"/>
  <c r="AB42" i="25"/>
  <c r="AB86" i="25"/>
  <c r="AB130" i="25"/>
  <c r="AB174" i="25"/>
  <c r="AB218" i="25"/>
  <c r="AB262" i="25"/>
  <c r="AB306" i="25"/>
  <c r="G347" i="19"/>
  <c r="G1" i="19" s="1"/>
  <c r="O347" i="19"/>
  <c r="O1" i="19" s="1"/>
  <c r="W347" i="19"/>
  <c r="W1" i="19" s="1"/>
  <c r="AB42" i="19"/>
  <c r="AB86" i="19"/>
  <c r="AB130" i="19"/>
  <c r="AB174" i="19"/>
  <c r="AB218" i="19"/>
  <c r="AB306" i="19"/>
  <c r="AB262" i="19"/>
  <c r="H347" i="19"/>
  <c r="H1" i="19" s="1"/>
  <c r="P347" i="19"/>
  <c r="P1" i="19" s="1"/>
  <c r="X347" i="19"/>
  <c r="X1" i="19" s="1"/>
  <c r="AB36" i="19"/>
  <c r="AB80" i="19"/>
  <c r="AB124" i="19"/>
  <c r="AB168" i="19"/>
  <c r="AB212" i="19"/>
  <c r="AB256" i="19"/>
  <c r="AB300" i="19"/>
  <c r="AB344" i="19"/>
  <c r="I347" i="19"/>
  <c r="I1" i="19" s="1"/>
  <c r="Q347" i="19"/>
  <c r="Q1" i="19" s="1"/>
  <c r="Y347" i="19"/>
  <c r="Y1" i="19" s="1"/>
  <c r="AB31" i="19"/>
  <c r="AB75" i="19"/>
  <c r="AB119" i="19"/>
  <c r="AB163" i="19"/>
  <c r="AB207" i="19"/>
  <c r="AB251" i="19"/>
  <c r="AB295" i="19"/>
  <c r="AB339" i="19"/>
  <c r="R347" i="19"/>
  <c r="R1" i="19" s="1"/>
  <c r="AB25" i="19"/>
  <c r="AB157" i="19"/>
  <c r="AB201" i="19"/>
  <c r="AB245" i="19"/>
  <c r="AB289" i="19"/>
  <c r="AB333" i="19"/>
  <c r="J347" i="19"/>
  <c r="J1" i="19" s="1"/>
  <c r="Z347" i="19"/>
  <c r="Z1" i="19" s="1"/>
  <c r="AB69" i="19"/>
  <c r="AB113" i="19"/>
  <c r="K347" i="19"/>
  <c r="K1" i="19" s="1"/>
  <c r="S347" i="19"/>
  <c r="S1" i="19" s="1"/>
  <c r="AA347" i="19"/>
  <c r="AA1" i="19" s="1"/>
  <c r="AB20" i="19"/>
  <c r="AB64" i="19"/>
  <c r="AB108" i="19"/>
  <c r="AB152" i="19"/>
  <c r="AB196" i="19"/>
  <c r="AB240" i="19"/>
  <c r="AB284" i="19"/>
  <c r="AB328" i="19"/>
  <c r="L347" i="19"/>
  <c r="L1" i="19" s="1"/>
  <c r="AB278" i="19"/>
  <c r="AB322" i="19"/>
  <c r="T347" i="19"/>
  <c r="T1" i="19" s="1"/>
  <c r="AB9" i="19"/>
  <c r="M347" i="19"/>
  <c r="M1" i="19" s="1"/>
  <c r="U347" i="19"/>
  <c r="U1" i="19" s="1"/>
  <c r="AB53" i="19"/>
  <c r="AB97" i="19"/>
  <c r="AB141" i="19"/>
  <c r="AB185" i="19"/>
  <c r="AB229" i="19"/>
  <c r="AB273" i="19"/>
  <c r="AB317" i="19"/>
  <c r="AB14" i="19"/>
  <c r="AB58" i="19"/>
  <c r="AB102" i="19"/>
  <c r="AB146" i="19"/>
  <c r="AB190" i="19"/>
  <c r="AB234" i="19"/>
  <c r="F347" i="19"/>
  <c r="F1" i="19" s="1"/>
  <c r="N347" i="19"/>
  <c r="N1" i="19" s="1"/>
  <c r="V347" i="19"/>
  <c r="V1" i="19" s="1"/>
  <c r="AB47" i="19"/>
  <c r="AB91" i="19"/>
  <c r="AB135" i="19"/>
  <c r="AB179" i="19"/>
  <c r="AB223" i="19"/>
  <c r="AB267" i="19"/>
  <c r="AB311" i="19"/>
  <c r="T347" i="18"/>
  <c r="T1" i="18" s="1"/>
  <c r="AB146" i="18"/>
  <c r="AB278" i="18"/>
  <c r="AB9" i="18"/>
  <c r="M347" i="18"/>
  <c r="M1" i="18" s="1"/>
  <c r="U347" i="18"/>
  <c r="U1" i="18" s="1"/>
  <c r="AB53" i="18"/>
  <c r="AB97" i="18"/>
  <c r="AB141" i="18"/>
  <c r="AB185" i="18"/>
  <c r="AB229" i="18"/>
  <c r="AB273" i="18"/>
  <c r="AB317" i="18"/>
  <c r="AB91" i="18"/>
  <c r="AB135" i="18"/>
  <c r="AB179" i="18"/>
  <c r="AB223" i="18"/>
  <c r="AB267" i="18"/>
  <c r="AB311" i="18"/>
  <c r="AB58" i="18"/>
  <c r="G347" i="18"/>
  <c r="G1" i="18" s="1"/>
  <c r="O347" i="18"/>
  <c r="O1" i="18" s="1"/>
  <c r="W347" i="18"/>
  <c r="W1" i="18" s="1"/>
  <c r="AB42" i="18"/>
  <c r="AB86" i="18"/>
  <c r="AB130" i="18"/>
  <c r="AB174" i="18"/>
  <c r="AB218" i="18"/>
  <c r="AB262" i="18"/>
  <c r="AB306" i="18"/>
  <c r="AB102" i="18"/>
  <c r="F347" i="18"/>
  <c r="F1" i="18" s="1"/>
  <c r="H347" i="18"/>
  <c r="H1" i="18" s="1"/>
  <c r="P347" i="18"/>
  <c r="P1" i="18" s="1"/>
  <c r="X347" i="18"/>
  <c r="X1" i="18" s="1"/>
  <c r="AB36" i="18"/>
  <c r="AB80" i="18"/>
  <c r="AB124" i="18"/>
  <c r="AB168" i="18"/>
  <c r="AB212" i="18"/>
  <c r="AB256" i="18"/>
  <c r="AB300" i="18"/>
  <c r="AB344" i="18"/>
  <c r="AB14" i="18"/>
  <c r="AB190" i="18"/>
  <c r="AB322" i="18"/>
  <c r="N347" i="18"/>
  <c r="N1" i="18" s="1"/>
  <c r="I347" i="18"/>
  <c r="I1" i="18" s="1"/>
  <c r="Q347" i="18"/>
  <c r="Q1" i="18" s="1"/>
  <c r="Y347" i="18"/>
  <c r="Y1" i="18" s="1"/>
  <c r="AB31" i="18"/>
  <c r="AB75" i="18"/>
  <c r="AB119" i="18"/>
  <c r="AB163" i="18"/>
  <c r="AB207" i="18"/>
  <c r="AB251" i="18"/>
  <c r="AB295" i="18"/>
  <c r="AB339" i="18"/>
  <c r="L347" i="18"/>
  <c r="L1" i="18" s="1"/>
  <c r="AB234" i="18"/>
  <c r="V347" i="18"/>
  <c r="V1" i="18" s="1"/>
  <c r="AB47" i="18"/>
  <c r="J347" i="18"/>
  <c r="J1" i="18" s="1"/>
  <c r="R347" i="18"/>
  <c r="R1" i="18" s="1"/>
  <c r="Z347" i="18"/>
  <c r="Z1" i="18" s="1"/>
  <c r="AB25" i="18"/>
  <c r="AB69" i="18"/>
  <c r="AB113" i="18"/>
  <c r="AB157" i="18"/>
  <c r="AB201" i="18"/>
  <c r="AB245" i="18"/>
  <c r="AB289" i="18"/>
  <c r="AB333" i="18"/>
  <c r="E347" i="29"/>
  <c r="E348" i="28"/>
  <c r="E348" i="27"/>
  <c r="E347" i="25"/>
  <c r="E346" i="24"/>
  <c r="E347" i="23"/>
  <c r="E347" i="22"/>
  <c r="E347" i="19"/>
  <c r="E347" i="18"/>
  <c r="AC1411" i="10"/>
  <c r="AC1412" i="10"/>
  <c r="AC1413" i="10"/>
  <c r="AC1414" i="10"/>
  <c r="AC1415" i="10"/>
  <c r="AC1416" i="10"/>
  <c r="AC1417" i="10"/>
  <c r="AC1418" i="10"/>
  <c r="AC1419" i="10"/>
  <c r="AC1420" i="10"/>
  <c r="AC1421" i="10"/>
  <c r="AC1422" i="10"/>
  <c r="AC1423" i="10"/>
  <c r="AC1424" i="10"/>
  <c r="AC1425" i="10"/>
  <c r="AC1426" i="10"/>
  <c r="AC1427" i="10"/>
  <c r="AC1393" i="10"/>
  <c r="AC1267" i="10"/>
  <c r="AC1268" i="10"/>
  <c r="AC1269" i="10"/>
  <c r="AC1270" i="10"/>
  <c r="AC1271" i="10"/>
  <c r="AC1272" i="10"/>
  <c r="AC1273" i="10"/>
  <c r="AC1274" i="10"/>
  <c r="AC1275" i="10"/>
  <c r="AC1276" i="10"/>
  <c r="AC1277" i="10"/>
  <c r="AC1278" i="10"/>
  <c r="AC1279" i="10"/>
  <c r="AC1280" i="10"/>
  <c r="AC1281" i="10"/>
  <c r="AC1282" i="10"/>
  <c r="AC1283" i="10"/>
  <c r="AC1284" i="10"/>
  <c r="AC1285" i="10"/>
  <c r="AC1286" i="10"/>
  <c r="AC1287" i="10"/>
  <c r="AC1288" i="10"/>
  <c r="AC1289" i="10"/>
  <c r="AC1290" i="10"/>
  <c r="AC1291" i="10"/>
  <c r="AC1292" i="10"/>
  <c r="AC1293" i="10"/>
  <c r="AC1294" i="10"/>
  <c r="AC1295" i="10"/>
  <c r="AC1296" i="10"/>
  <c r="AC1297" i="10"/>
  <c r="AC1298" i="10"/>
  <c r="AC1299" i="10"/>
  <c r="AC1300" i="10"/>
  <c r="AC1301" i="10"/>
  <c r="AC1302" i="10"/>
  <c r="AC1303" i="10"/>
  <c r="AC1304" i="10"/>
  <c r="AC1305" i="10"/>
  <c r="AC1306" i="10"/>
  <c r="AC1307" i="10"/>
  <c r="AC1308" i="10"/>
  <c r="AC1309" i="10"/>
  <c r="AC1310" i="10"/>
  <c r="AC1311" i="10"/>
  <c r="AC1312" i="10"/>
  <c r="AC1313" i="10"/>
  <c r="AC1314" i="10"/>
  <c r="AC1315" i="10"/>
  <c r="AC1316" i="10"/>
  <c r="AC1317" i="10"/>
  <c r="AC1318" i="10"/>
  <c r="AC1319" i="10"/>
  <c r="AC1320" i="10"/>
  <c r="AC1321" i="10"/>
  <c r="AC1322" i="10"/>
  <c r="AC1323" i="10"/>
  <c r="AC1324" i="10"/>
  <c r="AC1325" i="10"/>
  <c r="AC1326" i="10"/>
  <c r="AC1327" i="10"/>
  <c r="AC1328" i="10"/>
  <c r="AC1329" i="10"/>
  <c r="AC1330" i="10"/>
  <c r="AC1331" i="10"/>
  <c r="AC1332" i="10"/>
  <c r="AC1333" i="10"/>
  <c r="AC1334" i="10"/>
  <c r="AC1335" i="10"/>
  <c r="AC1336" i="10"/>
  <c r="AC1337" i="10"/>
  <c r="AC1338" i="10"/>
  <c r="AC1339" i="10"/>
  <c r="AC1340" i="10"/>
  <c r="AC1341" i="10"/>
  <c r="AC1342" i="10"/>
  <c r="AC1343" i="10"/>
  <c r="AC1344" i="10"/>
  <c r="AC1345" i="10"/>
  <c r="AC1346" i="10"/>
  <c r="AC1347" i="10"/>
  <c r="AC1348" i="10"/>
  <c r="AC1349" i="10"/>
  <c r="AC1350" i="10"/>
  <c r="AC1351" i="10"/>
  <c r="AC1352" i="10"/>
  <c r="AC1353" i="10"/>
  <c r="AC1354" i="10"/>
  <c r="AC1355" i="10"/>
  <c r="AC1356" i="10"/>
  <c r="AC1357" i="10"/>
  <c r="AC1358" i="10"/>
  <c r="AC1359" i="10"/>
  <c r="AC1360" i="10"/>
  <c r="AC1361" i="10"/>
  <c r="AC1362" i="10"/>
  <c r="AC1363" i="10"/>
  <c r="AC1364" i="10"/>
  <c r="AC1365" i="10"/>
  <c r="AC1366" i="10"/>
  <c r="AC1367" i="10"/>
  <c r="AC1368" i="10"/>
  <c r="AC1369" i="10"/>
  <c r="AC1370" i="10"/>
  <c r="AC1371" i="10"/>
  <c r="AC1372" i="10"/>
  <c r="AC1373" i="10"/>
  <c r="AC1374" i="10"/>
  <c r="AC1375" i="10"/>
  <c r="AC1376" i="10"/>
  <c r="AC1377" i="10"/>
  <c r="AC1378" i="10"/>
  <c r="AC1379" i="10"/>
  <c r="AC1380" i="10"/>
  <c r="AC1381" i="10"/>
  <c r="AC1382" i="10"/>
  <c r="AC1383" i="10"/>
  <c r="AC1384" i="10"/>
  <c r="AC1385" i="10"/>
  <c r="AC1386" i="10"/>
  <c r="AC1387" i="10"/>
  <c r="AC1388" i="10"/>
  <c r="AC1389" i="10"/>
  <c r="AC1390" i="10"/>
  <c r="AC1391" i="10"/>
  <c r="AC1392" i="10"/>
  <c r="AC1394" i="10"/>
  <c r="AC1395" i="10"/>
  <c r="AC1396" i="10"/>
  <c r="AC1397" i="10"/>
  <c r="AC1398" i="10"/>
  <c r="AC1399" i="10"/>
  <c r="AC1400" i="10"/>
  <c r="AC1401" i="10"/>
  <c r="AC1402" i="10"/>
  <c r="AC1403" i="10"/>
  <c r="AC1404" i="10"/>
  <c r="AC1405" i="10"/>
  <c r="AC1406" i="10"/>
  <c r="AC1407" i="10"/>
  <c r="AC1408" i="10"/>
  <c r="AC1409" i="10"/>
  <c r="AC1410" i="10"/>
  <c r="AC1192" i="10"/>
  <c r="AC1193" i="10"/>
  <c r="AC1194" i="10"/>
  <c r="AC1195" i="10"/>
  <c r="AC1196" i="10"/>
  <c r="AC1197" i="10"/>
  <c r="AC1198" i="10"/>
  <c r="AC1199" i="10"/>
  <c r="AC1200" i="10"/>
  <c r="AC1201" i="10"/>
  <c r="AC1202" i="10"/>
  <c r="AC1203" i="10"/>
  <c r="AC1204" i="10"/>
  <c r="AC1205" i="10"/>
  <c r="AC1206" i="10"/>
  <c r="AC1207" i="10"/>
  <c r="AC1208" i="10"/>
  <c r="AC1209" i="10"/>
  <c r="AC1210" i="10"/>
  <c r="AC1211" i="10"/>
  <c r="AC1212" i="10"/>
  <c r="AC1213" i="10"/>
  <c r="AC1214" i="10"/>
  <c r="AC1215" i="10"/>
  <c r="AC1216" i="10"/>
  <c r="AC1217" i="10"/>
  <c r="AC1218" i="10"/>
  <c r="AC1219" i="10"/>
  <c r="AC1220" i="10"/>
  <c r="AC1221" i="10"/>
  <c r="AC1222" i="10"/>
  <c r="AC1223" i="10"/>
  <c r="AC1224" i="10"/>
  <c r="AC1225" i="10"/>
  <c r="AC1226" i="10"/>
  <c r="AC1227" i="10"/>
  <c r="AC1228" i="10"/>
  <c r="AC1229" i="10"/>
  <c r="AC1230" i="10"/>
  <c r="AC1231" i="10"/>
  <c r="AC1232" i="10"/>
  <c r="AC1233" i="10"/>
  <c r="AC1234" i="10"/>
  <c r="AC1235" i="10"/>
  <c r="AC1236" i="10"/>
  <c r="AC1237" i="10"/>
  <c r="AC1238" i="10"/>
  <c r="AC1239" i="10"/>
  <c r="AC1240" i="10"/>
  <c r="AC1241" i="10"/>
  <c r="AC1242" i="10"/>
  <c r="AC1243" i="10"/>
  <c r="AC1244" i="10"/>
  <c r="AC1245" i="10"/>
  <c r="AC1246" i="10"/>
  <c r="AC1247" i="10"/>
  <c r="AC1248" i="10"/>
  <c r="AC1249" i="10"/>
  <c r="AC1250" i="10"/>
  <c r="AC1251" i="10"/>
  <c r="AC1252" i="10"/>
  <c r="AC1253" i="10"/>
  <c r="AC1254" i="10"/>
  <c r="AC1255" i="10"/>
  <c r="AC1256" i="10"/>
  <c r="AC1257" i="10"/>
  <c r="AC1258" i="10"/>
  <c r="AC1259" i="10"/>
  <c r="AC1260" i="10"/>
  <c r="AC1261" i="10"/>
  <c r="AC1262" i="10"/>
  <c r="AC1263" i="10"/>
  <c r="AC1264" i="10"/>
  <c r="AC1265" i="10"/>
  <c r="AC1266" i="10"/>
  <c r="AC828" i="10"/>
  <c r="AC829" i="10"/>
  <c r="AC830" i="10"/>
  <c r="AC831" i="10"/>
  <c r="AC832" i="10"/>
  <c r="AC833" i="10"/>
  <c r="AC834" i="10"/>
  <c r="AC835" i="10"/>
  <c r="AC836" i="10"/>
  <c r="AC837" i="10"/>
  <c r="AC838" i="10"/>
  <c r="AC839" i="10"/>
  <c r="AC840" i="10"/>
  <c r="AC841" i="10"/>
  <c r="AC842" i="10"/>
  <c r="AC843" i="10"/>
  <c r="AC844" i="10"/>
  <c r="AC845" i="10"/>
  <c r="AC846" i="10"/>
  <c r="AC847" i="10"/>
  <c r="AC848" i="10"/>
  <c r="AC849" i="10"/>
  <c r="AC850" i="10"/>
  <c r="AC851" i="10"/>
  <c r="AC852" i="10"/>
  <c r="AC853" i="10"/>
  <c r="AC854" i="10"/>
  <c r="AC855" i="10"/>
  <c r="AC856" i="10"/>
  <c r="AC857" i="10"/>
  <c r="AC858" i="10"/>
  <c r="AC859" i="10"/>
  <c r="AC860" i="10"/>
  <c r="AC861" i="10"/>
  <c r="AC862" i="10"/>
  <c r="AC863" i="10"/>
  <c r="AC864" i="10"/>
  <c r="AC865" i="10"/>
  <c r="AC866" i="10"/>
  <c r="AC867" i="10"/>
  <c r="AC868" i="10"/>
  <c r="AC869" i="10"/>
  <c r="AC870" i="10"/>
  <c r="AC871" i="10"/>
  <c r="AC872" i="10"/>
  <c r="AC873" i="10"/>
  <c r="AC874" i="10"/>
  <c r="AC875" i="10"/>
  <c r="AC876" i="10"/>
  <c r="AC877" i="10"/>
  <c r="AC878" i="10"/>
  <c r="AC879" i="10"/>
  <c r="AC880" i="10"/>
  <c r="AC881" i="10"/>
  <c r="AC882" i="10"/>
  <c r="AC883" i="10"/>
  <c r="AC884" i="10"/>
  <c r="AC885" i="10"/>
  <c r="AC886" i="10"/>
  <c r="AC887" i="10"/>
  <c r="AC888" i="10"/>
  <c r="AC889" i="10"/>
  <c r="AC890" i="10"/>
  <c r="AC891" i="10"/>
  <c r="AC892" i="10"/>
  <c r="AC893" i="10"/>
  <c r="AC894" i="10"/>
  <c r="AC895" i="10"/>
  <c r="AC896" i="10"/>
  <c r="AC897" i="10"/>
  <c r="AC898" i="10"/>
  <c r="AC899" i="10"/>
  <c r="AC900" i="10"/>
  <c r="AC901" i="10"/>
  <c r="AC902" i="10"/>
  <c r="AC903" i="10"/>
  <c r="AC904" i="10"/>
  <c r="AC905" i="10"/>
  <c r="AC906" i="10"/>
  <c r="AC907" i="10"/>
  <c r="AC908" i="10"/>
  <c r="AC909" i="10"/>
  <c r="AC910" i="10"/>
  <c r="AC911" i="10"/>
  <c r="AC912" i="10"/>
  <c r="AC913" i="10"/>
  <c r="AC914" i="10"/>
  <c r="AC915" i="10"/>
  <c r="AC916" i="10"/>
  <c r="AC917" i="10"/>
  <c r="AC918" i="10"/>
  <c r="AC919" i="10"/>
  <c r="AC920" i="10"/>
  <c r="AC921" i="10"/>
  <c r="AC922" i="10"/>
  <c r="AC923" i="10"/>
  <c r="AC924" i="10"/>
  <c r="AC925" i="10"/>
  <c r="AC926" i="10"/>
  <c r="AC927" i="10"/>
  <c r="AC928" i="10"/>
  <c r="AC929" i="10"/>
  <c r="AC930" i="10"/>
  <c r="AC931" i="10"/>
  <c r="AC932" i="10"/>
  <c r="AC933" i="10"/>
  <c r="AC934" i="10"/>
  <c r="AC935" i="10"/>
  <c r="AC936" i="10"/>
  <c r="AC937" i="10"/>
  <c r="AC938" i="10"/>
  <c r="AC939" i="10"/>
  <c r="AC940" i="10"/>
  <c r="AC941" i="10"/>
  <c r="AC942" i="10"/>
  <c r="AC943" i="10"/>
  <c r="AC944" i="10"/>
  <c r="AC945" i="10"/>
  <c r="AC946" i="10"/>
  <c r="AC947" i="10"/>
  <c r="AC948" i="10"/>
  <c r="AC949" i="10"/>
  <c r="AC950" i="10"/>
  <c r="AC951" i="10"/>
  <c r="AC952" i="10"/>
  <c r="AC953" i="10"/>
  <c r="AC954" i="10"/>
  <c r="AC955" i="10"/>
  <c r="AC956" i="10"/>
  <c r="AC957" i="10"/>
  <c r="AC958" i="10"/>
  <c r="AC959" i="10"/>
  <c r="AC960" i="10"/>
  <c r="AC961" i="10"/>
  <c r="AC962" i="10"/>
  <c r="AC963" i="10"/>
  <c r="AC964" i="10"/>
  <c r="AC965" i="10"/>
  <c r="AC966" i="10"/>
  <c r="AC967" i="10"/>
  <c r="AC968" i="10"/>
  <c r="AC969" i="10"/>
  <c r="AC970" i="10"/>
  <c r="AC971" i="10"/>
  <c r="AC972" i="10"/>
  <c r="AC973" i="10"/>
  <c r="AC974" i="10"/>
  <c r="AC975" i="10"/>
  <c r="AC976" i="10"/>
  <c r="AC977" i="10"/>
  <c r="AC978" i="10"/>
  <c r="AC979" i="10"/>
  <c r="AC980" i="10"/>
  <c r="AC981" i="10"/>
  <c r="AC982" i="10"/>
  <c r="AC983" i="10"/>
  <c r="AC984" i="10"/>
  <c r="AC985" i="10"/>
  <c r="AC986" i="10"/>
  <c r="AC987" i="10"/>
  <c r="AC988" i="10"/>
  <c r="AC989" i="10"/>
  <c r="AC990" i="10"/>
  <c r="AC991" i="10"/>
  <c r="AC992" i="10"/>
  <c r="AC993" i="10"/>
  <c r="AC994" i="10"/>
  <c r="AC995" i="10"/>
  <c r="AC996" i="10"/>
  <c r="AC997" i="10"/>
  <c r="AC998" i="10"/>
  <c r="AC999" i="10"/>
  <c r="AC1000" i="10"/>
  <c r="AC1001" i="10"/>
  <c r="AC1002" i="10"/>
  <c r="AC1003" i="10"/>
  <c r="AC1004" i="10"/>
  <c r="AC1005" i="10"/>
  <c r="AC1006" i="10"/>
  <c r="AC1007" i="10"/>
  <c r="AC1008" i="10"/>
  <c r="AC1009" i="10"/>
  <c r="AC1010" i="10"/>
  <c r="AC1011" i="10"/>
  <c r="AC1012" i="10"/>
  <c r="AC1013" i="10"/>
  <c r="AC1014" i="10"/>
  <c r="AC1015" i="10"/>
  <c r="AC1016" i="10"/>
  <c r="AC1017" i="10"/>
  <c r="AC1018" i="10"/>
  <c r="AC1019" i="10"/>
  <c r="AC1020" i="10"/>
  <c r="AC1021" i="10"/>
  <c r="AC1022" i="10"/>
  <c r="AC1023" i="10"/>
  <c r="AC1024" i="10"/>
  <c r="AC1025" i="10"/>
  <c r="AC1026" i="10"/>
  <c r="AC1027" i="10"/>
  <c r="AC1028" i="10"/>
  <c r="AC1029" i="10"/>
  <c r="AC1030" i="10"/>
  <c r="AC1031" i="10"/>
  <c r="AC1032" i="10"/>
  <c r="AC1033" i="10"/>
  <c r="AC1034" i="10"/>
  <c r="AC1035" i="10"/>
  <c r="AC1036" i="10"/>
  <c r="AC1037" i="10"/>
  <c r="AC1038" i="10"/>
  <c r="AC1039" i="10"/>
  <c r="AC1040" i="10"/>
  <c r="AC1041" i="10"/>
  <c r="AC1042" i="10"/>
  <c r="AC1043" i="10"/>
  <c r="AC1044" i="10"/>
  <c r="AC1045" i="10"/>
  <c r="AC1046" i="10"/>
  <c r="AC1047" i="10"/>
  <c r="AC1048" i="10"/>
  <c r="AC1049" i="10"/>
  <c r="AC1050" i="10"/>
  <c r="AC1051" i="10"/>
  <c r="AC1052" i="10"/>
  <c r="AC1053" i="10"/>
  <c r="AC1054" i="10"/>
  <c r="AC1055" i="10"/>
  <c r="AC1056" i="10"/>
  <c r="AC1057" i="10"/>
  <c r="AC1058" i="10"/>
  <c r="AC1059" i="10"/>
  <c r="AC1060" i="10"/>
  <c r="AC1061" i="10"/>
  <c r="AC1062" i="10"/>
  <c r="AC1063" i="10"/>
  <c r="AC1064" i="10"/>
  <c r="AC1065" i="10"/>
  <c r="AC1066" i="10"/>
  <c r="AC1067" i="10"/>
  <c r="AC1068" i="10"/>
  <c r="AC1069" i="10"/>
  <c r="AC1070" i="10"/>
  <c r="AC1071" i="10"/>
  <c r="AC1072" i="10"/>
  <c r="AC1073" i="10"/>
  <c r="AC1074" i="10"/>
  <c r="AC1075" i="10"/>
  <c r="AC1076" i="10"/>
  <c r="AC1077" i="10"/>
  <c r="AC1078" i="10"/>
  <c r="AC1079" i="10"/>
  <c r="AC1080" i="10"/>
  <c r="AC1081" i="10"/>
  <c r="AC1082" i="10"/>
  <c r="AC1083" i="10"/>
  <c r="AC1084" i="10"/>
  <c r="AC1085" i="10"/>
  <c r="AC1086" i="10"/>
  <c r="AC1087" i="10"/>
  <c r="AC1088" i="10"/>
  <c r="AC1089" i="10"/>
  <c r="AC1090" i="10"/>
  <c r="AC1091" i="10"/>
  <c r="AC1092" i="10"/>
  <c r="AC1093" i="10"/>
  <c r="AC1094" i="10"/>
  <c r="AC1095" i="10"/>
  <c r="AC1096" i="10"/>
  <c r="AC1097" i="10"/>
  <c r="AC1098" i="10"/>
  <c r="AC1099" i="10"/>
  <c r="AC1100" i="10"/>
  <c r="AC1101" i="10"/>
  <c r="AC1102" i="10"/>
  <c r="AC1103" i="10"/>
  <c r="AC1104" i="10"/>
  <c r="AC1105" i="10"/>
  <c r="AC1106" i="10"/>
  <c r="AC1107" i="10"/>
  <c r="AC1108" i="10"/>
  <c r="AC1109" i="10"/>
  <c r="AC1110" i="10"/>
  <c r="AC1111" i="10"/>
  <c r="AC1112" i="10"/>
  <c r="AC1113" i="10"/>
  <c r="AC1114" i="10"/>
  <c r="AC1115" i="10"/>
  <c r="AC1116" i="10"/>
  <c r="AC1117" i="10"/>
  <c r="AC1118" i="10"/>
  <c r="AC1119" i="10"/>
  <c r="AC1120" i="10"/>
  <c r="AC1121" i="10"/>
  <c r="AC1122" i="10"/>
  <c r="AC1123" i="10"/>
  <c r="AC1124" i="10"/>
  <c r="AC1125" i="10"/>
  <c r="AC1126" i="10"/>
  <c r="AC1127" i="10"/>
  <c r="AC1128" i="10"/>
  <c r="AC1129" i="10"/>
  <c r="AC1130" i="10"/>
  <c r="AC1131" i="10"/>
  <c r="AC1132" i="10"/>
  <c r="AC1133" i="10"/>
  <c r="AC1134" i="10"/>
  <c r="AC1135" i="10"/>
  <c r="AC1136" i="10"/>
  <c r="AC1137" i="10"/>
  <c r="AC1138" i="10"/>
  <c r="AC1139" i="10"/>
  <c r="AC1140" i="10"/>
  <c r="AC1141" i="10"/>
  <c r="AC1142" i="10"/>
  <c r="AC1143" i="10"/>
  <c r="AC1144" i="10"/>
  <c r="AC1145" i="10"/>
  <c r="AC1146" i="10"/>
  <c r="AC1147" i="10"/>
  <c r="AC1148" i="10"/>
  <c r="AC1149" i="10"/>
  <c r="AC1150" i="10"/>
  <c r="AC1151" i="10"/>
  <c r="AC1152" i="10"/>
  <c r="AC1153" i="10"/>
  <c r="AC1154" i="10"/>
  <c r="AC1155" i="10"/>
  <c r="AC1156" i="10"/>
  <c r="AC1157" i="10"/>
  <c r="AC1158" i="10"/>
  <c r="AC1159" i="10"/>
  <c r="AC1160" i="10"/>
  <c r="AC1161" i="10"/>
  <c r="AC1162" i="10"/>
  <c r="AC1163" i="10"/>
  <c r="AC1164" i="10"/>
  <c r="AC1165" i="10"/>
  <c r="AC1166" i="10"/>
  <c r="AC1167" i="10"/>
  <c r="AC1168" i="10"/>
  <c r="AC1169" i="10"/>
  <c r="AC1170" i="10"/>
  <c r="AC1171" i="10"/>
  <c r="AC1172" i="10"/>
  <c r="AC1173" i="10"/>
  <c r="AC1174" i="10"/>
  <c r="AC1175" i="10"/>
  <c r="AC1176" i="10"/>
  <c r="AC1177" i="10"/>
  <c r="AC1178" i="10"/>
  <c r="AC1179" i="10"/>
  <c r="AC1180" i="10"/>
  <c r="AC1181" i="10"/>
  <c r="AC1182" i="10"/>
  <c r="AC1183" i="10"/>
  <c r="AC1184" i="10"/>
  <c r="AC1185" i="10"/>
  <c r="AC1186" i="10"/>
  <c r="AC1187" i="10"/>
  <c r="AC1188" i="10"/>
  <c r="AC1189" i="10"/>
  <c r="AC1190" i="10"/>
  <c r="AC1191" i="10"/>
  <c r="AC827" i="10"/>
  <c r="W204" i="11"/>
  <c r="U130" i="11"/>
  <c r="AA343" i="14"/>
  <c r="Z343" i="14"/>
  <c r="Y343" i="14"/>
  <c r="X343" i="14"/>
  <c r="W343" i="14"/>
  <c r="V343" i="14"/>
  <c r="U343" i="14"/>
  <c r="T343" i="14"/>
  <c r="S343" i="14"/>
  <c r="R343" i="14"/>
  <c r="Q343" i="14"/>
  <c r="P343" i="14"/>
  <c r="O343" i="14"/>
  <c r="N343" i="14"/>
  <c r="M343" i="14"/>
  <c r="L343" i="14"/>
  <c r="K343" i="14"/>
  <c r="J343" i="14"/>
  <c r="I343" i="14"/>
  <c r="H343" i="14"/>
  <c r="G343" i="14"/>
  <c r="F343" i="14"/>
  <c r="E343" i="14"/>
  <c r="AA338" i="14"/>
  <c r="Z338" i="14"/>
  <c r="Y338" i="14"/>
  <c r="X338" i="14"/>
  <c r="W338" i="14"/>
  <c r="V338" i="14"/>
  <c r="U338" i="14"/>
  <c r="T338" i="14"/>
  <c r="S338" i="14"/>
  <c r="R338" i="14"/>
  <c r="Q338" i="14"/>
  <c r="P338" i="14"/>
  <c r="O338" i="14"/>
  <c r="N338" i="14"/>
  <c r="M338" i="14"/>
  <c r="L338" i="14"/>
  <c r="K338" i="14"/>
  <c r="J338" i="14"/>
  <c r="I338" i="14"/>
  <c r="H338" i="14"/>
  <c r="G338" i="14"/>
  <c r="F338" i="14"/>
  <c r="E338" i="14"/>
  <c r="AA332" i="14"/>
  <c r="Z332" i="14"/>
  <c r="Y332" i="14"/>
  <c r="X332" i="14"/>
  <c r="W332" i="14"/>
  <c r="V332" i="14"/>
  <c r="U332" i="14"/>
  <c r="T332" i="14"/>
  <c r="S332" i="14"/>
  <c r="R332" i="14"/>
  <c r="Q332" i="14"/>
  <c r="P332" i="14"/>
  <c r="O332" i="14"/>
  <c r="N332" i="14"/>
  <c r="M332" i="14"/>
  <c r="L332" i="14"/>
  <c r="K332" i="14"/>
  <c r="J332" i="14"/>
  <c r="I332" i="14"/>
  <c r="H332" i="14"/>
  <c r="G332" i="14"/>
  <c r="F332" i="14"/>
  <c r="E332" i="14"/>
  <c r="AA327" i="14"/>
  <c r="Z327" i="14"/>
  <c r="Y327" i="14"/>
  <c r="X327" i="14"/>
  <c r="W327" i="14"/>
  <c r="V327" i="14"/>
  <c r="U327" i="14"/>
  <c r="T327" i="14"/>
  <c r="S327" i="14"/>
  <c r="R327" i="14"/>
  <c r="Q327" i="14"/>
  <c r="P327" i="14"/>
  <c r="O327" i="14"/>
  <c r="N327" i="14"/>
  <c r="M327" i="14"/>
  <c r="L327" i="14"/>
  <c r="K327" i="14"/>
  <c r="J327" i="14"/>
  <c r="I327" i="14"/>
  <c r="H327" i="14"/>
  <c r="G327" i="14"/>
  <c r="F327" i="14"/>
  <c r="E327" i="14"/>
  <c r="AA321" i="14"/>
  <c r="Z321" i="14"/>
  <c r="Y321" i="14"/>
  <c r="X321" i="14"/>
  <c r="W321" i="14"/>
  <c r="V321" i="14"/>
  <c r="U321" i="14"/>
  <c r="T321" i="14"/>
  <c r="S321" i="14"/>
  <c r="R321" i="14"/>
  <c r="Q321" i="14"/>
  <c r="P321" i="14"/>
  <c r="O321" i="14"/>
  <c r="N321" i="14"/>
  <c r="M321" i="14"/>
  <c r="L321" i="14"/>
  <c r="K321" i="14"/>
  <c r="J321" i="14"/>
  <c r="I321" i="14"/>
  <c r="H321" i="14"/>
  <c r="G321" i="14"/>
  <c r="F321" i="14"/>
  <c r="E321" i="14"/>
  <c r="AA316" i="14"/>
  <c r="Z316" i="14"/>
  <c r="Y316" i="14"/>
  <c r="X316" i="14"/>
  <c r="W316" i="14"/>
  <c r="V316" i="14"/>
  <c r="U316" i="14"/>
  <c r="T316" i="14"/>
  <c r="S316" i="14"/>
  <c r="R316" i="14"/>
  <c r="Q316" i="14"/>
  <c r="P316" i="14"/>
  <c r="O316" i="14"/>
  <c r="N316" i="14"/>
  <c r="M316" i="14"/>
  <c r="L316" i="14"/>
  <c r="K316" i="14"/>
  <c r="J316" i="14"/>
  <c r="I316" i="14"/>
  <c r="H316" i="14"/>
  <c r="G316" i="14"/>
  <c r="F316" i="14"/>
  <c r="E316" i="14"/>
  <c r="AA310" i="14"/>
  <c r="Z310" i="14"/>
  <c r="Y310" i="14"/>
  <c r="X310" i="14"/>
  <c r="W310" i="14"/>
  <c r="V310" i="14"/>
  <c r="U310" i="14"/>
  <c r="T310" i="14"/>
  <c r="S310" i="14"/>
  <c r="R310" i="14"/>
  <c r="Q310" i="14"/>
  <c r="P310" i="14"/>
  <c r="O310" i="14"/>
  <c r="N310" i="14"/>
  <c r="M310" i="14"/>
  <c r="L310" i="14"/>
  <c r="K310" i="14"/>
  <c r="J310" i="14"/>
  <c r="I310" i="14"/>
  <c r="H310" i="14"/>
  <c r="G310" i="14"/>
  <c r="F310" i="14"/>
  <c r="E310" i="14"/>
  <c r="AA305" i="14"/>
  <c r="Z305" i="14"/>
  <c r="Y305" i="14"/>
  <c r="X305" i="14"/>
  <c r="W305" i="14"/>
  <c r="V305" i="14"/>
  <c r="U305" i="14"/>
  <c r="T305" i="14"/>
  <c r="S305" i="14"/>
  <c r="R305" i="14"/>
  <c r="Q305" i="14"/>
  <c r="P305" i="14"/>
  <c r="O305" i="14"/>
  <c r="N305" i="14"/>
  <c r="M305" i="14"/>
  <c r="L305" i="14"/>
  <c r="K305" i="14"/>
  <c r="J305" i="14"/>
  <c r="I305" i="14"/>
  <c r="H305" i="14"/>
  <c r="G305" i="14"/>
  <c r="F305" i="14"/>
  <c r="E305" i="14"/>
  <c r="AA299" i="14"/>
  <c r="Z299" i="14"/>
  <c r="Y299" i="14"/>
  <c r="X299" i="14"/>
  <c r="W299" i="14"/>
  <c r="V299" i="14"/>
  <c r="U299" i="14"/>
  <c r="T299" i="14"/>
  <c r="S299" i="14"/>
  <c r="R299" i="14"/>
  <c r="Q299" i="14"/>
  <c r="P299" i="14"/>
  <c r="O299" i="14"/>
  <c r="N299" i="14"/>
  <c r="M299" i="14"/>
  <c r="L299" i="14"/>
  <c r="K299" i="14"/>
  <c r="J299" i="14"/>
  <c r="I299" i="14"/>
  <c r="H299" i="14"/>
  <c r="G299" i="14"/>
  <c r="F299" i="14"/>
  <c r="E299" i="14"/>
  <c r="AA294" i="14"/>
  <c r="Z294" i="14"/>
  <c r="Y294" i="14"/>
  <c r="X294" i="14"/>
  <c r="W294" i="14"/>
  <c r="V294" i="14"/>
  <c r="U294" i="14"/>
  <c r="T294" i="14"/>
  <c r="S294" i="14"/>
  <c r="R294" i="14"/>
  <c r="Q294" i="14"/>
  <c r="P294" i="14"/>
  <c r="O294" i="14"/>
  <c r="N294" i="14"/>
  <c r="M294" i="14"/>
  <c r="L294" i="14"/>
  <c r="K294" i="14"/>
  <c r="J294" i="14"/>
  <c r="I294" i="14"/>
  <c r="H294" i="14"/>
  <c r="G294" i="14"/>
  <c r="F294" i="14"/>
  <c r="E294" i="14"/>
  <c r="AA288" i="14"/>
  <c r="Z288" i="14"/>
  <c r="Y288" i="14"/>
  <c r="X288" i="14"/>
  <c r="W288" i="14"/>
  <c r="V288" i="14"/>
  <c r="U288" i="14"/>
  <c r="T288" i="14"/>
  <c r="S288" i="14"/>
  <c r="R288" i="14"/>
  <c r="Q288" i="14"/>
  <c r="P288" i="14"/>
  <c r="O288" i="14"/>
  <c r="N288" i="14"/>
  <c r="M288" i="14"/>
  <c r="L288" i="14"/>
  <c r="K288" i="14"/>
  <c r="J288" i="14"/>
  <c r="I288" i="14"/>
  <c r="H288" i="14"/>
  <c r="G288" i="14"/>
  <c r="F288" i="14"/>
  <c r="E288" i="14"/>
  <c r="AA283" i="14"/>
  <c r="Z283" i="14"/>
  <c r="Y283" i="14"/>
  <c r="X283" i="14"/>
  <c r="W283" i="14"/>
  <c r="V283" i="14"/>
  <c r="U283" i="14"/>
  <c r="T283" i="14"/>
  <c r="S283" i="14"/>
  <c r="R283" i="14"/>
  <c r="Q283" i="14"/>
  <c r="P283" i="14"/>
  <c r="O283" i="14"/>
  <c r="N283" i="14"/>
  <c r="M283" i="14"/>
  <c r="L283" i="14"/>
  <c r="K283" i="14"/>
  <c r="J283" i="14"/>
  <c r="I283" i="14"/>
  <c r="H283" i="14"/>
  <c r="G283" i="14"/>
  <c r="F283" i="14"/>
  <c r="E283" i="14"/>
  <c r="AA277" i="14"/>
  <c r="Z277" i="14"/>
  <c r="Y277" i="14"/>
  <c r="X277" i="14"/>
  <c r="W277" i="14"/>
  <c r="V277" i="14"/>
  <c r="U277" i="14"/>
  <c r="T277" i="14"/>
  <c r="S277" i="14"/>
  <c r="R277" i="14"/>
  <c r="Q277" i="14"/>
  <c r="P277" i="14"/>
  <c r="O277" i="14"/>
  <c r="N277" i="14"/>
  <c r="M277" i="14"/>
  <c r="L277" i="14"/>
  <c r="K277" i="14"/>
  <c r="J277" i="14"/>
  <c r="I277" i="14"/>
  <c r="H277" i="14"/>
  <c r="G277" i="14"/>
  <c r="F277" i="14"/>
  <c r="E277" i="14"/>
  <c r="AA272" i="14"/>
  <c r="Z272" i="14"/>
  <c r="Y272" i="14"/>
  <c r="X272" i="14"/>
  <c r="W272" i="14"/>
  <c r="V272" i="14"/>
  <c r="U272" i="14"/>
  <c r="T272" i="14"/>
  <c r="S272" i="14"/>
  <c r="R272" i="14"/>
  <c r="Q272" i="14"/>
  <c r="P272" i="14"/>
  <c r="O272" i="14"/>
  <c r="N272" i="14"/>
  <c r="M272" i="14"/>
  <c r="L272" i="14"/>
  <c r="K272" i="14"/>
  <c r="J272" i="14"/>
  <c r="I272" i="14"/>
  <c r="H272" i="14"/>
  <c r="G272" i="14"/>
  <c r="F272" i="14"/>
  <c r="E272" i="14"/>
  <c r="AA266" i="14"/>
  <c r="Z266" i="14"/>
  <c r="Y266" i="14"/>
  <c r="X266" i="14"/>
  <c r="W266" i="14"/>
  <c r="V266" i="14"/>
  <c r="U266" i="14"/>
  <c r="T266" i="14"/>
  <c r="S266" i="14"/>
  <c r="R266" i="14"/>
  <c r="Q266" i="14"/>
  <c r="P266" i="14"/>
  <c r="O266" i="14"/>
  <c r="N266" i="14"/>
  <c r="M266" i="14"/>
  <c r="L266" i="14"/>
  <c r="K266" i="14"/>
  <c r="J266" i="14"/>
  <c r="I266" i="14"/>
  <c r="H266" i="14"/>
  <c r="G266" i="14"/>
  <c r="F266" i="14"/>
  <c r="E266" i="14"/>
  <c r="AA261" i="14"/>
  <c r="Z261" i="14"/>
  <c r="Y261" i="14"/>
  <c r="X261" i="14"/>
  <c r="W261" i="14"/>
  <c r="V261" i="14"/>
  <c r="U261" i="14"/>
  <c r="T261" i="14"/>
  <c r="S261" i="14"/>
  <c r="R261" i="14"/>
  <c r="Q261" i="14"/>
  <c r="P261" i="14"/>
  <c r="O261" i="14"/>
  <c r="N261" i="14"/>
  <c r="M261" i="14"/>
  <c r="L261" i="14"/>
  <c r="K261" i="14"/>
  <c r="J261" i="14"/>
  <c r="I261" i="14"/>
  <c r="H261" i="14"/>
  <c r="G261" i="14"/>
  <c r="F261" i="14"/>
  <c r="E261" i="14"/>
  <c r="AA255" i="14"/>
  <c r="Z255" i="14"/>
  <c r="Y255" i="14"/>
  <c r="X255" i="14"/>
  <c r="W255" i="14"/>
  <c r="V255" i="14"/>
  <c r="U255" i="14"/>
  <c r="T255" i="14"/>
  <c r="S255" i="14"/>
  <c r="R255" i="14"/>
  <c r="Q255" i="14"/>
  <c r="P255" i="14"/>
  <c r="O255" i="14"/>
  <c r="N255" i="14"/>
  <c r="M255" i="14"/>
  <c r="L255" i="14"/>
  <c r="K255" i="14"/>
  <c r="J255" i="14"/>
  <c r="I255" i="14"/>
  <c r="H255" i="14"/>
  <c r="G255" i="14"/>
  <c r="F255" i="14"/>
  <c r="E255" i="14"/>
  <c r="AA250" i="14"/>
  <c r="Z250" i="14"/>
  <c r="Y250" i="14"/>
  <c r="X250" i="14"/>
  <c r="W250" i="14"/>
  <c r="V250" i="14"/>
  <c r="U250" i="14"/>
  <c r="T250" i="14"/>
  <c r="S250" i="14"/>
  <c r="R250" i="14"/>
  <c r="Q250" i="14"/>
  <c r="P250" i="14"/>
  <c r="O250" i="14"/>
  <c r="N250" i="14"/>
  <c r="M250" i="14"/>
  <c r="L250" i="14"/>
  <c r="K250" i="14"/>
  <c r="J250" i="14"/>
  <c r="I250" i="14"/>
  <c r="H250" i="14"/>
  <c r="G250" i="14"/>
  <c r="F250" i="14"/>
  <c r="E250" i="14"/>
  <c r="AA244" i="14"/>
  <c r="Z244" i="14"/>
  <c r="Y244" i="14"/>
  <c r="X244" i="14"/>
  <c r="W244" i="14"/>
  <c r="V244" i="14"/>
  <c r="U244" i="14"/>
  <c r="T244" i="14"/>
  <c r="S244" i="14"/>
  <c r="R244" i="14"/>
  <c r="Q244" i="14"/>
  <c r="P244" i="14"/>
  <c r="O244" i="14"/>
  <c r="N244" i="14"/>
  <c r="M244" i="14"/>
  <c r="L244" i="14"/>
  <c r="K244" i="14"/>
  <c r="J244" i="14"/>
  <c r="I244" i="14"/>
  <c r="H244" i="14"/>
  <c r="G244" i="14"/>
  <c r="F244" i="14"/>
  <c r="E244" i="14"/>
  <c r="AA239" i="14"/>
  <c r="Z239" i="14"/>
  <c r="Y239" i="14"/>
  <c r="X239" i="14"/>
  <c r="W239" i="14"/>
  <c r="V239" i="14"/>
  <c r="U239" i="14"/>
  <c r="T239" i="14"/>
  <c r="S239" i="14"/>
  <c r="R239" i="14"/>
  <c r="Q239" i="14"/>
  <c r="P239" i="14"/>
  <c r="O239" i="14"/>
  <c r="N239" i="14"/>
  <c r="M239" i="14"/>
  <c r="L239" i="14"/>
  <c r="K239" i="14"/>
  <c r="J239" i="14"/>
  <c r="I239" i="14"/>
  <c r="H239" i="14"/>
  <c r="G239" i="14"/>
  <c r="F239" i="14"/>
  <c r="E239" i="14"/>
  <c r="AA233" i="14"/>
  <c r="Z233" i="14"/>
  <c r="Y233" i="14"/>
  <c r="X233" i="14"/>
  <c r="W233" i="14"/>
  <c r="V233" i="14"/>
  <c r="U233" i="14"/>
  <c r="T233" i="14"/>
  <c r="S233" i="14"/>
  <c r="R233" i="14"/>
  <c r="Q233" i="14"/>
  <c r="P233" i="14"/>
  <c r="O233" i="14"/>
  <c r="N233" i="14"/>
  <c r="M233" i="14"/>
  <c r="L233" i="14"/>
  <c r="K233" i="14"/>
  <c r="J233" i="14"/>
  <c r="I233" i="14"/>
  <c r="H233" i="14"/>
  <c r="G233" i="14"/>
  <c r="F233" i="14"/>
  <c r="E233" i="14"/>
  <c r="AA228" i="14"/>
  <c r="Z228" i="14"/>
  <c r="Y228" i="14"/>
  <c r="X228" i="14"/>
  <c r="W228" i="14"/>
  <c r="V228" i="14"/>
  <c r="U228" i="14"/>
  <c r="T228" i="14"/>
  <c r="S228" i="14"/>
  <c r="R228" i="14"/>
  <c r="Q228" i="14"/>
  <c r="P228" i="14"/>
  <c r="O228" i="14"/>
  <c r="N228" i="14"/>
  <c r="M228" i="14"/>
  <c r="L228" i="14"/>
  <c r="K228" i="14"/>
  <c r="J228" i="14"/>
  <c r="I228" i="14"/>
  <c r="H228" i="14"/>
  <c r="G228" i="14"/>
  <c r="F228" i="14"/>
  <c r="E228" i="14"/>
  <c r="AA222" i="14"/>
  <c r="Z222" i="14"/>
  <c r="Y222" i="14"/>
  <c r="X222" i="14"/>
  <c r="W222" i="14"/>
  <c r="V222" i="14"/>
  <c r="U222" i="14"/>
  <c r="T222" i="14"/>
  <c r="S222" i="14"/>
  <c r="R222" i="14"/>
  <c r="Q222" i="14"/>
  <c r="P222" i="14"/>
  <c r="O222" i="14"/>
  <c r="N222" i="14"/>
  <c r="M222" i="14"/>
  <c r="L222" i="14"/>
  <c r="K222" i="14"/>
  <c r="J222" i="14"/>
  <c r="I222" i="14"/>
  <c r="H222" i="14"/>
  <c r="G222" i="14"/>
  <c r="F222" i="14"/>
  <c r="E222" i="14"/>
  <c r="AA217" i="14"/>
  <c r="Z217" i="14"/>
  <c r="Y217" i="14"/>
  <c r="X217" i="14"/>
  <c r="W217" i="14"/>
  <c r="V217" i="14"/>
  <c r="U217" i="14"/>
  <c r="T217" i="14"/>
  <c r="S217" i="14"/>
  <c r="R217" i="14"/>
  <c r="Q217" i="14"/>
  <c r="P217" i="14"/>
  <c r="O217" i="14"/>
  <c r="N217" i="14"/>
  <c r="M217" i="14"/>
  <c r="L217" i="14"/>
  <c r="K217" i="14"/>
  <c r="J217" i="14"/>
  <c r="I217" i="14"/>
  <c r="H217" i="14"/>
  <c r="G217" i="14"/>
  <c r="F217" i="14"/>
  <c r="E217" i="14"/>
  <c r="AA211" i="14"/>
  <c r="Z211" i="14"/>
  <c r="Y211" i="14"/>
  <c r="X211" i="14"/>
  <c r="W211" i="14"/>
  <c r="V211" i="14"/>
  <c r="U211" i="14"/>
  <c r="T211" i="14"/>
  <c r="S211" i="14"/>
  <c r="R211" i="14"/>
  <c r="Q211" i="14"/>
  <c r="P211" i="14"/>
  <c r="O211" i="14"/>
  <c r="N211" i="14"/>
  <c r="M211" i="14"/>
  <c r="L211" i="14"/>
  <c r="K211" i="14"/>
  <c r="J211" i="14"/>
  <c r="I211" i="14"/>
  <c r="H211" i="14"/>
  <c r="G211" i="14"/>
  <c r="F211" i="14"/>
  <c r="E211" i="14"/>
  <c r="AA206" i="14"/>
  <c r="Z206" i="14"/>
  <c r="Y206" i="14"/>
  <c r="X206" i="14"/>
  <c r="W206" i="14"/>
  <c r="V206" i="14"/>
  <c r="U206" i="14"/>
  <c r="T206" i="14"/>
  <c r="S206" i="14"/>
  <c r="R206" i="14"/>
  <c r="Q206" i="14"/>
  <c r="P206" i="14"/>
  <c r="O206" i="14"/>
  <c r="N206" i="14"/>
  <c r="M206" i="14"/>
  <c r="L206" i="14"/>
  <c r="K206" i="14"/>
  <c r="J206" i="14"/>
  <c r="I206" i="14"/>
  <c r="H206" i="14"/>
  <c r="G206" i="14"/>
  <c r="F206" i="14"/>
  <c r="E206" i="14"/>
  <c r="AA200" i="14"/>
  <c r="Z200" i="14"/>
  <c r="Y200" i="14"/>
  <c r="X200" i="14"/>
  <c r="W200" i="14"/>
  <c r="V200" i="14"/>
  <c r="U200" i="14"/>
  <c r="T200" i="14"/>
  <c r="S200" i="14"/>
  <c r="R200" i="14"/>
  <c r="Q200" i="14"/>
  <c r="P200" i="14"/>
  <c r="O200" i="14"/>
  <c r="N200" i="14"/>
  <c r="M200" i="14"/>
  <c r="L200" i="14"/>
  <c r="K200" i="14"/>
  <c r="J200" i="14"/>
  <c r="I200" i="14"/>
  <c r="H200" i="14"/>
  <c r="G200" i="14"/>
  <c r="F200" i="14"/>
  <c r="E200" i="14"/>
  <c r="AA195" i="14"/>
  <c r="Z195" i="14"/>
  <c r="Y195" i="14"/>
  <c r="X195" i="14"/>
  <c r="W195" i="14"/>
  <c r="V195" i="14"/>
  <c r="U195" i="14"/>
  <c r="T195" i="14"/>
  <c r="S195" i="14"/>
  <c r="R195" i="14"/>
  <c r="Q195" i="14"/>
  <c r="P195" i="14"/>
  <c r="O195" i="14"/>
  <c r="N195" i="14"/>
  <c r="M195" i="14"/>
  <c r="L195" i="14"/>
  <c r="K195" i="14"/>
  <c r="J195" i="14"/>
  <c r="I195" i="14"/>
  <c r="H195" i="14"/>
  <c r="G195" i="14"/>
  <c r="F195" i="14"/>
  <c r="E195" i="14"/>
  <c r="AA189" i="14"/>
  <c r="Z189" i="14"/>
  <c r="Y189" i="14"/>
  <c r="X189" i="14"/>
  <c r="W189" i="14"/>
  <c r="V189" i="14"/>
  <c r="U189" i="14"/>
  <c r="T189" i="14"/>
  <c r="S189" i="14"/>
  <c r="R189" i="14"/>
  <c r="Q189" i="14"/>
  <c r="P189" i="14"/>
  <c r="O189" i="14"/>
  <c r="N189" i="14"/>
  <c r="M189" i="14"/>
  <c r="L189" i="14"/>
  <c r="K189" i="14"/>
  <c r="J189" i="14"/>
  <c r="I189" i="14"/>
  <c r="H189" i="14"/>
  <c r="G189" i="14"/>
  <c r="F189" i="14"/>
  <c r="E189" i="14"/>
  <c r="AA184" i="14"/>
  <c r="Z184" i="14"/>
  <c r="Y184" i="14"/>
  <c r="X184" i="14"/>
  <c r="W184" i="14"/>
  <c r="V184" i="14"/>
  <c r="U184" i="14"/>
  <c r="T184" i="14"/>
  <c r="S184" i="14"/>
  <c r="R184" i="14"/>
  <c r="Q184" i="14"/>
  <c r="P184" i="14"/>
  <c r="O184" i="14"/>
  <c r="N184" i="14"/>
  <c r="M184" i="14"/>
  <c r="L184" i="14"/>
  <c r="K184" i="14"/>
  <c r="J184" i="14"/>
  <c r="I184" i="14"/>
  <c r="H184" i="14"/>
  <c r="G184" i="14"/>
  <c r="F184" i="14"/>
  <c r="E184" i="14"/>
  <c r="AA178" i="14"/>
  <c r="Z178" i="14"/>
  <c r="Y178" i="14"/>
  <c r="X178" i="14"/>
  <c r="W178" i="14"/>
  <c r="V178" i="14"/>
  <c r="U178" i="14"/>
  <c r="T178" i="14"/>
  <c r="S178" i="14"/>
  <c r="R178" i="14"/>
  <c r="Q178" i="14"/>
  <c r="P178" i="14"/>
  <c r="O178" i="14"/>
  <c r="N178" i="14"/>
  <c r="M178" i="14"/>
  <c r="L178" i="14"/>
  <c r="K178" i="14"/>
  <c r="J178" i="14"/>
  <c r="I178" i="14"/>
  <c r="H178" i="14"/>
  <c r="G178" i="14"/>
  <c r="F178" i="14"/>
  <c r="E178" i="14"/>
  <c r="AA173" i="14"/>
  <c r="Z173" i="14"/>
  <c r="Y173" i="14"/>
  <c r="X173" i="14"/>
  <c r="W173" i="14"/>
  <c r="V173" i="14"/>
  <c r="U173" i="14"/>
  <c r="T173" i="14"/>
  <c r="S173" i="14"/>
  <c r="R173" i="14"/>
  <c r="Q173" i="14"/>
  <c r="P173" i="14"/>
  <c r="O173" i="14"/>
  <c r="N173" i="14"/>
  <c r="M173" i="14"/>
  <c r="L173" i="14"/>
  <c r="K173" i="14"/>
  <c r="J173" i="14"/>
  <c r="I173" i="14"/>
  <c r="H173" i="14"/>
  <c r="G173" i="14"/>
  <c r="F173" i="14"/>
  <c r="E173" i="14"/>
  <c r="AA167" i="14"/>
  <c r="Z167" i="14"/>
  <c r="Y167" i="14"/>
  <c r="X167" i="14"/>
  <c r="W167" i="14"/>
  <c r="V167" i="14"/>
  <c r="U167" i="14"/>
  <c r="T167" i="14"/>
  <c r="S167" i="14"/>
  <c r="R167" i="14"/>
  <c r="Q167" i="14"/>
  <c r="P167" i="14"/>
  <c r="O167" i="14"/>
  <c r="N167" i="14"/>
  <c r="M167" i="14"/>
  <c r="L167" i="14"/>
  <c r="K167" i="14"/>
  <c r="J167" i="14"/>
  <c r="I167" i="14"/>
  <c r="H167" i="14"/>
  <c r="G167" i="14"/>
  <c r="F167" i="14"/>
  <c r="E167" i="14"/>
  <c r="AA162" i="14"/>
  <c r="Z162" i="14"/>
  <c r="Y162" i="14"/>
  <c r="X162" i="14"/>
  <c r="W162" i="14"/>
  <c r="V162" i="14"/>
  <c r="U162" i="14"/>
  <c r="T162" i="14"/>
  <c r="S162" i="14"/>
  <c r="R162" i="14"/>
  <c r="Q162" i="14"/>
  <c r="P162" i="14"/>
  <c r="O162" i="14"/>
  <c r="N162" i="14"/>
  <c r="M162" i="14"/>
  <c r="L162" i="14"/>
  <c r="K162" i="14"/>
  <c r="J162" i="14"/>
  <c r="I162" i="14"/>
  <c r="H162" i="14"/>
  <c r="G162" i="14"/>
  <c r="F162" i="14"/>
  <c r="E162" i="14"/>
  <c r="AA156" i="14"/>
  <c r="Z156" i="14"/>
  <c r="Y156" i="14"/>
  <c r="X156" i="14"/>
  <c r="W156" i="14"/>
  <c r="V156" i="14"/>
  <c r="U156" i="14"/>
  <c r="T156" i="14"/>
  <c r="S156" i="14"/>
  <c r="R156" i="14"/>
  <c r="Q156" i="14"/>
  <c r="P156" i="14"/>
  <c r="O156" i="14"/>
  <c r="N156" i="14"/>
  <c r="M156" i="14"/>
  <c r="L156" i="14"/>
  <c r="K156" i="14"/>
  <c r="J156" i="14"/>
  <c r="I156" i="14"/>
  <c r="H156" i="14"/>
  <c r="G156" i="14"/>
  <c r="F156" i="14"/>
  <c r="E156" i="14"/>
  <c r="AA151" i="14"/>
  <c r="Z151" i="14"/>
  <c r="Y151" i="14"/>
  <c r="X151" i="14"/>
  <c r="W151" i="14"/>
  <c r="V151" i="14"/>
  <c r="U151" i="14"/>
  <c r="T151" i="14"/>
  <c r="S151" i="14"/>
  <c r="R151" i="14"/>
  <c r="Q151" i="14"/>
  <c r="P151" i="14"/>
  <c r="O151" i="14"/>
  <c r="N151" i="14"/>
  <c r="M151" i="14"/>
  <c r="L151" i="14"/>
  <c r="K151" i="14"/>
  <c r="J151" i="14"/>
  <c r="I151" i="14"/>
  <c r="H151" i="14"/>
  <c r="G151" i="14"/>
  <c r="F151" i="14"/>
  <c r="E151" i="14"/>
  <c r="AA145" i="14"/>
  <c r="Z145" i="14"/>
  <c r="Y145" i="14"/>
  <c r="X145" i="14"/>
  <c r="W145" i="14"/>
  <c r="V145" i="14"/>
  <c r="U145" i="14"/>
  <c r="T145" i="14"/>
  <c r="S145" i="14"/>
  <c r="R145" i="14"/>
  <c r="Q145" i="14"/>
  <c r="P145" i="14"/>
  <c r="O145" i="14"/>
  <c r="N145" i="14"/>
  <c r="M145" i="14"/>
  <c r="L145" i="14"/>
  <c r="K145" i="14"/>
  <c r="J145" i="14"/>
  <c r="I145" i="14"/>
  <c r="H145" i="14"/>
  <c r="G145" i="14"/>
  <c r="F145" i="14"/>
  <c r="E145" i="14"/>
  <c r="AA140" i="14"/>
  <c r="Z140" i="14"/>
  <c r="Y140" i="14"/>
  <c r="X140" i="14"/>
  <c r="W140" i="14"/>
  <c r="V140" i="14"/>
  <c r="U140" i="14"/>
  <c r="T140" i="14"/>
  <c r="S140" i="14"/>
  <c r="R140" i="14"/>
  <c r="Q140" i="14"/>
  <c r="P140" i="14"/>
  <c r="O140" i="14"/>
  <c r="N140" i="14"/>
  <c r="M140" i="14"/>
  <c r="L140" i="14"/>
  <c r="K140" i="14"/>
  <c r="J140" i="14"/>
  <c r="I140" i="14"/>
  <c r="H140" i="14"/>
  <c r="G140" i="14"/>
  <c r="F140" i="14"/>
  <c r="E140" i="14"/>
  <c r="AA134" i="14"/>
  <c r="Z134" i="14"/>
  <c r="Y134" i="14"/>
  <c r="X134" i="14"/>
  <c r="W134" i="14"/>
  <c r="V134" i="14"/>
  <c r="U134" i="14"/>
  <c r="T134" i="14"/>
  <c r="S134" i="14"/>
  <c r="R134" i="14"/>
  <c r="Q134" i="14"/>
  <c r="P134" i="14"/>
  <c r="O134" i="14"/>
  <c r="N134" i="14"/>
  <c r="M134" i="14"/>
  <c r="L134" i="14"/>
  <c r="K134" i="14"/>
  <c r="J134" i="14"/>
  <c r="I134" i="14"/>
  <c r="H134" i="14"/>
  <c r="G134" i="14"/>
  <c r="F134" i="14"/>
  <c r="E134" i="14"/>
  <c r="AA129" i="14"/>
  <c r="Z129" i="14"/>
  <c r="Y129" i="14"/>
  <c r="X129" i="14"/>
  <c r="W129" i="14"/>
  <c r="V129" i="14"/>
  <c r="U129" i="14"/>
  <c r="T129" i="14"/>
  <c r="S129" i="14"/>
  <c r="R129" i="14"/>
  <c r="Q129" i="14"/>
  <c r="P129" i="14"/>
  <c r="O129" i="14"/>
  <c r="N129" i="14"/>
  <c r="M129" i="14"/>
  <c r="L129" i="14"/>
  <c r="K129" i="14"/>
  <c r="J129" i="14"/>
  <c r="I129" i="14"/>
  <c r="H129" i="14"/>
  <c r="G129" i="14"/>
  <c r="F129" i="14"/>
  <c r="E129" i="14"/>
  <c r="AA123" i="14"/>
  <c r="Z123" i="14"/>
  <c r="Y123" i="14"/>
  <c r="X123" i="14"/>
  <c r="W123" i="14"/>
  <c r="V123" i="14"/>
  <c r="U123" i="14"/>
  <c r="T123" i="14"/>
  <c r="S123" i="14"/>
  <c r="R123" i="14"/>
  <c r="Q123" i="14"/>
  <c r="P123" i="14"/>
  <c r="O123" i="14"/>
  <c r="N123" i="14"/>
  <c r="M123" i="14"/>
  <c r="L123" i="14"/>
  <c r="K123" i="14"/>
  <c r="J123" i="14"/>
  <c r="I123" i="14"/>
  <c r="H123" i="14"/>
  <c r="G123" i="14"/>
  <c r="F123" i="14"/>
  <c r="E123" i="14"/>
  <c r="AA118" i="14"/>
  <c r="Z118" i="14"/>
  <c r="Y118" i="14"/>
  <c r="X118" i="14"/>
  <c r="W118" i="14"/>
  <c r="V118" i="14"/>
  <c r="U118" i="14"/>
  <c r="T118" i="14"/>
  <c r="S118" i="14"/>
  <c r="R118" i="14"/>
  <c r="Q118" i="14"/>
  <c r="P118" i="14"/>
  <c r="O118" i="14"/>
  <c r="N118" i="14"/>
  <c r="M118" i="14"/>
  <c r="L118" i="14"/>
  <c r="K118" i="14"/>
  <c r="J118" i="14"/>
  <c r="I118" i="14"/>
  <c r="H118" i="14"/>
  <c r="G118" i="14"/>
  <c r="F118" i="14"/>
  <c r="E118" i="14"/>
  <c r="AA112" i="14"/>
  <c r="Z112" i="14"/>
  <c r="Y112" i="14"/>
  <c r="X112" i="14"/>
  <c r="W112" i="14"/>
  <c r="V112" i="14"/>
  <c r="U112" i="14"/>
  <c r="T112" i="14"/>
  <c r="S112" i="14"/>
  <c r="R112" i="14"/>
  <c r="Q112" i="14"/>
  <c r="P112" i="14"/>
  <c r="O112" i="14"/>
  <c r="N112" i="14"/>
  <c r="M112" i="14"/>
  <c r="L112" i="14"/>
  <c r="K112" i="14"/>
  <c r="J112" i="14"/>
  <c r="I112" i="14"/>
  <c r="H112" i="14"/>
  <c r="G112" i="14"/>
  <c r="F112" i="14"/>
  <c r="E112" i="14"/>
  <c r="AA107" i="14"/>
  <c r="Z107" i="14"/>
  <c r="Y107" i="14"/>
  <c r="X107" i="14"/>
  <c r="W107" i="14"/>
  <c r="V107" i="14"/>
  <c r="U107" i="14"/>
  <c r="T107" i="14"/>
  <c r="S107" i="14"/>
  <c r="R107" i="14"/>
  <c r="Q107" i="14"/>
  <c r="P107" i="14"/>
  <c r="O107" i="14"/>
  <c r="N107" i="14"/>
  <c r="M107" i="14"/>
  <c r="L107" i="14"/>
  <c r="K107" i="14"/>
  <c r="J107" i="14"/>
  <c r="I107" i="14"/>
  <c r="H107" i="14"/>
  <c r="G107" i="14"/>
  <c r="F107" i="14"/>
  <c r="E107" i="14"/>
  <c r="AA101" i="14"/>
  <c r="Z101" i="14"/>
  <c r="Y101" i="14"/>
  <c r="X101" i="14"/>
  <c r="W101" i="14"/>
  <c r="V101" i="14"/>
  <c r="U101" i="14"/>
  <c r="T101" i="14"/>
  <c r="S101" i="14"/>
  <c r="R101" i="14"/>
  <c r="Q101" i="14"/>
  <c r="P101" i="14"/>
  <c r="O101" i="14"/>
  <c r="N101" i="14"/>
  <c r="M101" i="14"/>
  <c r="L101" i="14"/>
  <c r="K101" i="14"/>
  <c r="J101" i="14"/>
  <c r="I101" i="14"/>
  <c r="H101" i="14"/>
  <c r="G101" i="14"/>
  <c r="F101" i="14"/>
  <c r="E101" i="14"/>
  <c r="AA96" i="14"/>
  <c r="Z96" i="14"/>
  <c r="Y96" i="14"/>
  <c r="X96" i="14"/>
  <c r="W96" i="14"/>
  <c r="V96" i="14"/>
  <c r="U96" i="14"/>
  <c r="T96" i="14"/>
  <c r="S96" i="14"/>
  <c r="R96" i="14"/>
  <c r="Q96" i="14"/>
  <c r="P96" i="14"/>
  <c r="O96" i="14"/>
  <c r="N96" i="14"/>
  <c r="M96" i="14"/>
  <c r="L96" i="14"/>
  <c r="K96" i="14"/>
  <c r="J96" i="14"/>
  <c r="I96" i="14"/>
  <c r="H96" i="14"/>
  <c r="G96" i="14"/>
  <c r="F96" i="14"/>
  <c r="E96" i="14"/>
  <c r="AA90" i="14"/>
  <c r="Z90" i="14"/>
  <c r="Y90" i="14"/>
  <c r="X90" i="14"/>
  <c r="W90" i="14"/>
  <c r="V90" i="14"/>
  <c r="U90" i="14"/>
  <c r="T90" i="14"/>
  <c r="S90" i="14"/>
  <c r="R90" i="14"/>
  <c r="Q90" i="14"/>
  <c r="P90" i="14"/>
  <c r="O90" i="14"/>
  <c r="N90" i="14"/>
  <c r="M90" i="14"/>
  <c r="L90" i="14"/>
  <c r="K90" i="14"/>
  <c r="J90" i="14"/>
  <c r="I90" i="14"/>
  <c r="H90" i="14"/>
  <c r="G90" i="14"/>
  <c r="F90" i="14"/>
  <c r="E90" i="14"/>
  <c r="AA85" i="14"/>
  <c r="Z85" i="14"/>
  <c r="Y85" i="14"/>
  <c r="X85" i="14"/>
  <c r="W85" i="14"/>
  <c r="V85" i="14"/>
  <c r="U85" i="14"/>
  <c r="T85" i="14"/>
  <c r="S85" i="14"/>
  <c r="R85" i="14"/>
  <c r="Q85" i="14"/>
  <c r="P85" i="14"/>
  <c r="O85" i="14"/>
  <c r="N85" i="14"/>
  <c r="M85" i="14"/>
  <c r="L85" i="14"/>
  <c r="K85" i="14"/>
  <c r="J85" i="14"/>
  <c r="I85" i="14"/>
  <c r="H85" i="14"/>
  <c r="G85" i="14"/>
  <c r="F85" i="14"/>
  <c r="E85" i="14"/>
  <c r="AA79" i="14"/>
  <c r="Z79" i="14"/>
  <c r="Y79" i="14"/>
  <c r="X79" i="14"/>
  <c r="W79" i="14"/>
  <c r="V79" i="14"/>
  <c r="U79" i="14"/>
  <c r="T79" i="14"/>
  <c r="S79" i="14"/>
  <c r="R79" i="14"/>
  <c r="Q79" i="14"/>
  <c r="P79" i="14"/>
  <c r="O79" i="14"/>
  <c r="N79" i="14"/>
  <c r="M79" i="14"/>
  <c r="L79" i="14"/>
  <c r="K79" i="14"/>
  <c r="J79" i="14"/>
  <c r="I79" i="14"/>
  <c r="H79" i="14"/>
  <c r="G79" i="14"/>
  <c r="F79" i="14"/>
  <c r="E79" i="14"/>
  <c r="AA74" i="14"/>
  <c r="Z74" i="14"/>
  <c r="Y74" i="14"/>
  <c r="X74" i="14"/>
  <c r="W74" i="14"/>
  <c r="V74" i="14"/>
  <c r="U74" i="14"/>
  <c r="T74" i="14"/>
  <c r="S74" i="14"/>
  <c r="R74" i="14"/>
  <c r="Q74" i="14"/>
  <c r="P74" i="14"/>
  <c r="O74" i="14"/>
  <c r="N74" i="14"/>
  <c r="M74" i="14"/>
  <c r="L74" i="14"/>
  <c r="K74" i="14"/>
  <c r="J74" i="14"/>
  <c r="I74" i="14"/>
  <c r="H74" i="14"/>
  <c r="G74" i="14"/>
  <c r="F74" i="14"/>
  <c r="E74" i="14"/>
  <c r="AB74" i="14" s="1"/>
  <c r="AA68" i="14"/>
  <c r="Z68" i="14"/>
  <c r="Y68" i="14"/>
  <c r="X68" i="14"/>
  <c r="W68" i="14"/>
  <c r="V68" i="14"/>
  <c r="U68" i="14"/>
  <c r="T68" i="14"/>
  <c r="S68" i="14"/>
  <c r="R68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AA63" i="14"/>
  <c r="Z63" i="14"/>
  <c r="Y63" i="14"/>
  <c r="X63" i="14"/>
  <c r="W63" i="14"/>
  <c r="V63" i="14"/>
  <c r="U63" i="14"/>
  <c r="T63" i="14"/>
  <c r="S63" i="14"/>
  <c r="R63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E63" i="14"/>
  <c r="AA57" i="14"/>
  <c r="Z57" i="14"/>
  <c r="Y57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AA52" i="14"/>
  <c r="Z52" i="14"/>
  <c r="Y52" i="14"/>
  <c r="X52" i="14"/>
  <c r="W52" i="14"/>
  <c r="V52" i="14"/>
  <c r="U52" i="14"/>
  <c r="T52" i="14"/>
  <c r="S52" i="14"/>
  <c r="R52" i="14"/>
  <c r="Q52" i="14"/>
  <c r="P52" i="14"/>
  <c r="O52" i="14"/>
  <c r="N52" i="14"/>
  <c r="M52" i="14"/>
  <c r="L52" i="14"/>
  <c r="K52" i="14"/>
  <c r="J52" i="14"/>
  <c r="I52" i="14"/>
  <c r="H52" i="14"/>
  <c r="G52" i="14"/>
  <c r="F52" i="14"/>
  <c r="E52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AB30" i="14" s="1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Y108" i="11"/>
  <c r="Y113" i="11"/>
  <c r="Y119" i="11"/>
  <c r="Y124" i="11"/>
  <c r="Y130" i="11"/>
  <c r="Y135" i="11"/>
  <c r="Y141" i="11"/>
  <c r="Y146" i="11"/>
  <c r="Y152" i="11"/>
  <c r="Y157" i="11"/>
  <c r="Y163" i="11"/>
  <c r="Y168" i="11"/>
  <c r="Y174" i="11"/>
  <c r="Y179" i="11"/>
  <c r="Y185" i="11"/>
  <c r="Y190" i="11"/>
  <c r="Y196" i="11"/>
  <c r="Y201" i="11"/>
  <c r="Y207" i="11"/>
  <c r="Y212" i="11"/>
  <c r="Y218" i="11"/>
  <c r="Y223" i="11"/>
  <c r="Y229" i="11"/>
  <c r="Y234" i="11"/>
  <c r="Y240" i="11"/>
  <c r="Y245" i="11"/>
  <c r="Y251" i="11"/>
  <c r="Y256" i="11"/>
  <c r="Y262" i="11"/>
  <c r="Y267" i="11"/>
  <c r="Y273" i="11"/>
  <c r="Y278" i="11"/>
  <c r="Y284" i="11"/>
  <c r="Y289" i="11"/>
  <c r="Y295" i="11"/>
  <c r="Y300" i="11"/>
  <c r="Y306" i="11"/>
  <c r="Y311" i="11"/>
  <c r="Y317" i="11"/>
  <c r="Y322" i="11"/>
  <c r="Y102" i="11"/>
  <c r="Y97" i="11"/>
  <c r="Y91" i="11"/>
  <c r="Y86" i="11"/>
  <c r="Y80" i="11"/>
  <c r="Y75" i="11"/>
  <c r="Y69" i="11"/>
  <c r="Y64" i="11"/>
  <c r="Y58" i="11"/>
  <c r="Y47" i="11"/>
  <c r="Y42" i="11"/>
  <c r="Y36" i="11"/>
  <c r="Y31" i="11"/>
  <c r="Y25" i="11"/>
  <c r="Y20" i="11"/>
  <c r="Y14" i="11"/>
  <c r="Y9" i="11"/>
  <c r="Y53" i="11"/>
  <c r="AB178" i="14"/>
  <c r="L42" i="11"/>
  <c r="L9" i="11"/>
  <c r="L14" i="11"/>
  <c r="L20" i="11"/>
  <c r="L25" i="11"/>
  <c r="L31" i="11"/>
  <c r="L36" i="11"/>
  <c r="L47" i="11"/>
  <c r="L53" i="11"/>
  <c r="L58" i="11"/>
  <c r="L64" i="11"/>
  <c r="L69" i="11"/>
  <c r="L75" i="11"/>
  <c r="L80" i="11"/>
  <c r="L86" i="11"/>
  <c r="L91" i="11"/>
  <c r="L97" i="11"/>
  <c r="L102" i="11"/>
  <c r="L108" i="11"/>
  <c r="L113" i="11"/>
  <c r="L119" i="11"/>
  <c r="L124" i="11"/>
  <c r="L130" i="11"/>
  <c r="L135" i="11"/>
  <c r="L141" i="11"/>
  <c r="L146" i="11"/>
  <c r="L152" i="11"/>
  <c r="L157" i="11"/>
  <c r="L163" i="11"/>
  <c r="L168" i="11"/>
  <c r="L174" i="11"/>
  <c r="L179" i="11"/>
  <c r="L185" i="11"/>
  <c r="L190" i="11"/>
  <c r="L196" i="11"/>
  <c r="L201" i="11"/>
  <c r="L207" i="11"/>
  <c r="L212" i="11"/>
  <c r="L218" i="11"/>
  <c r="L223" i="11"/>
  <c r="L229" i="11"/>
  <c r="L234" i="11"/>
  <c r="L240" i="11"/>
  <c r="L245" i="11"/>
  <c r="L251" i="11"/>
  <c r="L256" i="11"/>
  <c r="L262" i="11"/>
  <c r="L267" i="11"/>
  <c r="L273" i="11"/>
  <c r="L278" i="11"/>
  <c r="L284" i="11"/>
  <c r="L289" i="11"/>
  <c r="L295" i="11"/>
  <c r="L300" i="11"/>
  <c r="L306" i="11"/>
  <c r="L311" i="11"/>
  <c r="L317" i="11"/>
  <c r="L322" i="11"/>
  <c r="L326" i="11"/>
  <c r="L4" i="11"/>
  <c r="AA246" i="7"/>
  <c r="AC490" i="10"/>
  <c r="AC491" i="10"/>
  <c r="AC492" i="10"/>
  <c r="AC493" i="10"/>
  <c r="AC494" i="10"/>
  <c r="AC495" i="10"/>
  <c r="AC496" i="10"/>
  <c r="AC497" i="10"/>
  <c r="AC498" i="10"/>
  <c r="AC499" i="10"/>
  <c r="AC500" i="10"/>
  <c r="AC501" i="10"/>
  <c r="AC502" i="10"/>
  <c r="AC503" i="10"/>
  <c r="AC504" i="10"/>
  <c r="AC505" i="10"/>
  <c r="AC506" i="10"/>
  <c r="AC507" i="10"/>
  <c r="AC508" i="10"/>
  <c r="AC509" i="10"/>
  <c r="AC510" i="10"/>
  <c r="AC511" i="10"/>
  <c r="AC512" i="10"/>
  <c r="AC513" i="10"/>
  <c r="AC514" i="10"/>
  <c r="AC515" i="10"/>
  <c r="AC516" i="10"/>
  <c r="AC517" i="10"/>
  <c r="AC518" i="10"/>
  <c r="AC519" i="10"/>
  <c r="AC520" i="10"/>
  <c r="AC521" i="10"/>
  <c r="AC522" i="10"/>
  <c r="AC523" i="10"/>
  <c r="AC524" i="10"/>
  <c r="AC525" i="10"/>
  <c r="AC526" i="10"/>
  <c r="AC527" i="10"/>
  <c r="AC528" i="10"/>
  <c r="AC529" i="10"/>
  <c r="AC530" i="10"/>
  <c r="AC531" i="10"/>
  <c r="AC532" i="10"/>
  <c r="AC533" i="10"/>
  <c r="AC534" i="10"/>
  <c r="AC535" i="10"/>
  <c r="AC536" i="10"/>
  <c r="AC537" i="10"/>
  <c r="AC538" i="10"/>
  <c r="AC539" i="10"/>
  <c r="AC540" i="10"/>
  <c r="AC541" i="10"/>
  <c r="AC542" i="10"/>
  <c r="AC543" i="10"/>
  <c r="AC544" i="10"/>
  <c r="AC545" i="10"/>
  <c r="AC546" i="10"/>
  <c r="AC547" i="10"/>
  <c r="AC548" i="10"/>
  <c r="AC549" i="10"/>
  <c r="AC550" i="10"/>
  <c r="AC551" i="10"/>
  <c r="AC552" i="10"/>
  <c r="AC553" i="10"/>
  <c r="AC554" i="10"/>
  <c r="AC555" i="10"/>
  <c r="AC556" i="10"/>
  <c r="AC557" i="10"/>
  <c r="AC558" i="10"/>
  <c r="AC559" i="10"/>
  <c r="AC560" i="10"/>
  <c r="AC561" i="10"/>
  <c r="AC562" i="10"/>
  <c r="AC563" i="10"/>
  <c r="AC564" i="10"/>
  <c r="AC565" i="10"/>
  <c r="AC566" i="10"/>
  <c r="AC567" i="10"/>
  <c r="AC568" i="10"/>
  <c r="AC569" i="10"/>
  <c r="AC570" i="10"/>
  <c r="AC571" i="10"/>
  <c r="AC572" i="10"/>
  <c r="AC573" i="10"/>
  <c r="AC574" i="10"/>
  <c r="AC575" i="10"/>
  <c r="AC576" i="10"/>
  <c r="AC577" i="10"/>
  <c r="AC578" i="10"/>
  <c r="AC579" i="10"/>
  <c r="AC580" i="10"/>
  <c r="AC581" i="10"/>
  <c r="AC582" i="10"/>
  <c r="AC583" i="10"/>
  <c r="AC584" i="10"/>
  <c r="AC585" i="10"/>
  <c r="AC586" i="10"/>
  <c r="AC587" i="10"/>
  <c r="AC588" i="10"/>
  <c r="AC589" i="10"/>
  <c r="AC590" i="10"/>
  <c r="AC591" i="10"/>
  <c r="AC592" i="10"/>
  <c r="AC593" i="10"/>
  <c r="AC594" i="10"/>
  <c r="AC595" i="10"/>
  <c r="AC596" i="10"/>
  <c r="AC597" i="10"/>
  <c r="AC598" i="10"/>
  <c r="AC599" i="10"/>
  <c r="AC600" i="10"/>
  <c r="AC601" i="10"/>
  <c r="AC602" i="10"/>
  <c r="AC603" i="10"/>
  <c r="AC604" i="10"/>
  <c r="AC605" i="10"/>
  <c r="AC606" i="10"/>
  <c r="AC607" i="10"/>
  <c r="AC608" i="10"/>
  <c r="AC609" i="10"/>
  <c r="AC610" i="10"/>
  <c r="AC611" i="10"/>
  <c r="AC612" i="10"/>
  <c r="AC613" i="10"/>
  <c r="AC614" i="10"/>
  <c r="AC615" i="10"/>
  <c r="AC616" i="10"/>
  <c r="AC617" i="10"/>
  <c r="AC618" i="10"/>
  <c r="AC619" i="10"/>
  <c r="AC620" i="10"/>
  <c r="AC621" i="10"/>
  <c r="AC622" i="10"/>
  <c r="AC623" i="10"/>
  <c r="AC624" i="10"/>
  <c r="AC625" i="10"/>
  <c r="AC626" i="10"/>
  <c r="AC627" i="10"/>
  <c r="AC628" i="10"/>
  <c r="AC629" i="10"/>
  <c r="AC630" i="10"/>
  <c r="AC631" i="10"/>
  <c r="AC632" i="10"/>
  <c r="AC633" i="10"/>
  <c r="AC634" i="10"/>
  <c r="AC635" i="10"/>
  <c r="AC636" i="10"/>
  <c r="AC637" i="10"/>
  <c r="AC638" i="10"/>
  <c r="AC639" i="10"/>
  <c r="AC640" i="10"/>
  <c r="AC641" i="10"/>
  <c r="AC642" i="10"/>
  <c r="AC643" i="10"/>
  <c r="AC644" i="10"/>
  <c r="AC645" i="10"/>
  <c r="AC646" i="10"/>
  <c r="AC647" i="10"/>
  <c r="AC648" i="10"/>
  <c r="AC649" i="10"/>
  <c r="AC650" i="10"/>
  <c r="AC651" i="10"/>
  <c r="AC652" i="10"/>
  <c r="AC653" i="10"/>
  <c r="AC654" i="10"/>
  <c r="AC655" i="10"/>
  <c r="AC656" i="10"/>
  <c r="AC657" i="10"/>
  <c r="AC658" i="10"/>
  <c r="AC659" i="10"/>
  <c r="AC660" i="10"/>
  <c r="AC661" i="10"/>
  <c r="AC662" i="10"/>
  <c r="AC663" i="10"/>
  <c r="AC664" i="10"/>
  <c r="AC665" i="10"/>
  <c r="AC666" i="10"/>
  <c r="AC667" i="10"/>
  <c r="AC668" i="10"/>
  <c r="AC669" i="10"/>
  <c r="AC670" i="10"/>
  <c r="AC671" i="10"/>
  <c r="AC672" i="10"/>
  <c r="AC673" i="10"/>
  <c r="AC674" i="10"/>
  <c r="AC675" i="10"/>
  <c r="AC676" i="10"/>
  <c r="AC677" i="10"/>
  <c r="AC678" i="10"/>
  <c r="AC679" i="10"/>
  <c r="AC680" i="10"/>
  <c r="AC681" i="10"/>
  <c r="AC682" i="10"/>
  <c r="AC683" i="10"/>
  <c r="AC684" i="10"/>
  <c r="AC685" i="10"/>
  <c r="AC686" i="10"/>
  <c r="AC687" i="10"/>
  <c r="AC688" i="10"/>
  <c r="AC689" i="10"/>
  <c r="AC690" i="10"/>
  <c r="AC691" i="10"/>
  <c r="AC692" i="10"/>
  <c r="AC693" i="10"/>
  <c r="AC694" i="10"/>
  <c r="AC695" i="10"/>
  <c r="AC696" i="10"/>
  <c r="AC697" i="10"/>
  <c r="AC698" i="10"/>
  <c r="AC699" i="10"/>
  <c r="AC700" i="10"/>
  <c r="AC701" i="10"/>
  <c r="AC702" i="10"/>
  <c r="AC703" i="10"/>
  <c r="AC704" i="10"/>
  <c r="AC705" i="10"/>
  <c r="AC706" i="10"/>
  <c r="AC707" i="10"/>
  <c r="AC708" i="10"/>
  <c r="AC709" i="10"/>
  <c r="AC710" i="10"/>
  <c r="AC711" i="10"/>
  <c r="AC712" i="10"/>
  <c r="AC713" i="10"/>
  <c r="AC714" i="10"/>
  <c r="AC715" i="10"/>
  <c r="AC716" i="10"/>
  <c r="AC717" i="10"/>
  <c r="AC718" i="10"/>
  <c r="AC719" i="10"/>
  <c r="AC720" i="10"/>
  <c r="AC721" i="10"/>
  <c r="AC722" i="10"/>
  <c r="AC723" i="10"/>
  <c r="AC724" i="10"/>
  <c r="AC725" i="10"/>
  <c r="AC726" i="10"/>
  <c r="AC727" i="10"/>
  <c r="AC728" i="10"/>
  <c r="AC729" i="10"/>
  <c r="AC730" i="10"/>
  <c r="AC731" i="10"/>
  <c r="AC732" i="10"/>
  <c r="AC733" i="10"/>
  <c r="AC734" i="10"/>
  <c r="AC735" i="10"/>
  <c r="AC736" i="10"/>
  <c r="AC737" i="10"/>
  <c r="AC738" i="10"/>
  <c r="AC739" i="10"/>
  <c r="AC740" i="10"/>
  <c r="AC741" i="10"/>
  <c r="AC742" i="10"/>
  <c r="AC743" i="10"/>
  <c r="AC744" i="10"/>
  <c r="AC745" i="10"/>
  <c r="AC746" i="10"/>
  <c r="AC747" i="10"/>
  <c r="AC748" i="10"/>
  <c r="AC749" i="10"/>
  <c r="AC750" i="10"/>
  <c r="AC751" i="10"/>
  <c r="AC752" i="10"/>
  <c r="AC753" i="10"/>
  <c r="AC754" i="10"/>
  <c r="AC755" i="10"/>
  <c r="AC756" i="10"/>
  <c r="AC757" i="10"/>
  <c r="AC758" i="10"/>
  <c r="AC759" i="10"/>
  <c r="AC760" i="10"/>
  <c r="AC761" i="10"/>
  <c r="AC762" i="10"/>
  <c r="AC763" i="10"/>
  <c r="AC764" i="10"/>
  <c r="AC765" i="10"/>
  <c r="AC766" i="10"/>
  <c r="AC767" i="10"/>
  <c r="AC768" i="10"/>
  <c r="AC769" i="10"/>
  <c r="AC770" i="10"/>
  <c r="AC771" i="10"/>
  <c r="AC772" i="10"/>
  <c r="AC773" i="10"/>
  <c r="AC774" i="10"/>
  <c r="AC775" i="10"/>
  <c r="AC776" i="10"/>
  <c r="AC777" i="10"/>
  <c r="AC778" i="10"/>
  <c r="AC779" i="10"/>
  <c r="AC780" i="10"/>
  <c r="AC781" i="10"/>
  <c r="AC782" i="10"/>
  <c r="AC783" i="10"/>
  <c r="AC784" i="10"/>
  <c r="AC785" i="10"/>
  <c r="AC786" i="10"/>
  <c r="AC787" i="10"/>
  <c r="AC788" i="10"/>
  <c r="AC789" i="10"/>
  <c r="AC790" i="10"/>
  <c r="AC791" i="10"/>
  <c r="AC792" i="10"/>
  <c r="AC793" i="10"/>
  <c r="AC794" i="10"/>
  <c r="AC795" i="10"/>
  <c r="AC796" i="10"/>
  <c r="AC797" i="10"/>
  <c r="AC798" i="10"/>
  <c r="AC799" i="10"/>
  <c r="AC800" i="10"/>
  <c r="AC801" i="10"/>
  <c r="AC802" i="10"/>
  <c r="AC803" i="10"/>
  <c r="AC804" i="10"/>
  <c r="AC805" i="10"/>
  <c r="AC806" i="10"/>
  <c r="AC807" i="10"/>
  <c r="AC808" i="10"/>
  <c r="AC809" i="10"/>
  <c r="AC810" i="10"/>
  <c r="AC811" i="10"/>
  <c r="AC812" i="10"/>
  <c r="AC813" i="10"/>
  <c r="AC814" i="10"/>
  <c r="AC815" i="10"/>
  <c r="AC816" i="10"/>
  <c r="AC817" i="10"/>
  <c r="AC818" i="10"/>
  <c r="AC819" i="10"/>
  <c r="AC820" i="10"/>
  <c r="AC821" i="10"/>
  <c r="AC822" i="10"/>
  <c r="AC823" i="10"/>
  <c r="AC824" i="10"/>
  <c r="AC825" i="10"/>
  <c r="AC826" i="10"/>
  <c r="AC394" i="10"/>
  <c r="AC395" i="10"/>
  <c r="AC396" i="10"/>
  <c r="AC397" i="10"/>
  <c r="AC398" i="10"/>
  <c r="AC399" i="10"/>
  <c r="AC400" i="10"/>
  <c r="AC401" i="10"/>
  <c r="AC402" i="10"/>
  <c r="AC403" i="10"/>
  <c r="AC404" i="10"/>
  <c r="AC405" i="10"/>
  <c r="AC406" i="10"/>
  <c r="AC407" i="10"/>
  <c r="AC408" i="10"/>
  <c r="AC409" i="10"/>
  <c r="AC410" i="10"/>
  <c r="AC411" i="10"/>
  <c r="AC412" i="10"/>
  <c r="AC413" i="10"/>
  <c r="AC414" i="10"/>
  <c r="AC415" i="10"/>
  <c r="AC416" i="10"/>
  <c r="AC417" i="10"/>
  <c r="AC418" i="10"/>
  <c r="AC419" i="10"/>
  <c r="AC420" i="10"/>
  <c r="AC421" i="10"/>
  <c r="AC422" i="10"/>
  <c r="AC423" i="10"/>
  <c r="AC424" i="10"/>
  <c r="AC425" i="10"/>
  <c r="AC426" i="10"/>
  <c r="AC427" i="10"/>
  <c r="AC428" i="10"/>
  <c r="AC429" i="10"/>
  <c r="AC430" i="10"/>
  <c r="AC431" i="10"/>
  <c r="AC432" i="10"/>
  <c r="AC433" i="10"/>
  <c r="AC434" i="10"/>
  <c r="AC435" i="10"/>
  <c r="AC436" i="10"/>
  <c r="AC437" i="10"/>
  <c r="AC438" i="10"/>
  <c r="AC439" i="10"/>
  <c r="AC440" i="10"/>
  <c r="AC441" i="10"/>
  <c r="AC442" i="10"/>
  <c r="AC443" i="10"/>
  <c r="AC444" i="10"/>
  <c r="AC445" i="10"/>
  <c r="AC446" i="10"/>
  <c r="AC447" i="10"/>
  <c r="AC448" i="10"/>
  <c r="AC449" i="10"/>
  <c r="AC450" i="10"/>
  <c r="AC451" i="10"/>
  <c r="AC452" i="10"/>
  <c r="AC453" i="10"/>
  <c r="AC454" i="10"/>
  <c r="AC455" i="10"/>
  <c r="AC456" i="10"/>
  <c r="AC457" i="10"/>
  <c r="AC458" i="10"/>
  <c r="AC459" i="10"/>
  <c r="AC460" i="10"/>
  <c r="AC461" i="10"/>
  <c r="AC462" i="10"/>
  <c r="AC463" i="10"/>
  <c r="AC464" i="10"/>
  <c r="AC465" i="10"/>
  <c r="AC466" i="10"/>
  <c r="AC467" i="10"/>
  <c r="AC468" i="10"/>
  <c r="AC469" i="10"/>
  <c r="AC470" i="10"/>
  <c r="AC471" i="10"/>
  <c r="AC472" i="10"/>
  <c r="AC473" i="10"/>
  <c r="AC474" i="10"/>
  <c r="AC475" i="10"/>
  <c r="AC476" i="10"/>
  <c r="AC477" i="10"/>
  <c r="AC478" i="10"/>
  <c r="AC479" i="10"/>
  <c r="AC480" i="10"/>
  <c r="AC481" i="10"/>
  <c r="AC482" i="10"/>
  <c r="AC483" i="10"/>
  <c r="AC484" i="10"/>
  <c r="AC485" i="10"/>
  <c r="AC486" i="10"/>
  <c r="AC487" i="10"/>
  <c r="AC488" i="10"/>
  <c r="AC489" i="10"/>
  <c r="AC204" i="10"/>
  <c r="AC205" i="10"/>
  <c r="AC206" i="10"/>
  <c r="AC207" i="10"/>
  <c r="AC208" i="10"/>
  <c r="AC209" i="10"/>
  <c r="AC210" i="10"/>
  <c r="AC211" i="10"/>
  <c r="AC212" i="10"/>
  <c r="AC213" i="10"/>
  <c r="AC214" i="10"/>
  <c r="AC215" i="10"/>
  <c r="AC216" i="10"/>
  <c r="AC217" i="10"/>
  <c r="AC218" i="10"/>
  <c r="AC219" i="10"/>
  <c r="AC220" i="10"/>
  <c r="AC221" i="10"/>
  <c r="AC222" i="10"/>
  <c r="AC223" i="10"/>
  <c r="AC224" i="10"/>
  <c r="AC225" i="10"/>
  <c r="AC226" i="10"/>
  <c r="AC227" i="10"/>
  <c r="AC228" i="10"/>
  <c r="AC229" i="10"/>
  <c r="AC230" i="10"/>
  <c r="AC231" i="10"/>
  <c r="AC232" i="10"/>
  <c r="AC233" i="10"/>
  <c r="AC234" i="10"/>
  <c r="AC235" i="10"/>
  <c r="AC236" i="10"/>
  <c r="AC237" i="10"/>
  <c r="AC238" i="10"/>
  <c r="AC239" i="10"/>
  <c r="AC240" i="10"/>
  <c r="AC241" i="10"/>
  <c r="AC242" i="10"/>
  <c r="AC243" i="10"/>
  <c r="AC244" i="10"/>
  <c r="AC245" i="10"/>
  <c r="AC246" i="10"/>
  <c r="AC247" i="10"/>
  <c r="AC248" i="10"/>
  <c r="AC249" i="10"/>
  <c r="AC250" i="10"/>
  <c r="AC251" i="10"/>
  <c r="AC252" i="10"/>
  <c r="AC253" i="10"/>
  <c r="AC254" i="10"/>
  <c r="AC255" i="10"/>
  <c r="AC256" i="10"/>
  <c r="AC257" i="10"/>
  <c r="AC258" i="10"/>
  <c r="AC259" i="10"/>
  <c r="AC260" i="10"/>
  <c r="AC261" i="10"/>
  <c r="AC262" i="10"/>
  <c r="AC263" i="10"/>
  <c r="AC264" i="10"/>
  <c r="AC265" i="10"/>
  <c r="AC266" i="10"/>
  <c r="AC267" i="10"/>
  <c r="AC268" i="10"/>
  <c r="AC269" i="10"/>
  <c r="AC270" i="10"/>
  <c r="AC271" i="10"/>
  <c r="AC272" i="10"/>
  <c r="AC273" i="10"/>
  <c r="AC274" i="10"/>
  <c r="AC275" i="10"/>
  <c r="AC276" i="10"/>
  <c r="AC277" i="10"/>
  <c r="AC278" i="10"/>
  <c r="AC279" i="10"/>
  <c r="AC280" i="10"/>
  <c r="AC281" i="10"/>
  <c r="AC282" i="10"/>
  <c r="AC283" i="10"/>
  <c r="AC284" i="10"/>
  <c r="AC285" i="10"/>
  <c r="AC286" i="10"/>
  <c r="AC287" i="10"/>
  <c r="AC288" i="10"/>
  <c r="AC289" i="10"/>
  <c r="AC290" i="10"/>
  <c r="AC291" i="10"/>
  <c r="AC292" i="10"/>
  <c r="AC293" i="10"/>
  <c r="AC294" i="10"/>
  <c r="AC295" i="10"/>
  <c r="AC296" i="10"/>
  <c r="AC297" i="10"/>
  <c r="AC298" i="10"/>
  <c r="AC299" i="10"/>
  <c r="AC300" i="10"/>
  <c r="AC301" i="10"/>
  <c r="AC302" i="10"/>
  <c r="AC303" i="10"/>
  <c r="AC304" i="10"/>
  <c r="AC305" i="10"/>
  <c r="AC306" i="10"/>
  <c r="AC307" i="10"/>
  <c r="AC308" i="10"/>
  <c r="AC309" i="10"/>
  <c r="AC310" i="10"/>
  <c r="AC311" i="10"/>
  <c r="AC312" i="10"/>
  <c r="AC313" i="10"/>
  <c r="AC314" i="10"/>
  <c r="AC315" i="10"/>
  <c r="AC316" i="10"/>
  <c r="AC317" i="10"/>
  <c r="AC318" i="10"/>
  <c r="AC319" i="10"/>
  <c r="AC320" i="10"/>
  <c r="AC321" i="10"/>
  <c r="AC322" i="10"/>
  <c r="AC323" i="10"/>
  <c r="AC324" i="10"/>
  <c r="AC325" i="10"/>
  <c r="AC326" i="10"/>
  <c r="AC327" i="10"/>
  <c r="AC328" i="10"/>
  <c r="AC329" i="10"/>
  <c r="AC330" i="10"/>
  <c r="AC331" i="10"/>
  <c r="AC332" i="10"/>
  <c r="AC333" i="10"/>
  <c r="AC334" i="10"/>
  <c r="AC335" i="10"/>
  <c r="AC336" i="10"/>
  <c r="AC337" i="10"/>
  <c r="AC338" i="10"/>
  <c r="AC339" i="10"/>
  <c r="AC340" i="10"/>
  <c r="AC341" i="10"/>
  <c r="AC342" i="10"/>
  <c r="AC343" i="10"/>
  <c r="AC344" i="10"/>
  <c r="AC345" i="10"/>
  <c r="AC346" i="10"/>
  <c r="AC347" i="10"/>
  <c r="AC348" i="10"/>
  <c r="AC349" i="10"/>
  <c r="AC350" i="10"/>
  <c r="AC351" i="10"/>
  <c r="AC352" i="10"/>
  <c r="AC353" i="10"/>
  <c r="AC354" i="10"/>
  <c r="AC355" i="10"/>
  <c r="AC356" i="10"/>
  <c r="AC357" i="10"/>
  <c r="AC358" i="10"/>
  <c r="AC359" i="10"/>
  <c r="AC360" i="10"/>
  <c r="AC361" i="10"/>
  <c r="AC362" i="10"/>
  <c r="AC363" i="10"/>
  <c r="AC364" i="10"/>
  <c r="AC365" i="10"/>
  <c r="AC366" i="10"/>
  <c r="AC367" i="10"/>
  <c r="AC368" i="10"/>
  <c r="AC369" i="10"/>
  <c r="AC370" i="10"/>
  <c r="AC371" i="10"/>
  <c r="AC372" i="10"/>
  <c r="AC373" i="10"/>
  <c r="AC374" i="10"/>
  <c r="AC375" i="10"/>
  <c r="AC376" i="10"/>
  <c r="AC377" i="10"/>
  <c r="AC378" i="10"/>
  <c r="AC379" i="10"/>
  <c r="AC380" i="10"/>
  <c r="AC381" i="10"/>
  <c r="AC382" i="10"/>
  <c r="AC383" i="10"/>
  <c r="AC384" i="10"/>
  <c r="AC385" i="10"/>
  <c r="AC386" i="10"/>
  <c r="AC387" i="10"/>
  <c r="AC388" i="10"/>
  <c r="AC389" i="10"/>
  <c r="AC390" i="10"/>
  <c r="AC391" i="10"/>
  <c r="AC392" i="10"/>
  <c r="AC393" i="10"/>
  <c r="AC193" i="10"/>
  <c r="AC194" i="10"/>
  <c r="AC195" i="10"/>
  <c r="AC196" i="10"/>
  <c r="AC197" i="10"/>
  <c r="AC198" i="10"/>
  <c r="AC199" i="10"/>
  <c r="AC200" i="10"/>
  <c r="AC201" i="10"/>
  <c r="AC202" i="10"/>
  <c r="AC203" i="10"/>
  <c r="AC162" i="10"/>
  <c r="AC163" i="10"/>
  <c r="AC164" i="10"/>
  <c r="AC165" i="10"/>
  <c r="AC166" i="10"/>
  <c r="AC167" i="10"/>
  <c r="AC168" i="10"/>
  <c r="AC169" i="10"/>
  <c r="AC170" i="10"/>
  <c r="AC171" i="10"/>
  <c r="AC172" i="10"/>
  <c r="AC173" i="10"/>
  <c r="AC174" i="10"/>
  <c r="AC175" i="10"/>
  <c r="AC176" i="10"/>
  <c r="AC177" i="10"/>
  <c r="AC178" i="10"/>
  <c r="AC179" i="10"/>
  <c r="AC180" i="10"/>
  <c r="AC181" i="10"/>
  <c r="AC182" i="10"/>
  <c r="AC183" i="10"/>
  <c r="AC184" i="10"/>
  <c r="AC185" i="10"/>
  <c r="AC186" i="10"/>
  <c r="AC187" i="10"/>
  <c r="AC188" i="10"/>
  <c r="AC189" i="10"/>
  <c r="AC190" i="10"/>
  <c r="AC191" i="10"/>
  <c r="AC192" i="10"/>
  <c r="AC161" i="10"/>
  <c r="X114" i="7"/>
  <c r="AA141" i="7"/>
  <c r="AA152" i="7"/>
  <c r="AA163" i="7"/>
  <c r="AA174" i="7"/>
  <c r="AA185" i="7"/>
  <c r="AA196" i="7"/>
  <c r="AA207" i="7"/>
  <c r="AA213" i="7"/>
  <c r="AA202" i="7"/>
  <c r="AA191" i="7"/>
  <c r="AA180" i="7"/>
  <c r="AA169" i="7"/>
  <c r="AA158" i="7"/>
  <c r="AA147" i="7"/>
  <c r="AA136" i="7"/>
  <c r="AA125" i="7"/>
  <c r="Z114" i="7"/>
  <c r="AA114" i="7"/>
  <c r="AA108" i="7"/>
  <c r="AA103" i="7"/>
  <c r="AA97" i="7"/>
  <c r="AA92" i="7"/>
  <c r="AA86" i="7"/>
  <c r="AB77" i="7"/>
  <c r="AA81" i="7"/>
  <c r="AA74" i="7"/>
  <c r="AA255" i="7"/>
  <c r="AA4" i="7"/>
  <c r="AB65" i="7"/>
  <c r="AB53" i="7"/>
  <c r="AB41" i="7"/>
  <c r="AB29" i="7"/>
  <c r="AB23" i="7"/>
  <c r="AB22" i="7"/>
  <c r="AB21" i="7"/>
  <c r="AB19" i="7"/>
  <c r="AB18" i="7"/>
  <c r="AB17" i="7"/>
  <c r="AB15" i="7"/>
  <c r="AB14" i="7"/>
  <c r="AB13" i="7"/>
  <c r="AB12" i="7"/>
  <c r="AB11" i="7"/>
  <c r="AB9" i="7"/>
  <c r="AB8" i="7"/>
  <c r="AB7" i="7"/>
  <c r="AB6" i="7"/>
  <c r="AB5" i="7"/>
  <c r="AC151" i="10"/>
  <c r="AC152" i="10"/>
  <c r="AC153" i="10"/>
  <c r="AC154" i="10"/>
  <c r="AC155" i="10"/>
  <c r="AC156" i="10"/>
  <c r="AC157" i="10"/>
  <c r="AC158" i="10"/>
  <c r="AC159" i="10"/>
  <c r="AC160" i="10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Y202" i="7"/>
  <c r="Z202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W207" i="7"/>
  <c r="Y207" i="7"/>
  <c r="Z207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W213" i="7"/>
  <c r="Y213" i="7"/>
  <c r="Z213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W218" i="7"/>
  <c r="Y218" i="7"/>
  <c r="Z218" i="7"/>
  <c r="AB218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W224" i="7"/>
  <c r="Y224" i="7"/>
  <c r="Z224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W229" i="7"/>
  <c r="Y229" i="7"/>
  <c r="Z229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W235" i="7"/>
  <c r="Y235" i="7"/>
  <c r="Z235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W240" i="7"/>
  <c r="Y240" i="7"/>
  <c r="Z240" i="7"/>
  <c r="AB240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T246" i="7"/>
  <c r="U246" i="7"/>
  <c r="V246" i="7"/>
  <c r="W246" i="7"/>
  <c r="Y246" i="7"/>
  <c r="Z246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W251" i="7"/>
  <c r="Y251" i="7"/>
  <c r="Z251" i="7"/>
  <c r="E256" i="7"/>
  <c r="F256" i="7"/>
  <c r="G256" i="7"/>
  <c r="L256" i="7"/>
  <c r="M256" i="7"/>
  <c r="N256" i="7"/>
  <c r="O256" i="7"/>
  <c r="P256" i="7"/>
  <c r="Q256" i="7"/>
  <c r="T256" i="7"/>
  <c r="U256" i="7"/>
  <c r="V256" i="7"/>
  <c r="X256" i="7"/>
  <c r="Z256" i="7"/>
  <c r="Z196" i="7"/>
  <c r="Y196" i="7"/>
  <c r="W196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Z191" i="7"/>
  <c r="Y191" i="7"/>
  <c r="W191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Z185" i="7"/>
  <c r="Y185" i="7"/>
  <c r="W185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Z180" i="7"/>
  <c r="Y180" i="7"/>
  <c r="W180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Z174" i="7"/>
  <c r="Y174" i="7"/>
  <c r="W174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Z169" i="7"/>
  <c r="Y169" i="7"/>
  <c r="W169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G169" i="7"/>
  <c r="F169" i="7"/>
  <c r="E169" i="7"/>
  <c r="Z163" i="7"/>
  <c r="Y163" i="7"/>
  <c r="W163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Z158" i="7"/>
  <c r="Y158" i="7"/>
  <c r="W158" i="7"/>
  <c r="V158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I158" i="7"/>
  <c r="H158" i="7"/>
  <c r="G158" i="7"/>
  <c r="F158" i="7"/>
  <c r="E158" i="7"/>
  <c r="Z152" i="7"/>
  <c r="Y152" i="7"/>
  <c r="W152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Z147" i="7"/>
  <c r="Y147" i="7"/>
  <c r="W147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AB251" i="7"/>
  <c r="AB246" i="7"/>
  <c r="AB235" i="7"/>
  <c r="AB229" i="7"/>
  <c r="AB224" i="7"/>
  <c r="AB213" i="7"/>
  <c r="AB202" i="7"/>
  <c r="AB207" i="7"/>
  <c r="AB169" i="7"/>
  <c r="AB196" i="7"/>
  <c r="AB152" i="7"/>
  <c r="AB163" i="7"/>
  <c r="AB147" i="7"/>
  <c r="AB158" i="7"/>
  <c r="AB191" i="7"/>
  <c r="AB174" i="7"/>
  <c r="AB180" i="7"/>
  <c r="AB185" i="7"/>
  <c r="F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G4" i="10"/>
  <c r="Y326" i="11"/>
  <c r="AA322" i="11"/>
  <c r="Z322" i="11"/>
  <c r="X322" i="11"/>
  <c r="W322" i="11"/>
  <c r="V322" i="11"/>
  <c r="U322" i="11"/>
  <c r="T322" i="11"/>
  <c r="S322" i="11"/>
  <c r="R322" i="11"/>
  <c r="Q322" i="11"/>
  <c r="P322" i="11"/>
  <c r="O322" i="11"/>
  <c r="N322" i="11"/>
  <c r="M322" i="11"/>
  <c r="K322" i="11"/>
  <c r="J322" i="11"/>
  <c r="I322" i="11"/>
  <c r="H322" i="11"/>
  <c r="G322" i="11"/>
  <c r="F322" i="11"/>
  <c r="E322" i="11"/>
  <c r="AA317" i="11"/>
  <c r="Z317" i="11"/>
  <c r="X317" i="11"/>
  <c r="W317" i="11"/>
  <c r="V317" i="11"/>
  <c r="U317" i="11"/>
  <c r="T317" i="11"/>
  <c r="S317" i="11"/>
  <c r="R317" i="11"/>
  <c r="Q317" i="11"/>
  <c r="P317" i="11"/>
  <c r="O317" i="11"/>
  <c r="N317" i="11"/>
  <c r="M317" i="11"/>
  <c r="K317" i="11"/>
  <c r="J317" i="11"/>
  <c r="I317" i="11"/>
  <c r="H317" i="11"/>
  <c r="G317" i="11"/>
  <c r="F317" i="11"/>
  <c r="E317" i="11"/>
  <c r="AA311" i="11"/>
  <c r="Z311" i="11"/>
  <c r="X311" i="11"/>
  <c r="W311" i="11"/>
  <c r="V311" i="11"/>
  <c r="U311" i="11"/>
  <c r="T311" i="11"/>
  <c r="S311" i="11"/>
  <c r="R311" i="11"/>
  <c r="Q311" i="11"/>
  <c r="P311" i="11"/>
  <c r="O311" i="11"/>
  <c r="N311" i="11"/>
  <c r="M311" i="11"/>
  <c r="K311" i="11"/>
  <c r="J311" i="11"/>
  <c r="I311" i="11"/>
  <c r="H311" i="11"/>
  <c r="G311" i="11"/>
  <c r="F311" i="11"/>
  <c r="E311" i="11"/>
  <c r="AA306" i="11"/>
  <c r="Z306" i="11"/>
  <c r="X306" i="11"/>
  <c r="W306" i="11"/>
  <c r="V306" i="11"/>
  <c r="U306" i="11"/>
  <c r="T306" i="11"/>
  <c r="S306" i="11"/>
  <c r="R306" i="11"/>
  <c r="Q306" i="11"/>
  <c r="P306" i="11"/>
  <c r="O306" i="11"/>
  <c r="N306" i="11"/>
  <c r="M306" i="11"/>
  <c r="K306" i="11"/>
  <c r="J306" i="11"/>
  <c r="I306" i="11"/>
  <c r="H306" i="11"/>
  <c r="G306" i="11"/>
  <c r="F306" i="11"/>
  <c r="E306" i="11"/>
  <c r="AA300" i="11"/>
  <c r="Z300" i="11"/>
  <c r="X300" i="11"/>
  <c r="W300" i="11"/>
  <c r="V300" i="11"/>
  <c r="U300" i="11"/>
  <c r="T300" i="11"/>
  <c r="S300" i="11"/>
  <c r="R300" i="11"/>
  <c r="Q300" i="11"/>
  <c r="P300" i="11"/>
  <c r="O300" i="11"/>
  <c r="N300" i="11"/>
  <c r="M300" i="11"/>
  <c r="K300" i="11"/>
  <c r="J300" i="11"/>
  <c r="I300" i="11"/>
  <c r="H300" i="11"/>
  <c r="G300" i="11"/>
  <c r="F300" i="11"/>
  <c r="E300" i="11"/>
  <c r="AA295" i="11"/>
  <c r="Z295" i="11"/>
  <c r="X295" i="11"/>
  <c r="W295" i="11"/>
  <c r="V295" i="11"/>
  <c r="U295" i="11"/>
  <c r="T295" i="11"/>
  <c r="S295" i="11"/>
  <c r="R295" i="11"/>
  <c r="Q295" i="11"/>
  <c r="P295" i="11"/>
  <c r="O295" i="11"/>
  <c r="N295" i="11"/>
  <c r="M295" i="11"/>
  <c r="K295" i="11"/>
  <c r="J295" i="11"/>
  <c r="I295" i="11"/>
  <c r="H295" i="11"/>
  <c r="G295" i="11"/>
  <c r="F295" i="11"/>
  <c r="E295" i="11"/>
  <c r="AA289" i="11"/>
  <c r="Z289" i="11"/>
  <c r="X289" i="11"/>
  <c r="W289" i="11"/>
  <c r="V289" i="11"/>
  <c r="U289" i="11"/>
  <c r="T289" i="11"/>
  <c r="S289" i="11"/>
  <c r="R289" i="11"/>
  <c r="Q289" i="11"/>
  <c r="P289" i="11"/>
  <c r="O289" i="11"/>
  <c r="N289" i="11"/>
  <c r="M289" i="11"/>
  <c r="K289" i="11"/>
  <c r="J289" i="11"/>
  <c r="I289" i="11"/>
  <c r="H289" i="11"/>
  <c r="G289" i="11"/>
  <c r="F289" i="11"/>
  <c r="E289" i="11"/>
  <c r="AA284" i="11"/>
  <c r="Z284" i="11"/>
  <c r="X284" i="11"/>
  <c r="W284" i="11"/>
  <c r="V284" i="11"/>
  <c r="U284" i="11"/>
  <c r="T284" i="11"/>
  <c r="S284" i="11"/>
  <c r="R284" i="11"/>
  <c r="Q284" i="11"/>
  <c r="P284" i="11"/>
  <c r="O284" i="11"/>
  <c r="N284" i="11"/>
  <c r="M284" i="11"/>
  <c r="K284" i="11"/>
  <c r="J284" i="11"/>
  <c r="I284" i="11"/>
  <c r="H284" i="11"/>
  <c r="G284" i="11"/>
  <c r="F284" i="11"/>
  <c r="E284" i="11"/>
  <c r="AA278" i="11"/>
  <c r="Z278" i="11"/>
  <c r="X278" i="11"/>
  <c r="W278" i="11"/>
  <c r="V278" i="11"/>
  <c r="U278" i="11"/>
  <c r="T278" i="11"/>
  <c r="S278" i="11"/>
  <c r="R278" i="11"/>
  <c r="Q278" i="11"/>
  <c r="P278" i="11"/>
  <c r="O278" i="11"/>
  <c r="N278" i="11"/>
  <c r="M278" i="11"/>
  <c r="K278" i="11"/>
  <c r="J278" i="11"/>
  <c r="I278" i="11"/>
  <c r="H278" i="11"/>
  <c r="G278" i="11"/>
  <c r="F278" i="11"/>
  <c r="E278" i="11"/>
  <c r="AA273" i="11"/>
  <c r="Z273" i="11"/>
  <c r="X273" i="11"/>
  <c r="W273" i="11"/>
  <c r="V273" i="11"/>
  <c r="U273" i="11"/>
  <c r="T273" i="11"/>
  <c r="S273" i="11"/>
  <c r="R273" i="11"/>
  <c r="Q273" i="11"/>
  <c r="P273" i="11"/>
  <c r="O273" i="11"/>
  <c r="N273" i="11"/>
  <c r="M273" i="11"/>
  <c r="K273" i="11"/>
  <c r="J273" i="11"/>
  <c r="I273" i="11"/>
  <c r="H273" i="11"/>
  <c r="G273" i="11"/>
  <c r="F273" i="11"/>
  <c r="E273" i="11"/>
  <c r="AA267" i="11"/>
  <c r="Z267" i="11"/>
  <c r="X267" i="11"/>
  <c r="W267" i="11"/>
  <c r="V267" i="11"/>
  <c r="U267" i="11"/>
  <c r="T267" i="11"/>
  <c r="S267" i="11"/>
  <c r="R267" i="11"/>
  <c r="Q267" i="11"/>
  <c r="P267" i="11"/>
  <c r="O267" i="11"/>
  <c r="N267" i="11"/>
  <c r="M267" i="11"/>
  <c r="K267" i="11"/>
  <c r="J267" i="11"/>
  <c r="I267" i="11"/>
  <c r="H267" i="11"/>
  <c r="G267" i="11"/>
  <c r="F267" i="11"/>
  <c r="E267" i="11"/>
  <c r="AA262" i="11"/>
  <c r="Z262" i="11"/>
  <c r="X262" i="11"/>
  <c r="W262" i="11"/>
  <c r="V262" i="11"/>
  <c r="U262" i="11"/>
  <c r="T262" i="11"/>
  <c r="S262" i="11"/>
  <c r="R262" i="11"/>
  <c r="Q262" i="11"/>
  <c r="P262" i="11"/>
  <c r="O262" i="11"/>
  <c r="N262" i="11"/>
  <c r="M262" i="11"/>
  <c r="K262" i="11"/>
  <c r="J262" i="11"/>
  <c r="I262" i="11"/>
  <c r="H262" i="11"/>
  <c r="G262" i="11"/>
  <c r="F262" i="11"/>
  <c r="E262" i="11"/>
  <c r="AA256" i="11"/>
  <c r="Z256" i="11"/>
  <c r="X256" i="11"/>
  <c r="W256" i="11"/>
  <c r="V256" i="11"/>
  <c r="U256" i="11"/>
  <c r="T256" i="11"/>
  <c r="S256" i="11"/>
  <c r="R256" i="11"/>
  <c r="Q256" i="11"/>
  <c r="P256" i="11"/>
  <c r="O256" i="11"/>
  <c r="N256" i="11"/>
  <c r="M256" i="11"/>
  <c r="K256" i="11"/>
  <c r="J256" i="11"/>
  <c r="I256" i="11"/>
  <c r="H256" i="11"/>
  <c r="G256" i="11"/>
  <c r="F256" i="11"/>
  <c r="E256" i="11"/>
  <c r="AA251" i="11"/>
  <c r="Z251" i="11"/>
  <c r="X251" i="11"/>
  <c r="W251" i="11"/>
  <c r="V251" i="11"/>
  <c r="U251" i="11"/>
  <c r="T251" i="11"/>
  <c r="S251" i="11"/>
  <c r="R251" i="11"/>
  <c r="Q251" i="11"/>
  <c r="P251" i="11"/>
  <c r="O251" i="11"/>
  <c r="N251" i="11"/>
  <c r="M251" i="11"/>
  <c r="K251" i="11"/>
  <c r="J251" i="11"/>
  <c r="I251" i="11"/>
  <c r="H251" i="11"/>
  <c r="G251" i="11"/>
  <c r="F251" i="11"/>
  <c r="E251" i="11"/>
  <c r="AA245" i="11"/>
  <c r="Z245" i="11"/>
  <c r="X245" i="11"/>
  <c r="W245" i="11"/>
  <c r="V245" i="11"/>
  <c r="U245" i="11"/>
  <c r="T245" i="11"/>
  <c r="S245" i="11"/>
  <c r="R245" i="11"/>
  <c r="Q245" i="11"/>
  <c r="P245" i="11"/>
  <c r="O245" i="11"/>
  <c r="N245" i="11"/>
  <c r="M245" i="11"/>
  <c r="K245" i="11"/>
  <c r="J245" i="11"/>
  <c r="I245" i="11"/>
  <c r="H245" i="11"/>
  <c r="G245" i="11"/>
  <c r="F245" i="11"/>
  <c r="E245" i="11"/>
  <c r="AA240" i="11"/>
  <c r="Z240" i="11"/>
  <c r="X240" i="11"/>
  <c r="W240" i="11"/>
  <c r="V240" i="11"/>
  <c r="U240" i="11"/>
  <c r="T240" i="11"/>
  <c r="S240" i="11"/>
  <c r="R240" i="11"/>
  <c r="Q240" i="11"/>
  <c r="P240" i="11"/>
  <c r="O240" i="11"/>
  <c r="N240" i="11"/>
  <c r="M240" i="11"/>
  <c r="K240" i="11"/>
  <c r="J240" i="11"/>
  <c r="I240" i="11"/>
  <c r="H240" i="11"/>
  <c r="G240" i="11"/>
  <c r="F240" i="11"/>
  <c r="E240" i="11"/>
  <c r="AA234" i="11"/>
  <c r="Z234" i="11"/>
  <c r="X234" i="11"/>
  <c r="W234" i="11"/>
  <c r="V234" i="11"/>
  <c r="U234" i="11"/>
  <c r="T234" i="11"/>
  <c r="S234" i="11"/>
  <c r="R234" i="11"/>
  <c r="Q234" i="11"/>
  <c r="P234" i="11"/>
  <c r="O234" i="11"/>
  <c r="N234" i="11"/>
  <c r="M234" i="11"/>
  <c r="K234" i="11"/>
  <c r="J234" i="11"/>
  <c r="I234" i="11"/>
  <c r="H234" i="11"/>
  <c r="G234" i="11"/>
  <c r="F234" i="11"/>
  <c r="E234" i="11"/>
  <c r="AA229" i="11"/>
  <c r="Z229" i="11"/>
  <c r="X229" i="11"/>
  <c r="W229" i="11"/>
  <c r="V229" i="11"/>
  <c r="U229" i="11"/>
  <c r="T229" i="11"/>
  <c r="S229" i="11"/>
  <c r="R229" i="11"/>
  <c r="Q229" i="11"/>
  <c r="P229" i="11"/>
  <c r="O229" i="11"/>
  <c r="N229" i="11"/>
  <c r="M229" i="11"/>
  <c r="K229" i="11"/>
  <c r="J229" i="11"/>
  <c r="I229" i="11"/>
  <c r="H229" i="11"/>
  <c r="G229" i="11"/>
  <c r="F229" i="11"/>
  <c r="E229" i="11"/>
  <c r="AA223" i="11"/>
  <c r="Z223" i="11"/>
  <c r="X223" i="11"/>
  <c r="W223" i="11"/>
  <c r="V223" i="11"/>
  <c r="U223" i="11"/>
  <c r="T223" i="11"/>
  <c r="S223" i="11"/>
  <c r="R223" i="11"/>
  <c r="Q223" i="11"/>
  <c r="P223" i="11"/>
  <c r="O223" i="11"/>
  <c r="N223" i="11"/>
  <c r="M223" i="11"/>
  <c r="K223" i="11"/>
  <c r="J223" i="11"/>
  <c r="I223" i="11"/>
  <c r="H223" i="11"/>
  <c r="G223" i="11"/>
  <c r="F223" i="11"/>
  <c r="E223" i="11"/>
  <c r="AA218" i="11"/>
  <c r="Z218" i="11"/>
  <c r="X218" i="11"/>
  <c r="W218" i="11"/>
  <c r="V218" i="11"/>
  <c r="U218" i="11"/>
  <c r="T218" i="11"/>
  <c r="S218" i="11"/>
  <c r="R218" i="11"/>
  <c r="Q218" i="11"/>
  <c r="P218" i="11"/>
  <c r="O218" i="11"/>
  <c r="N218" i="11"/>
  <c r="M218" i="11"/>
  <c r="K218" i="11"/>
  <c r="J218" i="11"/>
  <c r="I218" i="11"/>
  <c r="H218" i="11"/>
  <c r="G218" i="11"/>
  <c r="F218" i="11"/>
  <c r="E218" i="11"/>
  <c r="AA212" i="11"/>
  <c r="Z212" i="11"/>
  <c r="X212" i="11"/>
  <c r="W212" i="11"/>
  <c r="V212" i="11"/>
  <c r="U212" i="11"/>
  <c r="T212" i="11"/>
  <c r="S212" i="11"/>
  <c r="R212" i="11"/>
  <c r="Q212" i="11"/>
  <c r="P212" i="11"/>
  <c r="O212" i="11"/>
  <c r="N212" i="11"/>
  <c r="M212" i="11"/>
  <c r="K212" i="11"/>
  <c r="J212" i="11"/>
  <c r="I212" i="11"/>
  <c r="H212" i="11"/>
  <c r="G212" i="11"/>
  <c r="F212" i="11"/>
  <c r="E212" i="11"/>
  <c r="AA207" i="11"/>
  <c r="Z207" i="11"/>
  <c r="X207" i="11"/>
  <c r="W207" i="11"/>
  <c r="V207" i="11"/>
  <c r="U207" i="11"/>
  <c r="T207" i="11"/>
  <c r="S207" i="11"/>
  <c r="R207" i="11"/>
  <c r="Q207" i="11"/>
  <c r="P207" i="11"/>
  <c r="O207" i="11"/>
  <c r="N207" i="11"/>
  <c r="M207" i="11"/>
  <c r="K207" i="11"/>
  <c r="J207" i="11"/>
  <c r="I207" i="11"/>
  <c r="H207" i="11"/>
  <c r="G207" i="11"/>
  <c r="F207" i="11"/>
  <c r="E207" i="11"/>
  <c r="AA201" i="11"/>
  <c r="Z201" i="11"/>
  <c r="X201" i="11"/>
  <c r="W201" i="11"/>
  <c r="V201" i="11"/>
  <c r="U201" i="11"/>
  <c r="T201" i="11"/>
  <c r="S201" i="11"/>
  <c r="R201" i="11"/>
  <c r="Q201" i="11"/>
  <c r="P201" i="11"/>
  <c r="O201" i="11"/>
  <c r="N201" i="11"/>
  <c r="M201" i="11"/>
  <c r="K201" i="11"/>
  <c r="J201" i="11"/>
  <c r="I201" i="11"/>
  <c r="H201" i="11"/>
  <c r="G201" i="11"/>
  <c r="F201" i="11"/>
  <c r="E201" i="11"/>
  <c r="AA196" i="11"/>
  <c r="Z196" i="11"/>
  <c r="X196" i="11"/>
  <c r="W196" i="11"/>
  <c r="V196" i="11"/>
  <c r="U196" i="11"/>
  <c r="T196" i="11"/>
  <c r="S196" i="11"/>
  <c r="R196" i="11"/>
  <c r="Q196" i="11"/>
  <c r="P196" i="11"/>
  <c r="O196" i="11"/>
  <c r="N196" i="11"/>
  <c r="M196" i="11"/>
  <c r="K196" i="11"/>
  <c r="J196" i="11"/>
  <c r="I196" i="11"/>
  <c r="H196" i="11"/>
  <c r="G196" i="11"/>
  <c r="F196" i="11"/>
  <c r="E196" i="11"/>
  <c r="AA190" i="11"/>
  <c r="Z190" i="11"/>
  <c r="X190" i="11"/>
  <c r="W190" i="11"/>
  <c r="V190" i="11"/>
  <c r="U190" i="11"/>
  <c r="T190" i="11"/>
  <c r="S190" i="11"/>
  <c r="R190" i="11"/>
  <c r="Q190" i="11"/>
  <c r="P190" i="11"/>
  <c r="O190" i="11"/>
  <c r="N190" i="11"/>
  <c r="M190" i="11"/>
  <c r="K190" i="11"/>
  <c r="J190" i="11"/>
  <c r="I190" i="11"/>
  <c r="H190" i="11"/>
  <c r="G190" i="11"/>
  <c r="F190" i="11"/>
  <c r="E190" i="11"/>
  <c r="AA185" i="11"/>
  <c r="Z185" i="11"/>
  <c r="X185" i="11"/>
  <c r="W185" i="11"/>
  <c r="V185" i="11"/>
  <c r="U185" i="11"/>
  <c r="T185" i="11"/>
  <c r="S185" i="11"/>
  <c r="R185" i="11"/>
  <c r="Q185" i="11"/>
  <c r="P185" i="11"/>
  <c r="O185" i="11"/>
  <c r="N185" i="11"/>
  <c r="M185" i="11"/>
  <c r="K185" i="11"/>
  <c r="J185" i="11"/>
  <c r="I185" i="11"/>
  <c r="H185" i="11"/>
  <c r="G185" i="11"/>
  <c r="F185" i="11"/>
  <c r="E185" i="11"/>
  <c r="AA179" i="11"/>
  <c r="Z179" i="11"/>
  <c r="X179" i="11"/>
  <c r="W179" i="11"/>
  <c r="V179" i="11"/>
  <c r="U179" i="11"/>
  <c r="T179" i="11"/>
  <c r="S179" i="11"/>
  <c r="R179" i="11"/>
  <c r="Q179" i="11"/>
  <c r="P179" i="11"/>
  <c r="O179" i="11"/>
  <c r="N179" i="11"/>
  <c r="M179" i="11"/>
  <c r="K179" i="11"/>
  <c r="J179" i="11"/>
  <c r="I179" i="11"/>
  <c r="H179" i="11"/>
  <c r="G179" i="11"/>
  <c r="F179" i="11"/>
  <c r="E179" i="11"/>
  <c r="AA174" i="11"/>
  <c r="Z174" i="11"/>
  <c r="X174" i="11"/>
  <c r="W174" i="11"/>
  <c r="V174" i="11"/>
  <c r="U174" i="11"/>
  <c r="T174" i="11"/>
  <c r="S174" i="11"/>
  <c r="R174" i="11"/>
  <c r="Q174" i="11"/>
  <c r="P174" i="11"/>
  <c r="O174" i="11"/>
  <c r="N174" i="11"/>
  <c r="M174" i="11"/>
  <c r="K174" i="11"/>
  <c r="J174" i="11"/>
  <c r="I174" i="11"/>
  <c r="H174" i="11"/>
  <c r="G174" i="11"/>
  <c r="F174" i="11"/>
  <c r="E174" i="11"/>
  <c r="AA168" i="11"/>
  <c r="Z168" i="11"/>
  <c r="X168" i="11"/>
  <c r="W168" i="11"/>
  <c r="V168" i="11"/>
  <c r="U168" i="11"/>
  <c r="T168" i="11"/>
  <c r="S168" i="11"/>
  <c r="R168" i="11"/>
  <c r="Q168" i="11"/>
  <c r="P168" i="11"/>
  <c r="O168" i="11"/>
  <c r="N168" i="11"/>
  <c r="M168" i="11"/>
  <c r="K168" i="11"/>
  <c r="J168" i="11"/>
  <c r="I168" i="11"/>
  <c r="H168" i="11"/>
  <c r="G168" i="11"/>
  <c r="F168" i="11"/>
  <c r="E168" i="11"/>
  <c r="AA163" i="11"/>
  <c r="Z163" i="11"/>
  <c r="X163" i="11"/>
  <c r="W163" i="11"/>
  <c r="V163" i="11"/>
  <c r="U163" i="11"/>
  <c r="T163" i="11"/>
  <c r="S163" i="11"/>
  <c r="R163" i="11"/>
  <c r="Q163" i="11"/>
  <c r="P163" i="11"/>
  <c r="O163" i="11"/>
  <c r="N163" i="11"/>
  <c r="M163" i="11"/>
  <c r="K163" i="11"/>
  <c r="J163" i="11"/>
  <c r="I163" i="11"/>
  <c r="H163" i="11"/>
  <c r="G163" i="11"/>
  <c r="F163" i="11"/>
  <c r="E163" i="11"/>
  <c r="AA157" i="11"/>
  <c r="Z157" i="11"/>
  <c r="X157" i="11"/>
  <c r="W157" i="11"/>
  <c r="V157" i="11"/>
  <c r="U157" i="11"/>
  <c r="T157" i="11"/>
  <c r="S157" i="11"/>
  <c r="R157" i="11"/>
  <c r="Q157" i="11"/>
  <c r="P157" i="11"/>
  <c r="O157" i="11"/>
  <c r="N157" i="11"/>
  <c r="M157" i="11"/>
  <c r="K157" i="11"/>
  <c r="J157" i="11"/>
  <c r="I157" i="11"/>
  <c r="H157" i="11"/>
  <c r="G157" i="11"/>
  <c r="F157" i="11"/>
  <c r="E157" i="11"/>
  <c r="AA152" i="11"/>
  <c r="Z152" i="11"/>
  <c r="X152" i="11"/>
  <c r="W152" i="11"/>
  <c r="V152" i="11"/>
  <c r="U152" i="11"/>
  <c r="T152" i="11"/>
  <c r="S152" i="11"/>
  <c r="R152" i="11"/>
  <c r="Q152" i="11"/>
  <c r="P152" i="11"/>
  <c r="O152" i="11"/>
  <c r="N152" i="11"/>
  <c r="M152" i="11"/>
  <c r="K152" i="11"/>
  <c r="J152" i="11"/>
  <c r="I152" i="11"/>
  <c r="H152" i="11"/>
  <c r="G152" i="11"/>
  <c r="F152" i="11"/>
  <c r="E152" i="11"/>
  <c r="AA146" i="11"/>
  <c r="Z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K146" i="11"/>
  <c r="J146" i="11"/>
  <c r="I146" i="11"/>
  <c r="H146" i="11"/>
  <c r="G146" i="11"/>
  <c r="F146" i="11"/>
  <c r="E146" i="11"/>
  <c r="AA141" i="11"/>
  <c r="Z141" i="11"/>
  <c r="X141" i="11"/>
  <c r="W141" i="11"/>
  <c r="V141" i="11"/>
  <c r="U141" i="11"/>
  <c r="T141" i="11"/>
  <c r="S141" i="11"/>
  <c r="R141" i="11"/>
  <c r="Q141" i="11"/>
  <c r="P141" i="11"/>
  <c r="O141" i="11"/>
  <c r="N141" i="11"/>
  <c r="M141" i="11"/>
  <c r="K141" i="11"/>
  <c r="J141" i="11"/>
  <c r="I141" i="11"/>
  <c r="H141" i="11"/>
  <c r="G141" i="11"/>
  <c r="F141" i="11"/>
  <c r="E141" i="11"/>
  <c r="AA135" i="11"/>
  <c r="Z135" i="11"/>
  <c r="X135" i="11"/>
  <c r="W135" i="11"/>
  <c r="V135" i="11"/>
  <c r="U135" i="11"/>
  <c r="T135" i="11"/>
  <c r="S135" i="11"/>
  <c r="R135" i="11"/>
  <c r="Q135" i="11"/>
  <c r="P135" i="11"/>
  <c r="O135" i="11"/>
  <c r="N135" i="11"/>
  <c r="M135" i="11"/>
  <c r="K135" i="11"/>
  <c r="J135" i="11"/>
  <c r="I135" i="11"/>
  <c r="H135" i="11"/>
  <c r="G135" i="11"/>
  <c r="F135" i="11"/>
  <c r="E135" i="11"/>
  <c r="AA130" i="11"/>
  <c r="Z130" i="11"/>
  <c r="X130" i="11"/>
  <c r="W130" i="11"/>
  <c r="V130" i="11"/>
  <c r="T130" i="11"/>
  <c r="S130" i="11"/>
  <c r="R130" i="11"/>
  <c r="Q130" i="11"/>
  <c r="P130" i="11"/>
  <c r="O130" i="11"/>
  <c r="N130" i="11"/>
  <c r="M130" i="11"/>
  <c r="K130" i="11"/>
  <c r="J130" i="11"/>
  <c r="I130" i="11"/>
  <c r="H130" i="11"/>
  <c r="G130" i="11"/>
  <c r="F130" i="11"/>
  <c r="E130" i="11"/>
  <c r="AA124" i="11"/>
  <c r="Z124" i="11"/>
  <c r="X124" i="11"/>
  <c r="W124" i="11"/>
  <c r="V124" i="11"/>
  <c r="U124" i="11"/>
  <c r="T124" i="11"/>
  <c r="S124" i="11"/>
  <c r="R124" i="11"/>
  <c r="Q124" i="11"/>
  <c r="P124" i="11"/>
  <c r="O124" i="11"/>
  <c r="N124" i="11"/>
  <c r="M124" i="11"/>
  <c r="K124" i="11"/>
  <c r="J124" i="11"/>
  <c r="I124" i="11"/>
  <c r="H124" i="11"/>
  <c r="G124" i="11"/>
  <c r="F124" i="11"/>
  <c r="E124" i="11"/>
  <c r="AA119" i="11"/>
  <c r="Z119" i="11"/>
  <c r="X119" i="11"/>
  <c r="W119" i="11"/>
  <c r="V119" i="11"/>
  <c r="U119" i="11"/>
  <c r="T119" i="11"/>
  <c r="S119" i="11"/>
  <c r="R119" i="11"/>
  <c r="Q119" i="11"/>
  <c r="P119" i="11"/>
  <c r="O119" i="11"/>
  <c r="N119" i="11"/>
  <c r="M119" i="11"/>
  <c r="K119" i="11"/>
  <c r="J119" i="11"/>
  <c r="I119" i="11"/>
  <c r="H119" i="11"/>
  <c r="G119" i="11"/>
  <c r="F119" i="11"/>
  <c r="E119" i="11"/>
  <c r="AA113" i="11"/>
  <c r="Z113" i="11"/>
  <c r="X113" i="11"/>
  <c r="W113" i="11"/>
  <c r="V113" i="11"/>
  <c r="U113" i="11"/>
  <c r="T113" i="11"/>
  <c r="S113" i="11"/>
  <c r="R113" i="11"/>
  <c r="Q113" i="11"/>
  <c r="P113" i="11"/>
  <c r="O113" i="11"/>
  <c r="N113" i="11"/>
  <c r="M113" i="11"/>
  <c r="K113" i="11"/>
  <c r="J113" i="11"/>
  <c r="I113" i="11"/>
  <c r="H113" i="11"/>
  <c r="G113" i="11"/>
  <c r="F113" i="11"/>
  <c r="E113" i="11"/>
  <c r="AA108" i="11"/>
  <c r="Z108" i="11"/>
  <c r="X108" i="11"/>
  <c r="W108" i="11"/>
  <c r="V108" i="11"/>
  <c r="U108" i="11"/>
  <c r="T108" i="11"/>
  <c r="S108" i="11"/>
  <c r="R108" i="11"/>
  <c r="Q108" i="11"/>
  <c r="P108" i="11"/>
  <c r="O108" i="11"/>
  <c r="N108" i="11"/>
  <c r="M108" i="11"/>
  <c r="K108" i="11"/>
  <c r="J108" i="11"/>
  <c r="I108" i="11"/>
  <c r="H108" i="11"/>
  <c r="G108" i="11"/>
  <c r="F108" i="11"/>
  <c r="E108" i="11"/>
  <c r="AA102" i="11"/>
  <c r="Z102" i="11"/>
  <c r="X102" i="11"/>
  <c r="W102" i="11"/>
  <c r="V102" i="11"/>
  <c r="U102" i="11"/>
  <c r="T102" i="11"/>
  <c r="S102" i="11"/>
  <c r="R102" i="11"/>
  <c r="Q102" i="11"/>
  <c r="P102" i="11"/>
  <c r="O102" i="11"/>
  <c r="N102" i="11"/>
  <c r="M102" i="11"/>
  <c r="K102" i="11"/>
  <c r="J102" i="11"/>
  <c r="I102" i="11"/>
  <c r="H102" i="11"/>
  <c r="G102" i="11"/>
  <c r="F102" i="11"/>
  <c r="E102" i="11"/>
  <c r="AA97" i="11"/>
  <c r="Z97" i="11"/>
  <c r="X97" i="11"/>
  <c r="W97" i="11"/>
  <c r="V97" i="11"/>
  <c r="U97" i="11"/>
  <c r="T97" i="11"/>
  <c r="S97" i="11"/>
  <c r="R97" i="11"/>
  <c r="Q97" i="11"/>
  <c r="P97" i="11"/>
  <c r="O97" i="11"/>
  <c r="N97" i="11"/>
  <c r="M97" i="11"/>
  <c r="K97" i="11"/>
  <c r="J97" i="11"/>
  <c r="I97" i="11"/>
  <c r="H97" i="11"/>
  <c r="G97" i="11"/>
  <c r="F97" i="11"/>
  <c r="E97" i="11"/>
  <c r="AA91" i="11"/>
  <c r="Z91" i="11"/>
  <c r="X91" i="11"/>
  <c r="W91" i="11"/>
  <c r="V91" i="11"/>
  <c r="U91" i="11"/>
  <c r="T91" i="11"/>
  <c r="S91" i="11"/>
  <c r="R91" i="11"/>
  <c r="Q91" i="11"/>
  <c r="P91" i="11"/>
  <c r="O91" i="11"/>
  <c r="N91" i="11"/>
  <c r="M91" i="11"/>
  <c r="K91" i="11"/>
  <c r="J91" i="11"/>
  <c r="I91" i="11"/>
  <c r="H91" i="11"/>
  <c r="G91" i="11"/>
  <c r="F91" i="11"/>
  <c r="E91" i="11"/>
  <c r="AA86" i="11"/>
  <c r="Z86" i="11"/>
  <c r="X86" i="11"/>
  <c r="W86" i="11"/>
  <c r="V86" i="11"/>
  <c r="U86" i="11"/>
  <c r="T86" i="11"/>
  <c r="S86" i="11"/>
  <c r="R86" i="11"/>
  <c r="Q86" i="11"/>
  <c r="P86" i="11"/>
  <c r="O86" i="11"/>
  <c r="N86" i="11"/>
  <c r="M86" i="11"/>
  <c r="K86" i="11"/>
  <c r="J86" i="11"/>
  <c r="I86" i="11"/>
  <c r="H86" i="11"/>
  <c r="G86" i="11"/>
  <c r="F86" i="11"/>
  <c r="E86" i="11"/>
  <c r="AA80" i="11"/>
  <c r="Z80" i="11"/>
  <c r="X80" i="11"/>
  <c r="W80" i="11"/>
  <c r="V80" i="11"/>
  <c r="U80" i="11"/>
  <c r="T80" i="11"/>
  <c r="S80" i="11"/>
  <c r="R80" i="11"/>
  <c r="Q80" i="11"/>
  <c r="P80" i="11"/>
  <c r="O80" i="11"/>
  <c r="N80" i="11"/>
  <c r="M80" i="11"/>
  <c r="K80" i="11"/>
  <c r="J80" i="11"/>
  <c r="I80" i="11"/>
  <c r="H80" i="11"/>
  <c r="G80" i="11"/>
  <c r="F80" i="11"/>
  <c r="E80" i="11"/>
  <c r="AA75" i="11"/>
  <c r="Z75" i="11"/>
  <c r="X75" i="11"/>
  <c r="W75" i="11"/>
  <c r="V75" i="11"/>
  <c r="U75" i="11"/>
  <c r="T75" i="11"/>
  <c r="S75" i="11"/>
  <c r="R75" i="11"/>
  <c r="Q75" i="11"/>
  <c r="P75" i="11"/>
  <c r="O75" i="11"/>
  <c r="N75" i="11"/>
  <c r="M75" i="11"/>
  <c r="K75" i="11"/>
  <c r="J75" i="11"/>
  <c r="I75" i="11"/>
  <c r="H75" i="11"/>
  <c r="G75" i="11"/>
  <c r="F75" i="11"/>
  <c r="E75" i="11"/>
  <c r="AA69" i="11"/>
  <c r="Z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K69" i="11"/>
  <c r="J69" i="11"/>
  <c r="I69" i="11"/>
  <c r="H69" i="11"/>
  <c r="G69" i="11"/>
  <c r="F69" i="11"/>
  <c r="E69" i="11"/>
  <c r="AA64" i="11"/>
  <c r="Z64" i="11"/>
  <c r="X64" i="11"/>
  <c r="W64" i="11"/>
  <c r="V64" i="11"/>
  <c r="U64" i="11"/>
  <c r="T64" i="11"/>
  <c r="S64" i="11"/>
  <c r="R64" i="11"/>
  <c r="Q64" i="11"/>
  <c r="P64" i="11"/>
  <c r="O64" i="11"/>
  <c r="N64" i="11"/>
  <c r="M64" i="11"/>
  <c r="K64" i="11"/>
  <c r="J64" i="11"/>
  <c r="I64" i="11"/>
  <c r="H64" i="11"/>
  <c r="G64" i="11"/>
  <c r="F64" i="11"/>
  <c r="E64" i="11"/>
  <c r="AA58" i="11"/>
  <c r="Z58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K58" i="11"/>
  <c r="J58" i="11"/>
  <c r="I58" i="11"/>
  <c r="H58" i="11"/>
  <c r="G58" i="11"/>
  <c r="F58" i="11"/>
  <c r="E58" i="11"/>
  <c r="AA53" i="11"/>
  <c r="Z53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K53" i="11"/>
  <c r="J53" i="11"/>
  <c r="I53" i="11"/>
  <c r="H53" i="11"/>
  <c r="G53" i="11"/>
  <c r="F53" i="11"/>
  <c r="E53" i="11"/>
  <c r="AA47" i="11"/>
  <c r="Z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K47" i="11"/>
  <c r="J47" i="11"/>
  <c r="I47" i="11"/>
  <c r="H47" i="11"/>
  <c r="G47" i="11"/>
  <c r="F47" i="11"/>
  <c r="E47" i="11"/>
  <c r="AA42" i="11"/>
  <c r="Z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K42" i="11"/>
  <c r="J42" i="11"/>
  <c r="I42" i="11"/>
  <c r="H42" i="11"/>
  <c r="G42" i="11"/>
  <c r="F42" i="11"/>
  <c r="E42" i="11"/>
  <c r="AA36" i="11"/>
  <c r="Z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K36" i="11"/>
  <c r="J36" i="11"/>
  <c r="I36" i="11"/>
  <c r="H36" i="11"/>
  <c r="G36" i="11"/>
  <c r="F36" i="11"/>
  <c r="E36" i="11"/>
  <c r="AA31" i="11"/>
  <c r="Z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K31" i="11"/>
  <c r="J31" i="11"/>
  <c r="I31" i="11"/>
  <c r="H31" i="11"/>
  <c r="G31" i="11"/>
  <c r="F31" i="11"/>
  <c r="E31" i="11"/>
  <c r="AA25" i="11"/>
  <c r="Z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K25" i="11"/>
  <c r="J25" i="11"/>
  <c r="I25" i="11"/>
  <c r="H25" i="11"/>
  <c r="G25" i="11"/>
  <c r="F25" i="11"/>
  <c r="E25" i="11"/>
  <c r="AA20" i="11"/>
  <c r="Z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K20" i="11"/>
  <c r="J20" i="11"/>
  <c r="I20" i="11"/>
  <c r="H20" i="11"/>
  <c r="G20" i="11"/>
  <c r="F20" i="11"/>
  <c r="E20" i="11"/>
  <c r="AA14" i="11"/>
  <c r="Z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K14" i="11"/>
  <c r="J14" i="11"/>
  <c r="I14" i="11"/>
  <c r="H14" i="11"/>
  <c r="G14" i="11"/>
  <c r="F14" i="11"/>
  <c r="E14" i="11"/>
  <c r="AA9" i="11"/>
  <c r="Z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H9" i="11"/>
  <c r="G9" i="11"/>
  <c r="F9" i="11"/>
  <c r="E9" i="11"/>
  <c r="AC5" i="10"/>
  <c r="AC6" i="10"/>
  <c r="AC7" i="10"/>
  <c r="AC8" i="10"/>
  <c r="AC9" i="10"/>
  <c r="AC10" i="10"/>
  <c r="AC11" i="10"/>
  <c r="AC35" i="10"/>
  <c r="AC36" i="10"/>
  <c r="AC37" i="10"/>
  <c r="AC38" i="10"/>
  <c r="AC39" i="10"/>
  <c r="AC40" i="10"/>
  <c r="AC41" i="10"/>
  <c r="AC42" i="10"/>
  <c r="AC43" i="10"/>
  <c r="AC44" i="10"/>
  <c r="AC45" i="10"/>
  <c r="AC46" i="10"/>
  <c r="AC47" i="10"/>
  <c r="AC48" i="10"/>
  <c r="AC49" i="10"/>
  <c r="AC50" i="10"/>
  <c r="AC51" i="10"/>
  <c r="AC52" i="10"/>
  <c r="AC53" i="10"/>
  <c r="AC54" i="10"/>
  <c r="AC55" i="10"/>
  <c r="AC56" i="10"/>
  <c r="AC57" i="10"/>
  <c r="AC58" i="10"/>
  <c r="AC59" i="10"/>
  <c r="AC60" i="10"/>
  <c r="AC61" i="10"/>
  <c r="AC62" i="10"/>
  <c r="AC63" i="10"/>
  <c r="AC64" i="10"/>
  <c r="AC65" i="10"/>
  <c r="AC66" i="10"/>
  <c r="AC67" i="10"/>
  <c r="AC68" i="10"/>
  <c r="AC69" i="10"/>
  <c r="AC70" i="10"/>
  <c r="AC71" i="10"/>
  <c r="AC72" i="10"/>
  <c r="AC73" i="10"/>
  <c r="AC74" i="10"/>
  <c r="AC75" i="10"/>
  <c r="AC76" i="10"/>
  <c r="AC77" i="10"/>
  <c r="AC78" i="10"/>
  <c r="AC79" i="10"/>
  <c r="AC80" i="10"/>
  <c r="AC81" i="10"/>
  <c r="AC82" i="10"/>
  <c r="AC83" i="10"/>
  <c r="AC84" i="10"/>
  <c r="AC85" i="10"/>
  <c r="AC86" i="10"/>
  <c r="AC87" i="10"/>
  <c r="AC88" i="10"/>
  <c r="AC89" i="10"/>
  <c r="AC90" i="10"/>
  <c r="AC91" i="10"/>
  <c r="AC92" i="10"/>
  <c r="AC93" i="10"/>
  <c r="AC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6" i="10"/>
  <c r="AC107" i="10"/>
  <c r="AC108" i="10"/>
  <c r="AC109" i="10"/>
  <c r="AC110" i="10"/>
  <c r="AC111" i="10"/>
  <c r="AC112" i="10"/>
  <c r="AC113" i="10"/>
  <c r="AC114" i="10"/>
  <c r="AC115" i="10"/>
  <c r="AC116" i="10"/>
  <c r="AC117" i="10"/>
  <c r="AC118" i="10"/>
  <c r="AC119" i="10"/>
  <c r="AC120" i="10"/>
  <c r="AC121" i="10"/>
  <c r="AC122" i="10"/>
  <c r="AC123" i="10"/>
  <c r="AC124" i="10"/>
  <c r="AC125" i="10"/>
  <c r="AC126" i="10"/>
  <c r="AC127" i="10"/>
  <c r="AC128" i="10"/>
  <c r="AC129" i="10"/>
  <c r="AC130" i="10"/>
  <c r="AC131" i="10"/>
  <c r="AC132" i="10"/>
  <c r="AC133" i="10"/>
  <c r="AC134" i="10"/>
  <c r="AC135" i="10"/>
  <c r="AC136" i="10"/>
  <c r="AC137" i="10"/>
  <c r="AC138" i="10"/>
  <c r="AC139" i="10"/>
  <c r="AC140" i="10"/>
  <c r="AC141" i="10"/>
  <c r="AC142" i="10"/>
  <c r="AC143" i="10"/>
  <c r="AC144" i="10"/>
  <c r="AC145" i="10"/>
  <c r="AC146" i="10"/>
  <c r="AC147" i="10"/>
  <c r="AC148" i="10"/>
  <c r="AC149" i="10"/>
  <c r="AC150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T20" i="7"/>
  <c r="T26" i="7"/>
  <c r="T33" i="7"/>
  <c r="T38" i="7"/>
  <c r="T45" i="7"/>
  <c r="T50" i="7"/>
  <c r="T57" i="7"/>
  <c r="T62" i="7"/>
  <c r="T69" i="7"/>
  <c r="T74" i="7"/>
  <c r="T81" i="7"/>
  <c r="T86" i="7"/>
  <c r="T92" i="7"/>
  <c r="T97" i="7"/>
  <c r="T103" i="7"/>
  <c r="T108" i="7"/>
  <c r="T114" i="7"/>
  <c r="T119" i="7"/>
  <c r="T125" i="7"/>
  <c r="T130" i="7"/>
  <c r="T136" i="7"/>
  <c r="T141" i="7"/>
  <c r="AG4" i="10"/>
  <c r="AI4" i="10"/>
  <c r="Y3" i="11"/>
  <c r="Y4" i="11"/>
  <c r="T255" i="7"/>
  <c r="T4" i="7"/>
  <c r="H326" i="11"/>
  <c r="Q326" i="11"/>
  <c r="Z326" i="11"/>
  <c r="AB47" i="11"/>
  <c r="AB91" i="11"/>
  <c r="AB135" i="11"/>
  <c r="AB179" i="11"/>
  <c r="AB223" i="11"/>
  <c r="I326" i="11"/>
  <c r="R326" i="11"/>
  <c r="AA326" i="11"/>
  <c r="AB31" i="11"/>
  <c r="AB75" i="11"/>
  <c r="AB119" i="11"/>
  <c r="AB163" i="11"/>
  <c r="AB207" i="11"/>
  <c r="AB251" i="11"/>
  <c r="AB267" i="11"/>
  <c r="AB295" i="11"/>
  <c r="AB311" i="11"/>
  <c r="J326" i="11"/>
  <c r="S326" i="11"/>
  <c r="AB20" i="11"/>
  <c r="AB36" i="11"/>
  <c r="AB64" i="11"/>
  <c r="AB108" i="11"/>
  <c r="AB152" i="11"/>
  <c r="AB196" i="11"/>
  <c r="AB240" i="11"/>
  <c r="AB284" i="11"/>
  <c r="K326" i="11"/>
  <c r="T326" i="11"/>
  <c r="AB80" i="11"/>
  <c r="AB124" i="11"/>
  <c r="AB168" i="11"/>
  <c r="AB212" i="11"/>
  <c r="AB256" i="11"/>
  <c r="AB300" i="11"/>
  <c r="M326" i="11"/>
  <c r="U326" i="11"/>
  <c r="AB25" i="11"/>
  <c r="AB69" i="11"/>
  <c r="AB113" i="11"/>
  <c r="AB157" i="11"/>
  <c r="AB201" i="11"/>
  <c r="AB245" i="11"/>
  <c r="AB9" i="11"/>
  <c r="N326" i="11"/>
  <c r="V326" i="11"/>
  <c r="AB53" i="11"/>
  <c r="AB97" i="11"/>
  <c r="AB141" i="11"/>
  <c r="AB185" i="11"/>
  <c r="AB229" i="11"/>
  <c r="AB273" i="11"/>
  <c r="AB289" i="11"/>
  <c r="AB317" i="11"/>
  <c r="F326" i="11"/>
  <c r="O326" i="11"/>
  <c r="W326" i="11"/>
  <c r="AB14" i="11"/>
  <c r="AB42" i="11"/>
  <c r="AB58" i="11"/>
  <c r="AB86" i="11"/>
  <c r="AB130" i="11"/>
  <c r="AB174" i="11"/>
  <c r="AB218" i="11"/>
  <c r="AB262" i="11"/>
  <c r="AB306" i="11"/>
  <c r="G326" i="11"/>
  <c r="P326" i="11"/>
  <c r="X326" i="11"/>
  <c r="AB102" i="11"/>
  <c r="AB146" i="11"/>
  <c r="AB190" i="11"/>
  <c r="AB234" i="11"/>
  <c r="AB278" i="11"/>
  <c r="AB322" i="11"/>
  <c r="E326" i="11"/>
  <c r="E3" i="11"/>
  <c r="X69" i="7"/>
  <c r="X255" i="7"/>
  <c r="X4" i="7"/>
  <c r="Z26" i="7"/>
  <c r="Y26" i="7"/>
  <c r="W26" i="7"/>
  <c r="V26" i="7"/>
  <c r="U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AB26" i="7"/>
  <c r="Z20" i="7"/>
  <c r="Y20" i="7"/>
  <c r="W20" i="7"/>
  <c r="V20" i="7"/>
  <c r="U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AB20" i="7"/>
  <c r="S16" i="7"/>
  <c r="J16" i="7"/>
  <c r="AB16" i="7"/>
  <c r="Y10" i="7"/>
  <c r="Y256" i="7"/>
  <c r="W10" i="7"/>
  <c r="W256" i="7"/>
  <c r="S10" i="7"/>
  <c r="S256" i="7"/>
  <c r="R10" i="7"/>
  <c r="R256" i="7"/>
  <c r="K10" i="7"/>
  <c r="K256" i="7"/>
  <c r="J10" i="7"/>
  <c r="J256" i="7"/>
  <c r="I10" i="7"/>
  <c r="I256" i="7"/>
  <c r="H10" i="7"/>
  <c r="Z141" i="7"/>
  <c r="Y141" i="7"/>
  <c r="W141" i="7"/>
  <c r="V141" i="7"/>
  <c r="U141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Z136" i="7"/>
  <c r="Y136" i="7"/>
  <c r="W136" i="7"/>
  <c r="V136" i="7"/>
  <c r="U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AB136" i="7"/>
  <c r="Z130" i="7"/>
  <c r="Y130" i="7"/>
  <c r="W130" i="7"/>
  <c r="V130" i="7"/>
  <c r="U130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AB130" i="7"/>
  <c r="Z125" i="7"/>
  <c r="Y125" i="7"/>
  <c r="W125" i="7"/>
  <c r="V125" i="7"/>
  <c r="U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AB125" i="7"/>
  <c r="Z119" i="7"/>
  <c r="Y119" i="7"/>
  <c r="W119" i="7"/>
  <c r="V119" i="7"/>
  <c r="U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AB119" i="7"/>
  <c r="Y114" i="7"/>
  <c r="W114" i="7"/>
  <c r="V114" i="7"/>
  <c r="U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Z108" i="7"/>
  <c r="Y108" i="7"/>
  <c r="W108" i="7"/>
  <c r="V108" i="7"/>
  <c r="U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Z103" i="7"/>
  <c r="Y103" i="7"/>
  <c r="W103" i="7"/>
  <c r="V103" i="7"/>
  <c r="U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Z97" i="7"/>
  <c r="Y97" i="7"/>
  <c r="W97" i="7"/>
  <c r="V97" i="7"/>
  <c r="U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AB97" i="7"/>
  <c r="Z92" i="7"/>
  <c r="Y92" i="7"/>
  <c r="W92" i="7"/>
  <c r="V92" i="7"/>
  <c r="U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AB92" i="7"/>
  <c r="Z86" i="7"/>
  <c r="Y86" i="7"/>
  <c r="W86" i="7"/>
  <c r="V86" i="7"/>
  <c r="U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AB86" i="7"/>
  <c r="Z81" i="7"/>
  <c r="Y81" i="7"/>
  <c r="W81" i="7"/>
  <c r="V81" i="7"/>
  <c r="U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AB81" i="7"/>
  <c r="Z74" i="7"/>
  <c r="Y74" i="7"/>
  <c r="W74" i="7"/>
  <c r="V74" i="7"/>
  <c r="U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AB74" i="7"/>
  <c r="Z69" i="7"/>
  <c r="Y69" i="7"/>
  <c r="W69" i="7"/>
  <c r="V69" i="7"/>
  <c r="U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AB69" i="7"/>
  <c r="Z62" i="7"/>
  <c r="Y62" i="7"/>
  <c r="W62" i="7"/>
  <c r="V62" i="7"/>
  <c r="U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AB62" i="7"/>
  <c r="Z57" i="7"/>
  <c r="Y57" i="7"/>
  <c r="W57" i="7"/>
  <c r="V57" i="7"/>
  <c r="U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AB57" i="7"/>
  <c r="Z50" i="7"/>
  <c r="Y50" i="7"/>
  <c r="W50" i="7"/>
  <c r="V50" i="7"/>
  <c r="U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AB50" i="7"/>
  <c r="Z45" i="7"/>
  <c r="Y45" i="7"/>
  <c r="W45" i="7"/>
  <c r="V45" i="7"/>
  <c r="U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AB45" i="7"/>
  <c r="Z38" i="7"/>
  <c r="Y38" i="7"/>
  <c r="W38" i="7"/>
  <c r="V38" i="7"/>
  <c r="U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AB38" i="7"/>
  <c r="Z33" i="7"/>
  <c r="Y33" i="7"/>
  <c r="Y255" i="7"/>
  <c r="Y4" i="7"/>
  <c r="W33" i="7"/>
  <c r="W255" i="7"/>
  <c r="W4" i="7"/>
  <c r="V33" i="7"/>
  <c r="V255" i="7"/>
  <c r="V4" i="7"/>
  <c r="U33" i="7"/>
  <c r="U255" i="7"/>
  <c r="U4" i="7"/>
  <c r="S33" i="7"/>
  <c r="S255" i="7"/>
  <c r="S4" i="7"/>
  <c r="R33" i="7"/>
  <c r="R255" i="7"/>
  <c r="R4" i="7"/>
  <c r="Q33" i="7"/>
  <c r="Q255" i="7"/>
  <c r="Q4" i="7"/>
  <c r="P33" i="7"/>
  <c r="P255" i="7"/>
  <c r="P4" i="7"/>
  <c r="O33" i="7"/>
  <c r="O255" i="7"/>
  <c r="O4" i="7"/>
  <c r="N33" i="7"/>
  <c r="N255" i="7"/>
  <c r="N4" i="7"/>
  <c r="M33" i="7"/>
  <c r="M255" i="7"/>
  <c r="M4" i="7"/>
  <c r="L33" i="7"/>
  <c r="L255" i="7"/>
  <c r="L4" i="7"/>
  <c r="K33" i="7"/>
  <c r="K255" i="7"/>
  <c r="J33" i="7"/>
  <c r="J255" i="7"/>
  <c r="J4" i="7"/>
  <c r="I33" i="7"/>
  <c r="I255" i="7"/>
  <c r="H33" i="7"/>
  <c r="H255" i="7"/>
  <c r="G33" i="7"/>
  <c r="G255" i="7"/>
  <c r="G4" i="7"/>
  <c r="F33" i="7"/>
  <c r="F255" i="7"/>
  <c r="F4" i="7"/>
  <c r="E33" i="7"/>
  <c r="Z255" i="7"/>
  <c r="Z4" i="7"/>
  <c r="AB103" i="7"/>
  <c r="AB114" i="7"/>
  <c r="X3" i="11"/>
  <c r="X4" i="11"/>
  <c r="P3" i="11"/>
  <c r="P4" i="11"/>
  <c r="W3" i="11"/>
  <c r="W4" i="11"/>
  <c r="O3" i="11"/>
  <c r="O4" i="11"/>
  <c r="V3" i="11"/>
  <c r="V4" i="11"/>
  <c r="N3" i="11"/>
  <c r="N4" i="11"/>
  <c r="U3" i="11"/>
  <c r="U4" i="11"/>
  <c r="M3" i="11"/>
  <c r="M4" i="11"/>
  <c r="T3" i="11"/>
  <c r="T4" i="11"/>
  <c r="S3" i="11"/>
  <c r="S4" i="11"/>
  <c r="J3" i="11"/>
  <c r="J4" i="11"/>
  <c r="AA3" i="11"/>
  <c r="AA4" i="11"/>
  <c r="R3" i="11"/>
  <c r="R4" i="11"/>
  <c r="I3" i="11"/>
  <c r="I4" i="11"/>
  <c r="Z3" i="11"/>
  <c r="Z4" i="11"/>
  <c r="Q3" i="11"/>
  <c r="Q4" i="11"/>
  <c r="H3" i="11"/>
  <c r="H4" i="11"/>
  <c r="K3" i="11"/>
  <c r="K4" i="11"/>
  <c r="G3" i="11"/>
  <c r="G4" i="11"/>
  <c r="F3" i="11"/>
  <c r="F4" i="11"/>
  <c r="I4" i="7"/>
  <c r="H4" i="7"/>
  <c r="E255" i="7"/>
  <c r="AB33" i="7"/>
  <c r="H256" i="7"/>
  <c r="AB10" i="7"/>
  <c r="K4" i="7"/>
  <c r="AB326" i="11"/>
  <c r="AB256" i="7"/>
  <c r="AB141" i="7"/>
  <c r="E4" i="7"/>
  <c r="AB255" i="7"/>
  <c r="AB4" i="7"/>
  <c r="AD4" i="11"/>
  <c r="AB3" i="11"/>
  <c r="AB4" i="11"/>
  <c r="AC4" i="11"/>
  <c r="B28" i="1"/>
  <c r="E10" i="1"/>
  <c r="E11" i="1"/>
  <c r="E20" i="1"/>
  <c r="E22" i="1"/>
  <c r="D6" i="1"/>
  <c r="D25" i="1"/>
  <c r="D23" i="1"/>
  <c r="D19" i="1"/>
  <c r="G20" i="1"/>
  <c r="D20" i="1"/>
  <c r="D16" i="1"/>
  <c r="D18" i="1"/>
  <c r="D26" i="1"/>
  <c r="D21" i="1"/>
  <c r="D11" i="1"/>
  <c r="G10" i="1"/>
  <c r="G28" i="1"/>
  <c r="D10" i="1"/>
  <c r="D9" i="1"/>
  <c r="B6" i="1"/>
  <c r="B9" i="1"/>
  <c r="B4" i="1"/>
  <c r="E28" i="1"/>
  <c r="D28" i="1"/>
  <c r="AC4" i="10" l="1"/>
  <c r="AF4" i="10" s="1"/>
  <c r="AE1" i="30"/>
  <c r="AE1" i="29"/>
  <c r="AE1" i="28"/>
  <c r="AE1" i="27"/>
  <c r="AE1" i="25"/>
  <c r="AE1" i="24"/>
  <c r="AE1" i="23"/>
  <c r="AE1" i="22"/>
  <c r="AE1" i="19"/>
  <c r="AE1" i="18"/>
  <c r="AE1" i="14"/>
  <c r="AD1" i="30"/>
  <c r="AD1" i="29"/>
  <c r="AD1" i="28"/>
  <c r="AD1" i="27"/>
  <c r="AD1" i="25"/>
  <c r="AD1" i="24"/>
  <c r="AD1" i="23"/>
  <c r="AD1" i="22"/>
  <c r="AD1" i="19"/>
  <c r="AD1" i="18"/>
  <c r="AD1" i="14"/>
  <c r="AB79" i="14"/>
  <c r="AB140" i="14"/>
  <c r="AB145" i="14"/>
  <c r="AB156" i="14"/>
  <c r="G346" i="14"/>
  <c r="O346" i="14"/>
  <c r="Q346" i="14"/>
  <c r="Q1" i="14" s="1"/>
  <c r="AB63" i="14"/>
  <c r="AB261" i="14"/>
  <c r="AB321" i="14"/>
  <c r="AB327" i="14"/>
  <c r="AB332" i="14"/>
  <c r="AB347" i="29"/>
  <c r="AB1" i="29" s="1"/>
  <c r="AO1" i="30" s="1"/>
  <c r="E1" i="29"/>
  <c r="AB348" i="28"/>
  <c r="AB1" i="28" s="1"/>
  <c r="E1" i="28"/>
  <c r="AB348" i="27"/>
  <c r="AB1" i="27" s="1"/>
  <c r="AM1" i="30" s="1"/>
  <c r="E1" i="27"/>
  <c r="AB347" i="25"/>
  <c r="AB1" i="25" s="1"/>
  <c r="AI1" i="30" s="1"/>
  <c r="E1" i="25"/>
  <c r="AB346" i="24"/>
  <c r="AB1" i="24" s="1"/>
  <c r="AJ1" i="30" s="1"/>
  <c r="E1" i="24"/>
  <c r="AB347" i="23"/>
  <c r="AB1" i="23" s="1"/>
  <c r="AK1" i="30" s="1"/>
  <c r="E1" i="23"/>
  <c r="AB347" i="22"/>
  <c r="AB1" i="22" s="1"/>
  <c r="AL1" i="30" s="1"/>
  <c r="E1" i="22"/>
  <c r="AB347" i="19"/>
  <c r="AB1" i="19" s="1"/>
  <c r="AH1" i="30" s="1"/>
  <c r="E1" i="19"/>
  <c r="AB347" i="18"/>
  <c r="AB1" i="18" s="1"/>
  <c r="E1" i="18"/>
  <c r="AB277" i="14"/>
  <c r="AB283" i="14"/>
  <c r="AB288" i="14"/>
  <c r="AB294" i="14"/>
  <c r="AB299" i="14"/>
  <c r="AB305" i="14"/>
  <c r="AB310" i="14"/>
  <c r="AB338" i="14"/>
  <c r="AB228" i="14"/>
  <c r="AB233" i="14"/>
  <c r="AB239" i="14"/>
  <c r="AB244" i="14"/>
  <c r="AB250" i="14"/>
  <c r="AB255" i="14"/>
  <c r="AB266" i="14"/>
  <c r="AB189" i="14"/>
  <c r="AB195" i="14"/>
  <c r="AB200" i="14"/>
  <c r="AB206" i="14"/>
  <c r="AB211" i="14"/>
  <c r="AB217" i="14"/>
  <c r="AB222" i="14"/>
  <c r="AB343" i="14"/>
  <c r="M346" i="14"/>
  <c r="U346" i="14"/>
  <c r="U1" i="14" s="1"/>
  <c r="AB13" i="14"/>
  <c r="AB19" i="14"/>
  <c r="AB24" i="14"/>
  <c r="AB52" i="14"/>
  <c r="AB96" i="14"/>
  <c r="AB101" i="14"/>
  <c r="AB107" i="14"/>
  <c r="AB112" i="14"/>
  <c r="AB118" i="14"/>
  <c r="AB123" i="14"/>
  <c r="AB129" i="14"/>
  <c r="AB134" i="14"/>
  <c r="AB151" i="14"/>
  <c r="AB162" i="14"/>
  <c r="AB167" i="14"/>
  <c r="AB173" i="14"/>
  <c r="F346" i="14"/>
  <c r="F1" i="14" s="1"/>
  <c r="N346" i="14"/>
  <c r="N1" i="14" s="1"/>
  <c r="V346" i="14"/>
  <c r="V1" i="14" s="1"/>
  <c r="W346" i="14"/>
  <c r="H346" i="14"/>
  <c r="H1" i="14" s="1"/>
  <c r="X346" i="14"/>
  <c r="X1" i="14" s="1"/>
  <c r="J346" i="14"/>
  <c r="J1" i="14" s="1"/>
  <c r="K346" i="14"/>
  <c r="K1" i="14" s="1"/>
  <c r="S346" i="14"/>
  <c r="S1" i="14" s="1"/>
  <c r="L346" i="14"/>
  <c r="AB46" i="14"/>
  <c r="AB57" i="14"/>
  <c r="AB68" i="14"/>
  <c r="AB90" i="14"/>
  <c r="AB184" i="14"/>
  <c r="AB272" i="14"/>
  <c r="P346" i="14"/>
  <c r="P1" i="14" s="1"/>
  <c r="Y346" i="14"/>
  <c r="Y1" i="14" s="1"/>
  <c r="R346" i="14"/>
  <c r="R1" i="14" s="1"/>
  <c r="Z346" i="14"/>
  <c r="Z1" i="14" s="1"/>
  <c r="T346" i="14"/>
  <c r="T1" i="14" s="1"/>
  <c r="AB35" i="14"/>
  <c r="AB41" i="14"/>
  <c r="AB85" i="14"/>
  <c r="AB316" i="14"/>
  <c r="G1" i="14"/>
  <c r="E346" i="14"/>
  <c r="I346" i="14"/>
  <c r="I1" i="14" s="1"/>
  <c r="O1" i="14"/>
  <c r="AB8" i="14"/>
  <c r="AA346" i="14"/>
  <c r="AG1" i="30" l="1"/>
  <c r="AG1" i="18"/>
  <c r="AC1" i="18" s="1"/>
  <c r="AN1" i="29"/>
  <c r="AN1" i="30"/>
  <c r="AM1" i="29"/>
  <c r="AM1" i="28"/>
  <c r="AL1" i="28"/>
  <c r="AL1" i="29"/>
  <c r="AL1" i="27"/>
  <c r="AK1" i="27"/>
  <c r="AK1" i="28"/>
  <c r="AK1" i="29"/>
  <c r="AK1" i="22"/>
  <c r="AJ1" i="22"/>
  <c r="AJ1" i="23"/>
  <c r="AJ1" i="27"/>
  <c r="AJ1" i="29"/>
  <c r="AJ1" i="28"/>
  <c r="AI1" i="28"/>
  <c r="AI1" i="27"/>
  <c r="AI1" i="24"/>
  <c r="AI1" i="29"/>
  <c r="AI1" i="22"/>
  <c r="AI1" i="23"/>
  <c r="AH1" i="29"/>
  <c r="AH1" i="22"/>
  <c r="AH1" i="28"/>
  <c r="AH1" i="27"/>
  <c r="AH1" i="23"/>
  <c r="AH1" i="25"/>
  <c r="AH1" i="24"/>
  <c r="AG1" i="25"/>
  <c r="AG1" i="29"/>
  <c r="AG1" i="23"/>
  <c r="AG1" i="27"/>
  <c r="AG1" i="19"/>
  <c r="AG1" i="28"/>
  <c r="AG1" i="24"/>
  <c r="AG1" i="22"/>
  <c r="W1" i="14"/>
  <c r="M1" i="14"/>
  <c r="AB346" i="14"/>
  <c r="AB1" i="14" s="1"/>
  <c r="AF1" i="30" s="1"/>
  <c r="AC1" i="30" s="1"/>
  <c r="E1" i="14"/>
  <c r="AA1" i="14"/>
  <c r="AC1" i="14" l="1"/>
  <c r="AF1" i="27"/>
  <c r="AC1" i="27" s="1"/>
  <c r="AF1" i="19"/>
  <c r="AC1" i="19" s="1"/>
  <c r="AF1" i="25"/>
  <c r="AC1" i="25" s="1"/>
  <c r="AF1" i="29"/>
  <c r="AC1" i="29" s="1"/>
  <c r="AF1" i="24"/>
  <c r="AC1" i="24" s="1"/>
  <c r="AF1" i="22"/>
  <c r="AC1" i="22" s="1"/>
  <c r="AF1" i="28"/>
  <c r="AC1" i="28" s="1"/>
  <c r="AF1" i="18"/>
  <c r="AF1" i="23"/>
  <c r="AC1" i="23" s="1"/>
  <c r="AB10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 Scott-Cook</author>
  </authors>
  <commentList>
    <comment ref="R63" authorId="0" shapeId="0" xr:uid="{E6E44FF0-48AA-4DB4-9AC8-A262A404EA9C}">
      <text>
        <r>
          <rPr>
            <sz val="11"/>
            <color theme="1"/>
            <rFont val="Calibri"/>
            <family val="2"/>
            <scheme val="minor"/>
          </rPr>
          <t xml:space="preserve">Hannah Scott-Cook:
320 cans x 250g
26 bottles x 500g 
17 x 1kg
Total 110kg </t>
        </r>
      </text>
    </comment>
  </commentList>
</comments>
</file>

<file path=xl/sharedStrings.xml><?xml version="1.0" encoding="utf-8"?>
<sst xmlns="http://schemas.openxmlformats.org/spreadsheetml/2006/main" count="11506" uniqueCount="1137">
  <si>
    <t>FRIDGE log in and out</t>
  </si>
  <si>
    <t>Date</t>
  </si>
  <si>
    <r>
      <t xml:space="preserve">Number of first time users </t>
    </r>
    <r>
      <rPr>
        <sz val="11"/>
        <color theme="1"/>
        <rFont val="Wingdings"/>
        <charset val="2"/>
      </rPr>
      <t>à</t>
    </r>
  </si>
  <si>
    <t>Item</t>
  </si>
  <si>
    <r>
      <rPr>
        <b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
(Weight on package x number of packs 
OR 
Estimated weight if loose)</t>
    </r>
  </si>
  <si>
    <t>Donated by:
Household (H); If Business, add name of the business (e.g. NotJust)</t>
  </si>
  <si>
    <r>
      <rPr>
        <b/>
        <sz val="11"/>
        <color rgb="FFFF0000"/>
        <rFont val="Calibri"/>
        <family val="2"/>
        <scheme val="minor"/>
      </rPr>
      <t>FRIDGE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OUT</t>
    </r>
    <r>
      <rPr>
        <sz val="11"/>
        <color rgb="FFFF0000"/>
        <rFont val="Calibri"/>
        <family val="2"/>
        <scheme val="minor"/>
      </rPr>
      <t xml:space="preserve">
Number of items</t>
    </r>
  </si>
  <si>
    <r>
      <rPr>
        <b/>
        <sz val="11"/>
        <color theme="1"/>
        <rFont val="Calibri"/>
        <family val="2"/>
        <scheme val="minor"/>
      </rPr>
      <t>FREEZER IN</t>
    </r>
    <r>
      <rPr>
        <sz val="11"/>
        <color theme="1"/>
        <rFont val="Calibri"/>
        <family val="2"/>
        <scheme val="minor"/>
      </rPr>
      <t xml:space="preserve">
(Weight on package x number of packs 
OR 
Estimated weight if loose)</t>
    </r>
  </si>
  <si>
    <t>Origin of food in to freezer
If Pre-frozen, add the name of the business partner OR 
Moved from fridge (F)</t>
  </si>
  <si>
    <r>
      <rPr>
        <b/>
        <sz val="11"/>
        <color rgb="FFFF0000"/>
        <rFont val="Calibri"/>
        <family val="2"/>
        <scheme val="minor"/>
      </rPr>
      <t>FREEZER OUT</t>
    </r>
    <r>
      <rPr>
        <sz val="11"/>
        <color rgb="FFFF0000"/>
        <rFont val="Calibri"/>
        <family val="2"/>
        <scheme val="minor"/>
      </rPr>
      <t xml:space="preserve">
Number of items</t>
    </r>
  </si>
  <si>
    <r>
      <rPr>
        <b/>
        <sz val="11"/>
        <rFont val="Calibri"/>
        <family val="2"/>
        <scheme val="minor"/>
      </rPr>
      <t>Long life</t>
    </r>
    <r>
      <rPr>
        <sz val="11"/>
        <rFont val="Calibri"/>
        <family val="2"/>
        <scheme val="minor"/>
      </rPr>
      <t xml:space="preserve"> - Tinned/pickled food</t>
    </r>
  </si>
  <si>
    <t>B</t>
  </si>
  <si>
    <r>
      <rPr>
        <b/>
        <sz val="11"/>
        <rFont val="Calibri"/>
        <family val="2"/>
        <scheme val="minor"/>
      </rPr>
      <t>Long life</t>
    </r>
    <r>
      <rPr>
        <sz val="11"/>
        <rFont val="Calibri"/>
        <family val="2"/>
        <scheme val="minor"/>
      </rPr>
      <t xml:space="preserve"> - Ingredients (e.g. sauces, condiments)</t>
    </r>
  </si>
  <si>
    <r>
      <rPr>
        <b/>
        <sz val="11"/>
        <rFont val="Calibri"/>
        <family val="2"/>
        <scheme val="minor"/>
      </rPr>
      <t>Long life</t>
    </r>
    <r>
      <rPr>
        <sz val="11"/>
        <rFont val="Calibri"/>
        <family val="2"/>
        <scheme val="minor"/>
      </rPr>
      <t xml:space="preserve"> - Other (e.g. pasta, noodles, pulses)</t>
    </r>
  </si>
  <si>
    <t>B/H</t>
  </si>
  <si>
    <r>
      <t xml:space="preserve">Biscuits, crackers, sweets, </t>
    </r>
    <r>
      <rPr>
        <sz val="11"/>
        <color rgb="FFFF0000"/>
        <rFont val="Calibri"/>
        <family val="2"/>
        <scheme val="minor"/>
      </rPr>
      <t>crisps</t>
    </r>
  </si>
  <si>
    <t>Fresh foods</t>
  </si>
  <si>
    <t>Bread</t>
  </si>
  <si>
    <t>Cakes, puddings, non-bread bakery (e.g. sausage rolls, pies)</t>
  </si>
  <si>
    <t>2 boxes</t>
  </si>
  <si>
    <t>P/F</t>
  </si>
  <si>
    <r>
      <t xml:space="preserve">Cheese, butter, cream, </t>
    </r>
    <r>
      <rPr>
        <sz val="11"/>
        <color rgb="FFFF0000"/>
        <rFont val="Calibri"/>
        <family val="2"/>
        <scheme val="minor"/>
      </rPr>
      <t>ice cream</t>
    </r>
  </si>
  <si>
    <t>P</t>
  </si>
  <si>
    <t>Eggs</t>
  </si>
  <si>
    <t>Fish</t>
  </si>
  <si>
    <t>Fresh herbs</t>
  </si>
  <si>
    <t>Fruits</t>
  </si>
  <si>
    <t>Fruity vegetables (e.g. tomatoes, sweetcorn, courgettes)</t>
  </si>
  <si>
    <t>Juice</t>
  </si>
  <si>
    <t>Leafy vegetables (e.g. lettuce, kale)</t>
  </si>
  <si>
    <t>Meat - cooked</t>
  </si>
  <si>
    <t>Meat - raw (incl. bacon and sausages)</t>
  </si>
  <si>
    <t>Milk and alternatives</t>
  </si>
  <si>
    <t>Plant based food</t>
  </si>
  <si>
    <t>H</t>
  </si>
  <si>
    <r>
      <t xml:space="preserve">Root vegetables (e.g. carrots, potatoes, </t>
    </r>
    <r>
      <rPr>
        <sz val="11"/>
        <rFont val="Calibri"/>
        <family val="2"/>
        <scheme val="minor"/>
      </rPr>
      <t>onions</t>
    </r>
    <r>
      <rPr>
        <sz val="11"/>
        <color theme="1"/>
        <rFont val="Calibri"/>
        <family val="2"/>
        <scheme val="minor"/>
      </rPr>
      <t>)</t>
    </r>
  </si>
  <si>
    <t>Salad mixes</t>
  </si>
  <si>
    <t>Sandwiches and toasties</t>
  </si>
  <si>
    <t>Yoghurt</t>
  </si>
  <si>
    <t>Other</t>
  </si>
  <si>
    <t>22 out of fridge</t>
  </si>
  <si>
    <t>4 out of freezer</t>
  </si>
  <si>
    <t>TOTALS</t>
  </si>
  <si>
    <t>Long life foods</t>
  </si>
  <si>
    <t>Unique ID</t>
  </si>
  <si>
    <t>Visitor number</t>
  </si>
  <si>
    <t>Are you Staff (S), Postgraudate (P) or Undergraduate (U) student?</t>
  </si>
  <si>
    <t>First time to take food from fridge? (Yes = 1; No = 0; blank=blank)</t>
  </si>
  <si>
    <t>Tinned /pickled food</t>
  </si>
  <si>
    <t>Ingredients (e.g. sauces, condiments)</t>
  </si>
  <si>
    <t>Snacks (e.g. Biscuits, crackers, sweets and crips)</t>
  </si>
  <si>
    <t xml:space="preserve"> Other (e.g. pasta, noodles, pulses)</t>
  </si>
  <si>
    <t>Cheese, butter, cream, ice cream</t>
  </si>
  <si>
    <t>Fish or seafood - raw</t>
  </si>
  <si>
    <t>Fish or seafood - cooked</t>
  </si>
  <si>
    <t>Herbs – fresh (e.g. spring onion, parsley, ginger)</t>
  </si>
  <si>
    <t>Meat - raw            (incl. bacon and sausages)</t>
  </si>
  <si>
    <t>Milk and plant-based milk</t>
  </si>
  <si>
    <t>Vegetables</t>
  </si>
  <si>
    <t>TOTAL number of tetms/packs logged out since 12 Jan</t>
  </si>
  <si>
    <t>Number of items logged out on 10 and 11 Jan</t>
  </si>
  <si>
    <t>Notes</t>
  </si>
  <si>
    <t>Total  number of items since 10 January 24</t>
  </si>
  <si>
    <t>Total number of visits from 12 Jan</t>
  </si>
  <si>
    <t>Number of visits on 10 Jan</t>
  </si>
  <si>
    <t>Total number of visits since 10 Jan</t>
  </si>
  <si>
    <t>Total</t>
  </si>
  <si>
    <t>10th Jan 221 items taken</t>
  </si>
  <si>
    <t>ID01</t>
  </si>
  <si>
    <t>Page_1_1</t>
  </si>
  <si>
    <t>ID02</t>
  </si>
  <si>
    <t>Page_1_2</t>
  </si>
  <si>
    <t>ID03</t>
  </si>
  <si>
    <t>Page_1_3</t>
  </si>
  <si>
    <t>ID04</t>
  </si>
  <si>
    <t>Page_1_4</t>
  </si>
  <si>
    <t>ID05</t>
  </si>
  <si>
    <t>Page_1_5</t>
  </si>
  <si>
    <t>ID06</t>
  </si>
  <si>
    <t>Page_1_6</t>
  </si>
  <si>
    <t>ID07</t>
  </si>
  <si>
    <t>Page_1_7</t>
  </si>
  <si>
    <t>ID08</t>
  </si>
  <si>
    <t>Page 1_8</t>
  </si>
  <si>
    <t>ID09</t>
  </si>
  <si>
    <t>Page 1_9</t>
  </si>
  <si>
    <t>ID10</t>
  </si>
  <si>
    <t>Page 1_10</t>
  </si>
  <si>
    <t>ID11</t>
  </si>
  <si>
    <t>Page 1_11</t>
  </si>
  <si>
    <t>ID12</t>
  </si>
  <si>
    <t>Page 1_12</t>
  </si>
  <si>
    <t>ID13</t>
  </si>
  <si>
    <t>Page 1_13</t>
  </si>
  <si>
    <t>ID14</t>
  </si>
  <si>
    <t>Page 1_14</t>
  </si>
  <si>
    <t>ID15</t>
  </si>
  <si>
    <t>Page 2__A</t>
  </si>
  <si>
    <t>ID16</t>
  </si>
  <si>
    <t>Page 2__B</t>
  </si>
  <si>
    <t>ID17</t>
  </si>
  <si>
    <t>Page 2__1</t>
  </si>
  <si>
    <t>ID18</t>
  </si>
  <si>
    <t>Page 2__2</t>
  </si>
  <si>
    <t>ID19</t>
  </si>
  <si>
    <t>Page 2__3</t>
  </si>
  <si>
    <t>ID20</t>
  </si>
  <si>
    <t>Page 2__4</t>
  </si>
  <si>
    <t>ID21</t>
  </si>
  <si>
    <t>Page 2__5</t>
  </si>
  <si>
    <t>ID22</t>
  </si>
  <si>
    <t>Page 2__6</t>
  </si>
  <si>
    <t>ID23</t>
  </si>
  <si>
    <t>Page 2__7</t>
  </si>
  <si>
    <t>ID24</t>
  </si>
  <si>
    <t>Page 2__8</t>
  </si>
  <si>
    <t>ID25</t>
  </si>
  <si>
    <t>Page 2__9</t>
  </si>
  <si>
    <t>ID26</t>
  </si>
  <si>
    <t>Page 2__10</t>
  </si>
  <si>
    <t>ID27</t>
  </si>
  <si>
    <t>Page 2__11</t>
  </si>
  <si>
    <t>ID28</t>
  </si>
  <si>
    <t>Page 2__12</t>
  </si>
  <si>
    <t>ID29</t>
  </si>
  <si>
    <t>Page 2__13</t>
  </si>
  <si>
    <t>ID30</t>
  </si>
  <si>
    <t>Page 2__14</t>
  </si>
  <si>
    <t>ID31</t>
  </si>
  <si>
    <t>Page 3__A</t>
  </si>
  <si>
    <t>ID32</t>
  </si>
  <si>
    <t>Page 3__B</t>
  </si>
  <si>
    <t>ID33</t>
  </si>
  <si>
    <t>Page 3__1</t>
  </si>
  <si>
    <t>ID34</t>
  </si>
  <si>
    <t>Page 3__2</t>
  </si>
  <si>
    <t>ID35</t>
  </si>
  <si>
    <t>Page 3__3</t>
  </si>
  <si>
    <t>ID36</t>
  </si>
  <si>
    <t>Page 3__4</t>
  </si>
  <si>
    <t>ID37</t>
  </si>
  <si>
    <t>Page 3__5</t>
  </si>
  <si>
    <t>ID38</t>
  </si>
  <si>
    <t>Page 3__6</t>
  </si>
  <si>
    <t>ID39</t>
  </si>
  <si>
    <t>Page 3__7</t>
  </si>
  <si>
    <t>ID40</t>
  </si>
  <si>
    <t>Page 3__8</t>
  </si>
  <si>
    <t>ID41</t>
  </si>
  <si>
    <t>Page 3__9</t>
  </si>
  <si>
    <t>30 students?</t>
  </si>
  <si>
    <t>ID42</t>
  </si>
  <si>
    <t>Page 3__10</t>
  </si>
  <si>
    <t>ID43</t>
  </si>
  <si>
    <t>Page 3__11</t>
  </si>
  <si>
    <t>ID44</t>
  </si>
  <si>
    <t>Page 3__12</t>
  </si>
  <si>
    <t>ID45</t>
  </si>
  <si>
    <t>Page 3__13</t>
  </si>
  <si>
    <t>ID46</t>
  </si>
  <si>
    <t>Page 3__14</t>
  </si>
  <si>
    <t>ID47</t>
  </si>
  <si>
    <t>Page 4__A</t>
  </si>
  <si>
    <t>ID48</t>
  </si>
  <si>
    <t>Page 4__B</t>
  </si>
  <si>
    <t>ID49</t>
  </si>
  <si>
    <t>Page 4__1</t>
  </si>
  <si>
    <t>ID50</t>
  </si>
  <si>
    <t>Page 4__2</t>
  </si>
  <si>
    <t>ID51</t>
  </si>
  <si>
    <t>Page 4__3</t>
  </si>
  <si>
    <t>ID52</t>
  </si>
  <si>
    <t>Page 4__4</t>
  </si>
  <si>
    <t>ID53</t>
  </si>
  <si>
    <t>Page 4__5</t>
  </si>
  <si>
    <t>ID54</t>
  </si>
  <si>
    <t>Page 4__6</t>
  </si>
  <si>
    <t>ID55</t>
  </si>
  <si>
    <t>Page 4__7</t>
  </si>
  <si>
    <t>ID56</t>
  </si>
  <si>
    <t>Page 4__8</t>
  </si>
  <si>
    <t>ID57</t>
  </si>
  <si>
    <t>Page 4__9</t>
  </si>
  <si>
    <t>ID58</t>
  </si>
  <si>
    <t>Page 4__10</t>
  </si>
  <si>
    <t>ID59</t>
  </si>
  <si>
    <t>Page 4__11</t>
  </si>
  <si>
    <t>ID60</t>
  </si>
  <si>
    <t>Page 4__12</t>
  </si>
  <si>
    <t>ID61</t>
  </si>
  <si>
    <t>Page 4__13</t>
  </si>
  <si>
    <t>ID62</t>
  </si>
  <si>
    <t>Page 4__14</t>
  </si>
  <si>
    <t>ID63</t>
  </si>
  <si>
    <t>Page 5__A</t>
  </si>
  <si>
    <t>ID64</t>
  </si>
  <si>
    <t>Page 5__B</t>
  </si>
  <si>
    <t>ID65</t>
  </si>
  <si>
    <t>Page 5__1</t>
  </si>
  <si>
    <t>ID66</t>
  </si>
  <si>
    <t>Page 5__2</t>
  </si>
  <si>
    <t>ID67</t>
  </si>
  <si>
    <t>Page 5__3</t>
  </si>
  <si>
    <t>ID68</t>
  </si>
  <si>
    <t>Page 5__4</t>
  </si>
  <si>
    <t>ID69</t>
  </si>
  <si>
    <t>Page 5__5</t>
  </si>
  <si>
    <t>ID70</t>
  </si>
  <si>
    <t>Page 5__6</t>
  </si>
  <si>
    <t>ID71</t>
  </si>
  <si>
    <t>Page 5__7</t>
  </si>
  <si>
    <t>ID72</t>
  </si>
  <si>
    <t>Page 5__8</t>
  </si>
  <si>
    <t>ID73</t>
  </si>
  <si>
    <t>Page 5__9</t>
  </si>
  <si>
    <t>ID74</t>
  </si>
  <si>
    <t>Page 5__10</t>
  </si>
  <si>
    <t>ID75</t>
  </si>
  <si>
    <t>Page 5__11</t>
  </si>
  <si>
    <t>ID76</t>
  </si>
  <si>
    <t>Page 5__12</t>
  </si>
  <si>
    <t>ID77</t>
  </si>
  <si>
    <t>Page 5__13</t>
  </si>
  <si>
    <t>ID78</t>
  </si>
  <si>
    <t>Page 5__14</t>
  </si>
  <si>
    <t>ID79</t>
  </si>
  <si>
    <t>Page 6__A</t>
  </si>
  <si>
    <t>ID80</t>
  </si>
  <si>
    <t>Page 6__B</t>
  </si>
  <si>
    <t>ID81</t>
  </si>
  <si>
    <t>Page 6__1</t>
  </si>
  <si>
    <t>ID82</t>
  </si>
  <si>
    <t>Page 6__2</t>
  </si>
  <si>
    <t>ID83</t>
  </si>
  <si>
    <t>Page 6__3</t>
  </si>
  <si>
    <t>ID84</t>
  </si>
  <si>
    <t>Page 6__4</t>
  </si>
  <si>
    <t>ID85</t>
  </si>
  <si>
    <t>Page 6__5</t>
  </si>
  <si>
    <t>ID86</t>
  </si>
  <si>
    <t>Page 6__6</t>
  </si>
  <si>
    <t>ID87</t>
  </si>
  <si>
    <t>Page 6__7</t>
  </si>
  <si>
    <t>ID88</t>
  </si>
  <si>
    <t>Page 6__8</t>
  </si>
  <si>
    <t>ID89</t>
  </si>
  <si>
    <t>Page 6__9</t>
  </si>
  <si>
    <t>ID90</t>
  </si>
  <si>
    <t>Page 6__10</t>
  </si>
  <si>
    <t>ID91</t>
  </si>
  <si>
    <t>Page 6__11</t>
  </si>
  <si>
    <t>ID92</t>
  </si>
  <si>
    <t>Page 6__12</t>
  </si>
  <si>
    <t>ID93</t>
  </si>
  <si>
    <t>Page 6__13</t>
  </si>
  <si>
    <t>ID94</t>
  </si>
  <si>
    <t>Page 6__14</t>
  </si>
  <si>
    <t>ID95</t>
  </si>
  <si>
    <t>Page 1__A</t>
  </si>
  <si>
    <t>ID96</t>
  </si>
  <si>
    <t>Page 1__B</t>
  </si>
  <si>
    <t>ID97</t>
  </si>
  <si>
    <t>Page 1__1</t>
  </si>
  <si>
    <t>ID98</t>
  </si>
  <si>
    <t>Page 1__2</t>
  </si>
  <si>
    <t>ID99</t>
  </si>
  <si>
    <t>Page 1__3</t>
  </si>
  <si>
    <t>ID100</t>
  </si>
  <si>
    <t>Page 1__4</t>
  </si>
  <si>
    <t>ID101</t>
  </si>
  <si>
    <t>Page 1__5</t>
  </si>
  <si>
    <t>ID102</t>
  </si>
  <si>
    <t>Page 1__6</t>
  </si>
  <si>
    <t>ID103</t>
  </si>
  <si>
    <t>Page 1__7</t>
  </si>
  <si>
    <t>ID104</t>
  </si>
  <si>
    <t>Page 1__8</t>
  </si>
  <si>
    <t>ID105</t>
  </si>
  <si>
    <t>Page 1__9</t>
  </si>
  <si>
    <t>ID106</t>
  </si>
  <si>
    <t>Page 1__10</t>
  </si>
  <si>
    <t>ID107</t>
  </si>
  <si>
    <t>Page 1__11</t>
  </si>
  <si>
    <t>ID108</t>
  </si>
  <si>
    <t>Page 1__12</t>
  </si>
  <si>
    <t>ID109</t>
  </si>
  <si>
    <t>Page 1__13</t>
  </si>
  <si>
    <t>ID110</t>
  </si>
  <si>
    <t>Page 1__14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</si>
  <si>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</si>
  <si>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</si>
  <si>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</si>
  <si>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</si>
  <si>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</si>
  <si>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</si>
  <si>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</si>
  <si>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</si>
  <si>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</si>
  <si>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</si>
  <si>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</si>
  <si>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</si>
  <si>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</si>
  <si>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</si>
  <si>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</si>
  <si>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</si>
  <si>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</si>
  <si>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</si>
  <si>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</si>
  <si>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</si>
  <si>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</si>
  <si>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</si>
  <si>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</si>
  <si>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</si>
  <si>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</si>
  <si>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</si>
  <si>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</si>
  <si>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</si>
  <si>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</si>
  <si>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</si>
  <si>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</si>
  <si>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</si>
  <si>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</si>
  <si>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</si>
  <si>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</si>
  <si>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</si>
  <si>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</si>
  <si>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</si>
  <si>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</si>
  <si>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</si>
  <si>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</si>
  <si>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</si>
  <si>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</si>
  <si>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</si>
  <si>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</si>
  <si>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</si>
  <si>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</si>
  <si>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</si>
  <si>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</si>
  <si>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</si>
  <si>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</si>
  <si>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</si>
  <si>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</si>
  <si>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</si>
  <si>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</si>
  <si>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</si>
  <si>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</si>
  <si>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</si>
  <si>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</si>
  <si>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</si>
  <si>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</si>
  <si>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</si>
  <si>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</si>
  <si>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</si>
  <si>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</si>
  <si>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</si>
  <si>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</si>
  <si>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</si>
  <si>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</si>
  <si>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</si>
  <si>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</si>
  <si>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</si>
  <si>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</si>
  <si>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</si>
  <si>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</si>
  <si>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</si>
  <si>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</si>
  <si>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</si>
  <si>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</si>
  <si>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</si>
  <si>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</si>
  <si>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</si>
  <si>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</si>
  <si>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</si>
  <si>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</si>
  <si>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</si>
  <si>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</si>
  <si>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</si>
  <si>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</si>
  <si>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</si>
  <si>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</si>
  <si>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</si>
  <si>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</si>
  <si>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</si>
  <si>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</si>
  <si>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</si>
  <si>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</si>
  <si>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</si>
  <si>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</si>
  <si>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</si>
  <si>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</si>
  <si>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</si>
  <si>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</si>
  <si>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</si>
  <si>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</si>
  <si>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</si>
  <si>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</si>
  <si>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</si>
  <si>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</si>
  <si>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</si>
  <si>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</si>
  <si>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</si>
  <si>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</si>
  <si>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</si>
  <si>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</si>
  <si>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</si>
  <si>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</si>
  <si>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</si>
  <si>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</si>
  <si>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</si>
  <si>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</si>
  <si>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</si>
  <si>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</si>
  <si>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</si>
  <si>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</si>
  <si>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</si>
  <si>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</si>
  <si>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</si>
  <si>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</si>
  <si>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</si>
  <si>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</si>
  <si>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</si>
  <si>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</si>
  <si>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</si>
  <si>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</si>
  <si>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</si>
  <si>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</si>
  <si>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</si>
  <si>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</si>
  <si>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</si>
  <si>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</si>
  <si>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</si>
  <si>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</si>
  <si>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</si>
  <si>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</si>
  <si>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</si>
  <si>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</si>
  <si>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</si>
  <si>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</si>
  <si>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</si>
  <si>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</si>
  <si>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</si>
  <si>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</si>
  <si>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</si>
  <si>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</si>
  <si>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</si>
  <si>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</si>
  <si>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</si>
  <si>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</si>
  <si>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</si>
  <si>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</si>
  <si>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</si>
  <si>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</si>
  <si>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</si>
  <si>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</si>
  <si>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</si>
  <si>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</si>
  <si>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</si>
  <si>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</si>
  <si>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</si>
  <si>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</si>
  <si>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</si>
  <si>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</si>
  <si>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</si>
  <si>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</si>
  <si>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</si>
  <si>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</si>
  <si>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</si>
  <si>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</si>
  <si>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</si>
  <si>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</si>
  <si>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</si>
  <si>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</si>
  <si>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</si>
  <si>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</si>
  <si>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</si>
  <si>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</si>
  <si>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</si>
  <si>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</si>
  <si>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</si>
  <si>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</si>
  <si>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</si>
  <si>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</si>
  <si>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</si>
  <si>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</si>
  <si>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</si>
  <si>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</si>
  <si>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</si>
  <si>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</si>
  <si>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</si>
  <si>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</si>
  <si>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</si>
  <si>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</si>
  <si>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</si>
  <si>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</si>
  <si>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</si>
  <si>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</si>
  <si>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</si>
  <si>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</si>
  <si>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</si>
  <si>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</si>
  <si>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</si>
  <si>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</si>
  <si>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</si>
  <si>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</si>
  <si>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</si>
  <si>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</si>
  <si>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</si>
  <si>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</si>
  <si>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</si>
  <si>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</si>
  <si>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</si>
  <si>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</si>
  <si>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</si>
  <si>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</si>
  <si>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</si>
  <si>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</si>
  <si>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</si>
  <si>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</si>
  <si>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</si>
  <si>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</si>
  <si>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</si>
  <si>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</si>
  <si>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</si>
  <si>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</si>
  <si>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</si>
  <si>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</si>
  <si>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</si>
  <si>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</si>
  <si>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</si>
  <si>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</si>
  <si>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</si>
  <si>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</si>
  <si>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</si>
  <si>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</si>
  <si>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</si>
  <si>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</si>
  <si>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</si>
  <si>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</si>
  <si>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</si>
  <si>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</si>
  <si>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</si>
  <si>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</si>
  <si>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</si>
  <si>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</si>
  <si>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</si>
  <si>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</si>
  <si>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</si>
  <si>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</si>
  <si>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</si>
  <si>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</si>
  <si>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</si>
  <si>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</si>
  <si>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</si>
  <si>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</si>
  <si>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</si>
  <si>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</si>
  <si>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</si>
  <si>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</si>
  <si>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</si>
  <si>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</si>
  <si>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</si>
  <si>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</si>
  <si>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</si>
  <si>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</si>
  <si>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</si>
  <si>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</si>
  <si>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</si>
  <si>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</si>
  <si>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</si>
  <si>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</si>
  <si>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</si>
  <si>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</si>
  <si>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</si>
  <si>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</si>
  <si>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</si>
  <si>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</si>
  <si>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</si>
  <si>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</si>
  <si>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</si>
  <si>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</si>
  <si>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</si>
  <si>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</si>
  <si>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</si>
  <si>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</si>
  <si>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</si>
  <si>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</si>
  <si>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</si>
  <si>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</si>
  <si>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</si>
  <si>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</si>
  <si>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</si>
  <si>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</si>
  <si>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</si>
  <si>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</si>
  <si>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</si>
  <si>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</si>
  <si>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</si>
  <si>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</si>
  <si>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</si>
  <si>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</si>
  <si>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</si>
  <si>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</si>
  <si>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</si>
  <si>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</si>
  <si>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</si>
  <si>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</si>
  <si>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</si>
  <si>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</si>
  <si>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</si>
  <si>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</si>
  <si>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</si>
  <si>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</si>
  <si>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</si>
  <si>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</si>
  <si>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</si>
  <si>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</si>
  <si>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</si>
  <si>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</si>
  <si>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</si>
  <si>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</si>
  <si>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</si>
  <si>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</si>
  <si>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</si>
  <si>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</si>
  <si>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</si>
  <si>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</si>
  <si>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</si>
  <si>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</si>
  <si>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</si>
  <si>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</si>
  <si>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</si>
  <si>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</si>
  <si>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</si>
  <si>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</si>
  <si>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</si>
  <si>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</si>
  <si>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</si>
  <si>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</si>
  <si>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</si>
  <si>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</si>
  <si>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</si>
  <si>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</si>
  <si>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</si>
  <si>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</si>
  <si>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</si>
  <si>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</si>
  <si>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</si>
  <si>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</si>
  <si>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</si>
  <si>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</si>
  <si>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</si>
  <si>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</si>
  <si>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</si>
  <si>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</si>
  <si>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</si>
  <si>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</si>
  <si>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</si>
  <si>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</si>
  <si>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</si>
  <si>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</si>
  <si>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</si>
  <si>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</si>
  <si>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</si>
  <si>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</si>
  <si>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</si>
  <si>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</si>
  <si>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</si>
  <si>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</si>
  <si>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</si>
  <si>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</si>
  <si>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</si>
  <si>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</si>
  <si>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</si>
  <si>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</si>
  <si>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</si>
  <si>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</si>
  <si>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</si>
  <si>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</si>
  <si>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</si>
  <si>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</si>
  <si>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</si>
  <si>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</si>
  <si>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</si>
  <si>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</si>
  <si>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</si>
  <si>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</si>
  <si>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</si>
  <si>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</si>
  <si>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</si>
  <si>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</si>
  <si>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</si>
  <si>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</si>
  <si>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</si>
  <si>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</si>
  <si>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</si>
  <si>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</si>
  <si>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</si>
  <si>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</si>
  <si>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</si>
  <si>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</si>
  <si>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</si>
  <si>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</si>
  <si>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</si>
  <si>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</si>
  <si>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</si>
  <si>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</si>
  <si>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</si>
  <si>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</si>
  <si>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</si>
  <si>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</si>
  <si>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</si>
  <si>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</si>
  <si>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</si>
  <si>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</si>
  <si>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</si>
  <si>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</si>
  <si>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</si>
  <si>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</si>
  <si>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</si>
  <si>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</si>
  <si>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</si>
  <si>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</si>
  <si>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</si>
  <si>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</si>
  <si>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</si>
  <si>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</si>
  <si>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</si>
  <si>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</si>
  <si>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</si>
  <si>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</si>
  <si>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</si>
  <si>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</si>
  <si>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</si>
  <si>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</si>
  <si>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</si>
  <si>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</si>
  <si>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</si>
  <si>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</si>
  <si>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</si>
  <si>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</si>
  <si>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</si>
  <si>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</si>
  <si>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</si>
  <si>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</si>
  <si>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</si>
  <si>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</si>
  <si>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</si>
  <si>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</si>
  <si>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</si>
  <si>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</si>
  <si>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</si>
  <si>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</si>
  <si>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</si>
  <si>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580 kg since 10 jan, 1388 items since 10 jan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</si>
  <si>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</si>
  <si>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</si>
  <si>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</si>
  <si>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</si>
  <si>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</si>
  <si>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</si>
  <si>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</si>
  <si>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</si>
  <si>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</si>
  <si>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</si>
  <si>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</si>
  <si>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</si>
  <si>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</si>
  <si>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</si>
  <si>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</si>
  <si>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</si>
  <si>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</si>
  <si>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</si>
  <si>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</si>
  <si>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</si>
  <si>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</si>
  <si>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</si>
  <si>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</si>
  <si>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</si>
  <si>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</si>
  <si>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</si>
  <si>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</si>
  <si>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</si>
  <si>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</si>
  <si>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</si>
  <si>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</si>
  <si>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</si>
  <si>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</si>
  <si>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</si>
  <si>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</si>
  <si>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</si>
  <si>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</si>
  <si>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</si>
  <si>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</si>
  <si>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</si>
  <si>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</si>
  <si>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</si>
  <si>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</si>
  <si>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</si>
  <si>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</si>
  <si>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</si>
  <si>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</si>
  <si>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</si>
  <si>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</si>
  <si>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</si>
  <si>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</si>
  <si>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</si>
  <si>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</si>
  <si>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</si>
  <si>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</si>
  <si>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</si>
  <si>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</si>
  <si>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</si>
  <si>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</si>
  <si>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</si>
  <si>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</si>
  <si>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</si>
  <si>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</si>
  <si>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</si>
  <si>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</si>
  <si>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</si>
  <si>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</si>
  <si>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</si>
  <si>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</si>
  <si>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</si>
  <si>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</si>
  <si>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</si>
  <si>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</si>
  <si>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</si>
  <si>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</si>
  <si>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</si>
  <si>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</si>
  <si>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</si>
  <si>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</si>
  <si>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</si>
  <si>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</si>
  <si>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</si>
  <si>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</si>
  <si>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</si>
  <si>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</si>
  <si>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</si>
  <si>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</si>
  <si>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</si>
  <si>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</si>
  <si>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</si>
  <si>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</si>
  <si>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</si>
  <si>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</si>
  <si>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</si>
  <si>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</si>
  <si>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</si>
  <si>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</si>
  <si>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</si>
  <si>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</si>
  <si>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</si>
  <si>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</si>
  <si>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</si>
  <si>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</si>
  <si>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</si>
  <si>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</si>
  <si>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</si>
  <si>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</si>
  <si>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</si>
  <si>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</si>
  <si>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</si>
  <si>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</si>
  <si>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</si>
  <si>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</si>
  <si>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</si>
  <si>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</si>
  <si>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</si>
  <si>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</si>
  <si>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</si>
  <si>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</si>
  <si>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</si>
  <si>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</si>
  <si>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</si>
  <si>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</si>
  <si>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</si>
  <si>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</si>
  <si>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</si>
  <si>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</si>
  <si>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</si>
  <si>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</si>
  <si>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</si>
  <si>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</si>
  <si>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</si>
  <si>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</si>
  <si>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</si>
  <si>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</si>
  <si>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</si>
  <si>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</si>
  <si>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</si>
  <si>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</si>
  <si>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</si>
  <si>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</si>
  <si>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</si>
  <si>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</si>
  <si>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</si>
  <si>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</si>
  <si>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</si>
  <si>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</si>
  <si>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</si>
  <si>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</si>
  <si>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</si>
  <si>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</si>
  <si>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</si>
  <si>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</si>
  <si>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</si>
  <si>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</si>
  <si>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</si>
  <si>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</si>
  <si>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</si>
  <si>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</si>
  <si>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</si>
  <si>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</si>
  <si>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</si>
  <si>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</si>
  <si>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</si>
  <si>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</si>
  <si>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</si>
  <si>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</si>
  <si>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</si>
  <si>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</si>
  <si>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</si>
  <si>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</si>
  <si>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</si>
  <si>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</si>
  <si>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</si>
  <si>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</si>
  <si>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</si>
  <si>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</si>
  <si>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</si>
  <si>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</si>
  <si>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</si>
  <si>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</si>
  <si>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</si>
  <si>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</si>
  <si>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</si>
  <si>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</si>
  <si>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</si>
  <si>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</si>
  <si>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</si>
  <si>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</si>
  <si>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</si>
  <si>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</si>
  <si>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</si>
  <si>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</si>
  <si>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</si>
  <si>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</si>
  <si>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</si>
  <si>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</si>
  <si>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</si>
  <si>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</si>
  <si>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</si>
  <si>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</si>
  <si>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</si>
  <si>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</si>
  <si>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</si>
  <si>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</si>
  <si>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</si>
  <si>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</si>
  <si>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</si>
  <si>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</si>
  <si>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</si>
  <si>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</si>
  <si>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</si>
  <si>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</si>
  <si>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</si>
  <si>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</si>
  <si>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</si>
  <si>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</si>
  <si>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</si>
  <si>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</si>
  <si>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</si>
  <si>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</si>
  <si>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</si>
  <si>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</si>
  <si>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</si>
  <si>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</si>
  <si>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</si>
  <si>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</si>
  <si>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</si>
  <si>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</si>
  <si>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</si>
  <si>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</si>
  <si>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</si>
  <si>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</si>
  <si>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</si>
  <si>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</si>
  <si>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</si>
  <si>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</si>
  <si>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</si>
  <si>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</si>
  <si>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</si>
  <si>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</si>
  <si>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</si>
  <si>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</si>
  <si>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</si>
  <si>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</si>
  <si>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</si>
  <si>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</si>
  <si>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</si>
  <si>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</si>
  <si>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S</t>
  </si>
  <si>
    <t>U</t>
  </si>
  <si>
    <t>Page 2__15</t>
  </si>
  <si>
    <t>p</t>
  </si>
  <si>
    <t>s</t>
  </si>
  <si>
    <t>u</t>
  </si>
  <si>
    <t>W</t>
  </si>
  <si>
    <t>Activity</t>
  </si>
  <si>
    <t>Snacks (e.g. Buscuits, crackers, sweets and crips)</t>
  </si>
  <si>
    <r>
      <t xml:space="preserve">Cheese, butter, cream, </t>
    </r>
    <r>
      <rPr>
        <sz val="11"/>
        <color theme="1"/>
        <rFont val="Calibri"/>
        <family val="2"/>
        <scheme val="minor"/>
      </rPr>
      <t>ice cream</t>
    </r>
  </si>
  <si>
    <t>Cooked Ready to eat foods (e.g. pate and houmous)</t>
  </si>
  <si>
    <t>TOTAL in Dec</t>
  </si>
  <si>
    <t>Total since 10 Jan</t>
  </si>
  <si>
    <t>January total</t>
  </si>
  <si>
    <t>Feb total</t>
  </si>
  <si>
    <t>March total</t>
  </si>
  <si>
    <t>April total</t>
  </si>
  <si>
    <t>May total</t>
  </si>
  <si>
    <t>June total</t>
  </si>
  <si>
    <t>July total</t>
  </si>
  <si>
    <t>Aug total</t>
  </si>
  <si>
    <t>Sept total</t>
  </si>
  <si>
    <t>Oct total</t>
  </si>
  <si>
    <t>Nov total</t>
  </si>
  <si>
    <t>Dec total</t>
  </si>
  <si>
    <t xml:space="preserve">Fridge in </t>
  </si>
  <si>
    <t>Number of packs if packaged</t>
  </si>
  <si>
    <t xml:space="preserve">Weight on package (in kg)
</t>
  </si>
  <si>
    <t>Estimated weight if loose (in kg)</t>
  </si>
  <si>
    <t>Total weight (in kg)</t>
  </si>
  <si>
    <t>Donated by</t>
  </si>
  <si>
    <t>Household (H)</t>
  </si>
  <si>
    <t>If Business, add name of the business (e.g. NotJust Wellington, NJW)</t>
  </si>
  <si>
    <t>Freezer in</t>
  </si>
  <si>
    <t>Number of packs if pre-frozen only</t>
  </si>
  <si>
    <t>Weight on package if pre-frozen only (in kg)</t>
  </si>
  <si>
    <t>Total weight for pre-frozen (in kg)</t>
  </si>
  <si>
    <t>Origin of food in to freezer</t>
  </si>
  <si>
    <t>If Moved from fridge (M)</t>
  </si>
  <si>
    <t>If Pre-frozen, add the name of the business partner (e.g. NJW or SFH)</t>
  </si>
  <si>
    <t>Total food weight in</t>
  </si>
  <si>
    <t>TOTAL in April</t>
  </si>
  <si>
    <t>Celery</t>
  </si>
  <si>
    <t>NJW (Sandwich thins)</t>
  </si>
  <si>
    <t xml:space="preserve">NJW (Potatoes) </t>
  </si>
  <si>
    <t>NJW (Sauces)</t>
  </si>
  <si>
    <t>NJW (Snacks)</t>
  </si>
  <si>
    <t>NJW (Muller rice)</t>
  </si>
  <si>
    <t>NJW (Carrots &amp; potatoes)</t>
  </si>
  <si>
    <t>NJW (Water)</t>
  </si>
  <si>
    <t>NJW</t>
  </si>
  <si>
    <t>NJW (Carrots and potatoes)</t>
  </si>
  <si>
    <t>NJW (Pizza dough)</t>
  </si>
  <si>
    <t>Tesco (Hadley and MD)</t>
  </si>
  <si>
    <t>Tesco (Hadley)</t>
  </si>
  <si>
    <t>Tesco MD</t>
  </si>
  <si>
    <t>SFH</t>
  </si>
  <si>
    <t>NJW (Bread rolls)</t>
  </si>
  <si>
    <t>Tesco</t>
  </si>
  <si>
    <t>Tesco MD WRAP</t>
  </si>
  <si>
    <t>Tescos</t>
  </si>
  <si>
    <t>Tesco (Malinslee) and MD</t>
  </si>
  <si>
    <t xml:space="preserve">Tesco MD </t>
  </si>
  <si>
    <t>Tesco MD (pasta bake)</t>
  </si>
  <si>
    <t>Tesco Extra</t>
  </si>
  <si>
    <t>TOTAL in May</t>
  </si>
  <si>
    <t>NJW (Yorkshire pudding)</t>
  </si>
  <si>
    <t>NJW (Sausage rolls)</t>
  </si>
  <si>
    <t>NJW (Iced buns)</t>
  </si>
  <si>
    <t>NJW (Breadrolls)</t>
  </si>
  <si>
    <t>TOTAL in June</t>
  </si>
  <si>
    <t>TOTAL in July</t>
  </si>
  <si>
    <t>TOTAL in Aug</t>
  </si>
  <si>
    <t>TOTAL in Sept</t>
  </si>
  <si>
    <t>TOTAL in Oct</t>
  </si>
  <si>
    <t>TOTAL in Nov</t>
  </si>
  <si>
    <t>2 BOXES</t>
  </si>
  <si>
    <t xml:space="preserve">Weight on package 
</t>
  </si>
  <si>
    <t>Estimated weight if loose</t>
  </si>
  <si>
    <t xml:space="preserve">Household </t>
  </si>
  <si>
    <t>If Business, add name of the business (e.g. NotJust Wellington or NJW)</t>
  </si>
  <si>
    <t>SFH &amp; NJW</t>
  </si>
  <si>
    <t>SFH &amp;NJW</t>
  </si>
  <si>
    <t>Fridge out</t>
  </si>
  <si>
    <r>
      <rPr>
        <b/>
        <sz val="11"/>
        <color rgb="FFFF0000"/>
        <rFont val="Calibri"/>
        <family val="2"/>
        <scheme val="minor"/>
      </rPr>
      <t>FRIDGE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OUT - </t>
    </r>
    <r>
      <rPr>
        <sz val="11"/>
        <color rgb="FFFF0000"/>
        <rFont val="Calibri"/>
        <family val="2"/>
        <scheme val="minor"/>
      </rPr>
      <t>Number of items only</t>
    </r>
  </si>
  <si>
    <t xml:space="preserve">Weight on package (kg)
</t>
  </si>
  <si>
    <t>M</t>
  </si>
  <si>
    <t xml:space="preserve">If Pre-frozen, add the name of the business partner </t>
  </si>
  <si>
    <t>Freezer out</t>
  </si>
  <si>
    <t>Number of items only</t>
  </si>
  <si>
    <t>Weight on package if pre-frozen only</t>
  </si>
  <si>
    <t>Total weight for pre-frozen</t>
  </si>
  <si>
    <t xml:space="preserve">Food out </t>
  </si>
  <si>
    <t>Number of items</t>
  </si>
  <si>
    <t>HF</t>
  </si>
  <si>
    <t>28 Sanitizer</t>
  </si>
  <si>
    <t>Costa</t>
  </si>
  <si>
    <t xml:space="preserve">Weight on package  (in kg)
</t>
  </si>
  <si>
    <t>Weight on package if pre-frozen only  (in kg)</t>
  </si>
  <si>
    <t>Total weight for pre-frozen  (in kg)</t>
  </si>
  <si>
    <t>Estimated weight if loose  (in kg)</t>
  </si>
  <si>
    <t>Total food itmes out</t>
  </si>
  <si>
    <t>Other (Hawthrn Sticks)</t>
  </si>
  <si>
    <t>Total (excluding cateen)</t>
  </si>
  <si>
    <t>Jan total</t>
  </si>
  <si>
    <t>potato chips, potatoes, cabbages and avacado and bananas</t>
  </si>
  <si>
    <t>OSS</t>
  </si>
  <si>
    <t>oss</t>
  </si>
  <si>
    <t>NJW (Tesco)</t>
  </si>
  <si>
    <t>NJW (Hawthorn Sticks)</t>
  </si>
  <si>
    <t>SFH (n=45)</t>
  </si>
  <si>
    <t>SFH (Flowers)</t>
  </si>
  <si>
    <t>Shrewsbury Food Hub</t>
  </si>
  <si>
    <t>h</t>
  </si>
  <si>
    <t>NJW (Choco Syrup)</t>
  </si>
  <si>
    <t>NJW (Beetroot)</t>
  </si>
  <si>
    <t>Chinese Walk-in</t>
  </si>
  <si>
    <t>Juice &amp; Drinks</t>
  </si>
  <si>
    <t>TOTALS March</t>
  </si>
  <si>
    <t>120 * 500ml hand sanitisers</t>
  </si>
  <si>
    <t>NJW (Limes)</t>
  </si>
  <si>
    <t>NJW Choco Syrup)</t>
  </si>
  <si>
    <t>NJW (Bread thins)</t>
  </si>
  <si>
    <t>NJW (33 kg Carrots and 40 kg potatos)</t>
  </si>
  <si>
    <t>SFH (Scones)</t>
  </si>
  <si>
    <t>NJW (Thins)</t>
  </si>
  <si>
    <t>NJW (Fish saurce)</t>
  </si>
  <si>
    <t>NJW (Flour)</t>
  </si>
  <si>
    <t>NJW (Falafel)</t>
  </si>
  <si>
    <t>NJW (cabbage and beetroot)</t>
  </si>
  <si>
    <t>Muller rice</t>
  </si>
  <si>
    <t>NJW (spring onion &amp; others)</t>
  </si>
  <si>
    <t>NJW (Beetroot and Parsnip)</t>
  </si>
  <si>
    <t>Kale (minus 7kg waste)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</si>
</sst>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theme="5" tint="0.7999816888943144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vertical="top" wrapText="1"/>
    </xf>
    <xf numFmtId="0" fontId="6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1" fontId="0" fillId="0" borderId="4" xfId="0" applyNumberFormat="1" applyBorder="1" applyAlignment="1">
      <alignment horizontal="right" vertical="top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3" fillId="5" borderId="2" xfId="0" applyFont="1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/>
    <xf numFmtId="0" fontId="0" fillId="9" borderId="0" xfId="0" applyFill="1"/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0" borderId="5" xfId="0" applyBorder="1" applyAlignment="1">
      <alignment vertical="top" wrapText="1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vertical="center"/>
    </xf>
    <xf numFmtId="0" fontId="1" fillId="0" borderId="0" xfId="0" applyFont="1"/>
    <xf numFmtId="0" fontId="1" fillId="4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top"/>
    </xf>
    <xf numFmtId="0" fontId="2" fillId="6" borderId="0" xfId="0" applyFont="1" applyFill="1" applyAlignment="1">
      <alignment vertical="center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/>
    </xf>
    <xf numFmtId="0" fontId="2" fillId="0" borderId="0" xfId="0" applyFont="1"/>
    <xf numFmtId="0" fontId="2" fillId="7" borderId="0" xfId="0" applyFont="1" applyFill="1" applyAlignment="1">
      <alignment vertical="center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top"/>
    </xf>
    <xf numFmtId="0" fontId="3" fillId="9" borderId="2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8" borderId="2" xfId="0" applyFill="1" applyBorder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7" fillId="3" borderId="0" xfId="0" applyFont="1" applyFill="1" applyAlignment="1">
      <alignment vertical="center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top"/>
    </xf>
    <xf numFmtId="0" fontId="7" fillId="3" borderId="0" xfId="0" applyFont="1" applyFill="1"/>
    <xf numFmtId="0" fontId="2" fillId="0" borderId="0" xfId="0" applyFont="1" applyAlignment="1">
      <alignment vertical="top"/>
    </xf>
    <xf numFmtId="0" fontId="0" fillId="0" borderId="1" xfId="0" applyBorder="1"/>
    <xf numFmtId="0" fontId="2" fillId="0" borderId="1" xfId="0" applyFont="1" applyBorder="1"/>
    <xf numFmtId="0" fontId="8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vertical="center"/>
    </xf>
    <xf numFmtId="0" fontId="8" fillId="0" borderId="0" xfId="0" applyFont="1"/>
    <xf numFmtId="15" fontId="7" fillId="3" borderId="0" xfId="0" applyNumberFormat="1" applyFont="1" applyFill="1"/>
    <xf numFmtId="0" fontId="0" fillId="10" borderId="1" xfId="0" applyFill="1" applyBorder="1" applyAlignment="1">
      <alignment vertical="center" wrapText="1"/>
    </xf>
    <xf numFmtId="0" fontId="0" fillId="9" borderId="4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15" fontId="7" fillId="0" borderId="0" xfId="0" applyNumberFormat="1" applyFont="1"/>
    <xf numFmtId="0" fontId="10" fillId="10" borderId="1" xfId="0" applyFont="1" applyFill="1" applyBorder="1" applyAlignment="1">
      <alignment vertical="center"/>
    </xf>
    <xf numFmtId="0" fontId="11" fillId="9" borderId="0" xfId="0" applyFont="1" applyFill="1" applyAlignment="1">
      <alignment vertical="center"/>
    </xf>
    <xf numFmtId="0" fontId="10" fillId="9" borderId="0" xfId="0" applyFont="1" applyFill="1"/>
    <xf numFmtId="0" fontId="11" fillId="8" borderId="0" xfId="0" applyFont="1" applyFill="1" applyAlignment="1">
      <alignment vertical="center"/>
    </xf>
    <xf numFmtId="0" fontId="10" fillId="8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0" fillId="10" borderId="1" xfId="0" applyFont="1" applyFill="1" applyBorder="1" applyAlignment="1">
      <alignment vertical="center" wrapText="1"/>
    </xf>
    <xf numFmtId="0" fontId="10" fillId="0" borderId="4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10" borderId="8" xfId="0" applyFont="1" applyFill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10" fillId="0" borderId="7" xfId="0" applyFont="1" applyBorder="1"/>
    <xf numFmtId="0" fontId="11" fillId="0" borderId="7" xfId="0" applyFont="1" applyBorder="1" applyAlignment="1">
      <alignment vertical="top"/>
    </xf>
    <xf numFmtId="15" fontId="7" fillId="3" borderId="7" xfId="0" applyNumberFormat="1" applyFont="1" applyFill="1" applyBorder="1"/>
    <xf numFmtId="15" fontId="7" fillId="0" borderId="4" xfId="0" applyNumberFormat="1" applyFont="1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11" fillId="0" borderId="4" xfId="0" applyFont="1" applyBorder="1" applyAlignment="1">
      <alignment vertical="top"/>
    </xf>
    <xf numFmtId="15" fontId="7" fillId="3" borderId="4" xfId="0" applyNumberFormat="1" applyFont="1" applyFill="1" applyBorder="1"/>
    <xf numFmtId="0" fontId="0" fillId="0" borderId="9" xfId="0" applyBorder="1" applyAlignment="1">
      <alignment vertical="center" wrapText="1"/>
    </xf>
    <xf numFmtId="0" fontId="10" fillId="0" borderId="7" xfId="0" applyFont="1" applyBorder="1" applyAlignment="1">
      <alignment vertical="top" wrapText="1"/>
    </xf>
    <xf numFmtId="15" fontId="7" fillId="0" borderId="7" xfId="0" applyNumberFormat="1" applyFont="1" applyBorder="1"/>
    <xf numFmtId="0" fontId="0" fillId="0" borderId="7" xfId="0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15" fontId="0" fillId="0" borderId="7" xfId="0" applyNumberFormat="1" applyBorder="1"/>
    <xf numFmtId="0" fontId="2" fillId="0" borderId="1" xfId="0" applyFont="1" applyBorder="1" applyAlignment="1">
      <alignment vertical="top"/>
    </xf>
    <xf numFmtId="15" fontId="0" fillId="0" borderId="0" xfId="0" applyNumberFormat="1"/>
    <xf numFmtId="15" fontId="0" fillId="0" borderId="12" xfId="0" applyNumberFormat="1" applyBorder="1"/>
    <xf numFmtId="0" fontId="0" fillId="0" borderId="12" xfId="0" applyBorder="1"/>
    <xf numFmtId="15" fontId="0" fillId="0" borderId="13" xfId="0" applyNumberFormat="1" applyBorder="1"/>
    <xf numFmtId="0" fontId="0" fillId="0" borderId="13" xfId="0" applyBorder="1"/>
    <xf numFmtId="0" fontId="12" fillId="5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13" fillId="0" borderId="0" xfId="0" applyFont="1"/>
    <xf numFmtId="0" fontId="14" fillId="0" borderId="0" xfId="0" applyFont="1" applyAlignment="1">
      <alignment vertical="top" wrapText="1"/>
    </xf>
    <xf numFmtId="0" fontId="14" fillId="0" borderId="0" xfId="0" applyFont="1"/>
    <xf numFmtId="49" fontId="14" fillId="0" borderId="0" xfId="0" applyNumberFormat="1" applyFont="1" applyAlignment="1">
      <alignment horizontal="left" vertical="top" wrapText="1"/>
    </xf>
    <xf numFmtId="0" fontId="0" fillId="11" borderId="13" xfId="0" applyFill="1" applyBorder="1"/>
    <xf numFmtId="15" fontId="0" fillId="11" borderId="0" xfId="0" applyNumberFormat="1" applyFill="1"/>
    <xf numFmtId="0" fontId="12" fillId="0" borderId="1" xfId="0" applyFont="1" applyBorder="1" applyAlignment="1">
      <alignment vertical="top"/>
    </xf>
    <xf numFmtId="0" fontId="4" fillId="0" borderId="0" xfId="0" applyFont="1" applyAlignment="1">
      <alignment vertical="center" wrapText="1"/>
    </xf>
    <xf numFmtId="0" fontId="15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16" fillId="12" borderId="0" xfId="0" applyFont="1" applyFill="1" applyAlignment="1">
      <alignment vertical="center"/>
    </xf>
    <xf numFmtId="0" fontId="13" fillId="12" borderId="0" xfId="0" applyFont="1" applyFill="1" applyAlignment="1">
      <alignment horizontal="right" vertical="center"/>
    </xf>
    <xf numFmtId="0" fontId="13" fillId="12" borderId="2" xfId="0" applyFont="1" applyFill="1" applyBorder="1" applyAlignment="1">
      <alignment horizontal="right" vertical="center" wrapText="1"/>
    </xf>
    <xf numFmtId="0" fontId="16" fillId="12" borderId="2" xfId="0" applyFont="1" applyFill="1" applyBorder="1" applyAlignment="1">
      <alignment vertical="center" wrapText="1"/>
    </xf>
    <xf numFmtId="0" fontId="17" fillId="12" borderId="2" xfId="0" applyFont="1" applyFill="1" applyBorder="1" applyAlignment="1">
      <alignment vertical="center" wrapText="1"/>
    </xf>
    <xf numFmtId="0" fontId="13" fillId="12" borderId="0" xfId="0" applyFont="1" applyFill="1" applyAlignment="1">
      <alignment horizontal="center" vertical="center" wrapText="1"/>
    </xf>
    <xf numFmtId="0" fontId="17" fillId="12" borderId="0" xfId="0" applyFont="1" applyFill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3" fillId="8" borderId="2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12" borderId="0" xfId="0" applyFont="1" applyFill="1" applyAlignment="1">
      <alignment horizontal="left" vertical="center"/>
    </xf>
    <xf numFmtId="0" fontId="8" fillId="12" borderId="2" xfId="0" applyFont="1" applyFill="1" applyBorder="1" applyAlignment="1">
      <alignment horizontal="left" vertical="center" wrapText="1"/>
    </xf>
    <xf numFmtId="0" fontId="18" fillId="12" borderId="2" xfId="0" applyFont="1" applyFill="1" applyBorder="1" applyAlignment="1">
      <alignment horizontal="left" vertical="center" wrapText="1"/>
    </xf>
    <xf numFmtId="0" fontId="15" fillId="12" borderId="0" xfId="0" applyFont="1" applyFill="1" applyAlignment="1">
      <alignment horizontal="left" vertical="center"/>
    </xf>
    <xf numFmtId="0" fontId="18" fillId="12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horizontal="left" vertical="center"/>
    </xf>
    <xf numFmtId="0" fontId="2" fillId="12" borderId="2" xfId="0" applyFont="1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11" fillId="12" borderId="0" xfId="0" applyFont="1" applyFill="1" applyAlignment="1">
      <alignment horizontal="left" vertical="center"/>
    </xf>
    <xf numFmtId="0" fontId="11" fillId="12" borderId="2" xfId="0" applyFont="1" applyFill="1" applyBorder="1" applyAlignment="1">
      <alignment horizontal="left" vertical="center" wrapText="1"/>
    </xf>
    <xf numFmtId="0" fontId="19" fillId="12" borderId="2" xfId="0" applyFont="1" applyFill="1" applyBorder="1" applyAlignment="1">
      <alignment horizontal="left" vertical="center" wrapText="1"/>
    </xf>
    <xf numFmtId="0" fontId="14" fillId="12" borderId="0" xfId="0" applyFont="1" applyFill="1" applyAlignment="1">
      <alignment horizontal="left" vertical="center"/>
    </xf>
    <xf numFmtId="0" fontId="19" fillId="12" borderId="0" xfId="0" applyFont="1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20" fillId="0" borderId="0" xfId="0" applyFont="1"/>
    <xf numFmtId="14" fontId="0" fillId="0" borderId="2" xfId="0" applyNumberFormat="1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14" fontId="0" fillId="0" borderId="2" xfId="0" applyNumberFormat="1" applyBorder="1" applyAlignment="1">
      <alignment horizontal="right" vertical="top"/>
    </xf>
    <xf numFmtId="14" fontId="0" fillId="0" borderId="4" xfId="0" applyNumberFormat="1" applyBorder="1" applyAlignment="1">
      <alignment horizontal="right"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4E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FF1-31C5-4730-B7EA-1631434059A3}">
  <dimension ref="A1:G28"/>
  <sheetViews>
    <sheetView workbookViewId="0">
      <pane ySplit="3" topLeftCell="B36" activePane="bottomLeft" state="frozen"/>
      <selection pane="bottomLeft" activeCell="B36" sqref="B36"/>
    </sheetView>
  </sheetViews>
  <sheetFormatPr defaultColWidth="8.7109375" defaultRowHeight="14.45"/>
  <cols>
    <col min="1" max="1" width="24.140625" style="2" customWidth="1"/>
    <col min="2" max="2" width="24.7109375" style="1" customWidth="1"/>
    <col min="3" max="3" width="18.140625" style="1" customWidth="1"/>
    <col min="4" max="4" width="17.28515625" style="1" customWidth="1"/>
    <col min="5" max="5" width="24" style="1" customWidth="1"/>
    <col min="6" max="6" width="25.7109375" style="1" customWidth="1"/>
    <col min="7" max="7" width="16.7109375" style="1" customWidth="1"/>
    <col min="8" max="8" width="8.28515625" style="1" bestFit="1" customWidth="1"/>
    <col min="9" max="9" width="11.140625" style="1" customWidth="1"/>
    <col min="10" max="11" width="8.28515625" style="1" bestFit="1" customWidth="1"/>
    <col min="12" max="12" width="11.140625" style="1" customWidth="1"/>
    <col min="13" max="14" width="8.28515625" style="1" bestFit="1" customWidth="1"/>
    <col min="15" max="15" width="11.140625" style="1" customWidth="1"/>
    <col min="16" max="17" width="8.28515625" style="1" bestFit="1" customWidth="1"/>
    <col min="18" max="18" width="11.5703125" style="1" customWidth="1"/>
    <col min="19" max="20" width="8.28515625" style="1" bestFit="1" customWidth="1"/>
    <col min="21" max="21" width="11.7109375" style="1" customWidth="1"/>
    <col min="22" max="22" width="8.28515625" style="1" bestFit="1" customWidth="1"/>
    <col min="23" max="16384" width="8.7109375" style="1"/>
  </cols>
  <sheetData>
    <row r="1" spans="1:7">
      <c r="A1" s="7" t="s">
        <v>0</v>
      </c>
    </row>
    <row r="2" spans="1:7">
      <c r="A2" s="3" t="s">
        <v>1</v>
      </c>
      <c r="B2" s="177">
        <v>44936</v>
      </c>
      <c r="C2" s="178"/>
      <c r="D2" s="179" t="s">
        <v>2</v>
      </c>
      <c r="E2" s="180"/>
      <c r="F2" s="17">
        <v>78</v>
      </c>
      <c r="G2" s="16">
        <v>78</v>
      </c>
    </row>
    <row r="3" spans="1:7" ht="85.5" customHeight="1">
      <c r="A3" s="3" t="s">
        <v>3</v>
      </c>
      <c r="B3" s="10" t="s">
        <v>4</v>
      </c>
      <c r="C3" s="5" t="s">
        <v>5</v>
      </c>
      <c r="D3" s="18" t="s">
        <v>6</v>
      </c>
      <c r="E3" s="13" t="s">
        <v>7</v>
      </c>
      <c r="F3" s="5" t="s">
        <v>8</v>
      </c>
      <c r="G3" s="19" t="s">
        <v>9</v>
      </c>
    </row>
    <row r="4" spans="1:7" ht="29.1">
      <c r="A4" s="6" t="s">
        <v>10</v>
      </c>
      <c r="B4" s="11">
        <f>2+5</f>
        <v>7</v>
      </c>
      <c r="C4" s="4" t="s">
        <v>11</v>
      </c>
      <c r="D4" s="11"/>
      <c r="E4" s="15"/>
      <c r="F4" s="4"/>
      <c r="G4" s="15"/>
    </row>
    <row r="5" spans="1:7" ht="29.1">
      <c r="A5" s="6" t="s">
        <v>12</v>
      </c>
      <c r="B5" s="11"/>
      <c r="C5" s="4"/>
      <c r="D5" s="11">
        <v>2</v>
      </c>
      <c r="E5" s="15"/>
      <c r="F5" s="4"/>
      <c r="G5" s="15"/>
    </row>
    <row r="6" spans="1:7" ht="29.1">
      <c r="A6" s="6" t="s">
        <v>13</v>
      </c>
      <c r="B6" s="11">
        <f>2+1</f>
        <v>3</v>
      </c>
      <c r="C6" s="4" t="s">
        <v>14</v>
      </c>
      <c r="D6" s="11">
        <f>6+11</f>
        <v>17</v>
      </c>
      <c r="E6" s="15"/>
      <c r="F6" s="4"/>
      <c r="G6" s="15"/>
    </row>
    <row r="7" spans="1:7" ht="29.1">
      <c r="A7" s="6" t="s">
        <v>15</v>
      </c>
      <c r="B7" s="11">
        <v>1</v>
      </c>
      <c r="C7" s="4" t="s">
        <v>11</v>
      </c>
      <c r="D7" s="12">
        <v>4</v>
      </c>
      <c r="E7" s="15"/>
      <c r="F7" s="4"/>
      <c r="G7" s="15"/>
    </row>
    <row r="8" spans="1:7">
      <c r="A8" s="8" t="s">
        <v>16</v>
      </c>
      <c r="B8" s="9"/>
      <c r="C8" s="9"/>
      <c r="D8" s="9"/>
      <c r="E8" s="9"/>
      <c r="F8" s="4"/>
      <c r="G8" s="9"/>
    </row>
    <row r="9" spans="1:7" ht="26.45" customHeight="1">
      <c r="A9" s="3" t="s">
        <v>17</v>
      </c>
      <c r="B9" s="11">
        <f>8+16+12</f>
        <v>36</v>
      </c>
      <c r="C9" s="4" t="s">
        <v>14</v>
      </c>
      <c r="D9" s="11">
        <f>9+4+5</f>
        <v>18</v>
      </c>
      <c r="E9" s="15"/>
      <c r="F9" s="4"/>
      <c r="G9" s="15"/>
    </row>
    <row r="10" spans="1:7" ht="43.5">
      <c r="A10" s="3" t="s">
        <v>18</v>
      </c>
      <c r="B10" s="11" t="s">
        <v>19</v>
      </c>
      <c r="C10" s="4" t="s">
        <v>14</v>
      </c>
      <c r="D10" s="11">
        <f>27+9</f>
        <v>36</v>
      </c>
      <c r="E10" s="15">
        <f>2+12+2+4</f>
        <v>20</v>
      </c>
      <c r="F10" s="4" t="s">
        <v>20</v>
      </c>
      <c r="G10" s="15">
        <f>3+2</f>
        <v>5</v>
      </c>
    </row>
    <row r="11" spans="1:7" ht="29.1">
      <c r="A11" s="3" t="s">
        <v>21</v>
      </c>
      <c r="B11" s="11"/>
      <c r="C11" s="4"/>
      <c r="D11" s="11">
        <f>6</f>
        <v>6</v>
      </c>
      <c r="E11" s="15">
        <f>3+3</f>
        <v>6</v>
      </c>
      <c r="F11" s="4" t="s">
        <v>22</v>
      </c>
      <c r="G11" s="15">
        <v>1</v>
      </c>
    </row>
    <row r="12" spans="1:7">
      <c r="A12" s="3" t="s">
        <v>23</v>
      </c>
      <c r="B12" s="11"/>
      <c r="C12" s="4"/>
      <c r="D12" s="11"/>
      <c r="E12" s="15"/>
      <c r="F12" s="4"/>
      <c r="G12" s="15"/>
    </row>
    <row r="13" spans="1:7">
      <c r="A13" s="3" t="s">
        <v>24</v>
      </c>
      <c r="B13" s="11"/>
      <c r="C13" s="4"/>
      <c r="D13" s="11"/>
      <c r="E13" s="15"/>
      <c r="F13" s="4"/>
      <c r="G13" s="15"/>
    </row>
    <row r="14" spans="1:7">
      <c r="A14" s="6" t="s">
        <v>25</v>
      </c>
      <c r="B14" s="11"/>
      <c r="C14" s="4"/>
      <c r="D14" s="11"/>
      <c r="E14" s="15"/>
      <c r="F14" s="4"/>
      <c r="G14" s="15"/>
    </row>
    <row r="15" spans="1:7">
      <c r="A15" s="3" t="s">
        <v>26</v>
      </c>
      <c r="B15" s="11"/>
      <c r="C15" s="4"/>
      <c r="D15" s="11"/>
      <c r="E15" s="15"/>
      <c r="F15" s="4"/>
      <c r="G15" s="15"/>
    </row>
    <row r="16" spans="1:7" ht="43.5">
      <c r="A16" s="3" t="s">
        <v>27</v>
      </c>
      <c r="B16" s="11">
        <v>6</v>
      </c>
      <c r="C16" s="4" t="s">
        <v>11</v>
      </c>
      <c r="D16" s="11">
        <f>4</f>
        <v>4</v>
      </c>
      <c r="E16" s="15"/>
      <c r="F16" s="4"/>
      <c r="G16" s="15"/>
    </row>
    <row r="17" spans="1:7">
      <c r="A17" s="6" t="s">
        <v>28</v>
      </c>
      <c r="B17" s="11"/>
      <c r="C17" s="4"/>
      <c r="D17" s="11"/>
      <c r="E17" s="15"/>
      <c r="F17" s="4"/>
      <c r="G17" s="15"/>
    </row>
    <row r="18" spans="1:7" ht="29.1">
      <c r="A18" s="3" t="s">
        <v>29</v>
      </c>
      <c r="B18" s="11">
        <v>10</v>
      </c>
      <c r="C18" s="4" t="s">
        <v>11</v>
      </c>
      <c r="D18" s="11">
        <f>1+4</f>
        <v>5</v>
      </c>
      <c r="E18" s="15">
        <v>2</v>
      </c>
      <c r="F18" s="4" t="s">
        <v>22</v>
      </c>
      <c r="G18" s="15"/>
    </row>
    <row r="19" spans="1:7">
      <c r="A19" s="3" t="s">
        <v>30</v>
      </c>
      <c r="B19" s="11"/>
      <c r="C19" s="4"/>
      <c r="D19" s="11">
        <f>4+2</f>
        <v>6</v>
      </c>
      <c r="E19" s="15"/>
      <c r="F19" s="4"/>
      <c r="G19" s="15">
        <v>1</v>
      </c>
    </row>
    <row r="20" spans="1:7" ht="29.1">
      <c r="A20" s="2" t="s">
        <v>31</v>
      </c>
      <c r="B20" s="11">
        <v>28</v>
      </c>
      <c r="C20" s="4"/>
      <c r="D20" s="11">
        <f>20+8</f>
        <v>28</v>
      </c>
      <c r="E20" s="15">
        <f>17+16</f>
        <v>33</v>
      </c>
      <c r="F20" s="4" t="s">
        <v>20</v>
      </c>
      <c r="G20" s="15">
        <f>4+8</f>
        <v>12</v>
      </c>
    </row>
    <row r="21" spans="1:7">
      <c r="A21" s="3" t="s">
        <v>32</v>
      </c>
      <c r="B21" s="11"/>
      <c r="C21" s="4"/>
      <c r="D21" s="11">
        <f>7</f>
        <v>7</v>
      </c>
      <c r="E21" s="15"/>
      <c r="F21" s="4"/>
      <c r="G21" s="15"/>
    </row>
    <row r="22" spans="1:7">
      <c r="A22" s="6" t="s">
        <v>33</v>
      </c>
      <c r="B22" s="11">
        <v>6</v>
      </c>
      <c r="C22" s="4" t="s">
        <v>34</v>
      </c>
      <c r="D22" s="11"/>
      <c r="E22" s="15">
        <f>9</f>
        <v>9</v>
      </c>
      <c r="F22" s="4" t="s">
        <v>20</v>
      </c>
      <c r="G22" s="15"/>
    </row>
    <row r="23" spans="1:7" ht="29.1">
      <c r="A23" s="3" t="s">
        <v>35</v>
      </c>
      <c r="B23" s="11"/>
      <c r="C23" s="4"/>
      <c r="D23" s="11">
        <f>2</f>
        <v>2</v>
      </c>
      <c r="E23" s="15">
        <v>2</v>
      </c>
      <c r="F23" s="4" t="s">
        <v>22</v>
      </c>
      <c r="G23" s="15"/>
    </row>
    <row r="24" spans="1:7">
      <c r="A24" s="3" t="s">
        <v>36</v>
      </c>
      <c r="B24" s="11"/>
      <c r="C24" s="4"/>
      <c r="D24" s="11"/>
      <c r="E24" s="15"/>
      <c r="F24" s="4"/>
      <c r="G24" s="15"/>
    </row>
    <row r="25" spans="1:7">
      <c r="A25" s="6" t="s">
        <v>37</v>
      </c>
      <c r="B25" s="11"/>
      <c r="C25" s="4"/>
      <c r="D25" s="11">
        <f>1+2</f>
        <v>3</v>
      </c>
      <c r="E25" s="15"/>
      <c r="F25" s="4"/>
      <c r="G25" s="15"/>
    </row>
    <row r="26" spans="1:7">
      <c r="A26" s="3" t="s">
        <v>38</v>
      </c>
      <c r="B26" s="11">
        <v>24</v>
      </c>
      <c r="C26" s="4" t="s">
        <v>11</v>
      </c>
      <c r="D26" s="11">
        <f>17+17</f>
        <v>34</v>
      </c>
      <c r="E26" s="15"/>
      <c r="F26" s="4"/>
      <c r="G26" s="15"/>
    </row>
    <row r="27" spans="1:7">
      <c r="A27" s="5" t="s">
        <v>39</v>
      </c>
      <c r="B27" s="14"/>
      <c r="C27" s="4"/>
      <c r="D27" s="11" t="s">
        <v>40</v>
      </c>
      <c r="E27" s="15"/>
      <c r="F27" s="4"/>
      <c r="G27" s="15" t="s">
        <v>41</v>
      </c>
    </row>
    <row r="28" spans="1:7">
      <c r="A28" s="5" t="s">
        <v>42</v>
      </c>
      <c r="B28" s="4">
        <f>SUM(B10:B27)</f>
        <v>74</v>
      </c>
      <c r="C28" s="4"/>
      <c r="D28" s="4">
        <f>SUM(D10:D27)</f>
        <v>131</v>
      </c>
      <c r="E28" s="4">
        <f>SUM(E10:E27)</f>
        <v>72</v>
      </c>
      <c r="F28" s="4"/>
      <c r="G28" s="4">
        <f>SUM(G10:G27)</f>
        <v>19</v>
      </c>
    </row>
  </sheetData>
  <sortState xmlns:xlrd2="http://schemas.microsoft.com/office/spreadsheetml/2017/richdata2" ref="A9:A26">
    <sortCondition ref="A9:A26"/>
  </sortState>
  <mergeCells count="2"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F4AC-B12F-4C36-86AE-C4182823E7F5}">
  <dimension ref="A1:BK1869"/>
  <sheetViews>
    <sheetView zoomScale="70" zoomScaleNormal="70" workbookViewId="0">
      <pane xSplit="3" ySplit="4" topLeftCell="D1860" activePane="bottomRight" state="frozen"/>
      <selection pane="bottomRight" activeCell="I1857" sqref="I1857"/>
      <selection pane="bottomLeft" activeCell="A3" sqref="A3"/>
      <selection pane="topRight" activeCell="C1" sqref="C1"/>
    </sheetView>
  </sheetViews>
  <sheetFormatPr defaultRowHeight="18.75" customHeight="1"/>
  <cols>
    <col min="1" max="1" width="8.85546875" style="109"/>
    <col min="2" max="2" width="13" customWidth="1"/>
    <col min="3" max="3" width="17.7109375" customWidth="1"/>
    <col min="4" max="4" width="1.85546875" style="56" customWidth="1"/>
    <col min="5" max="5" width="15.140625" style="56" customWidth="1"/>
    <col min="6" max="6" width="16" style="81" customWidth="1"/>
    <col min="7" max="7" width="13.28515625" style="86" customWidth="1"/>
    <col min="8" max="8" width="11.85546875" style="86" customWidth="1"/>
    <col min="9" max="9" width="12" style="86" customWidth="1"/>
    <col min="10" max="10" width="13.7109375" style="86" customWidth="1"/>
    <col min="11" max="11" width="7.28515625" style="86" customWidth="1"/>
    <col min="12" max="12" width="17.28515625" style="86" customWidth="1"/>
    <col min="13" max="13" width="11.42578125" style="86" customWidth="1"/>
    <col min="14" max="14" width="6.42578125" style="86" customWidth="1"/>
    <col min="15" max="16" width="8.85546875" style="86"/>
    <col min="17" max="17" width="10.140625" style="86" customWidth="1"/>
    <col min="18" max="18" width="13.85546875" style="86" customWidth="1"/>
    <col min="19" max="19" width="6.140625" style="86" customWidth="1"/>
    <col min="20" max="20" width="8.28515625" style="86" customWidth="1"/>
    <col min="21" max="21" width="17.28515625" style="86" customWidth="1"/>
    <col min="22" max="22" width="14.42578125" style="86" customWidth="1"/>
    <col min="23" max="23" width="11.140625" style="86" customWidth="1"/>
    <col min="24" max="24" width="14.42578125" style="86" customWidth="1"/>
    <col min="25" max="26" width="11.7109375" style="86" customWidth="1"/>
    <col min="27" max="27" width="13" style="86" customWidth="1"/>
    <col min="28" max="28" width="15" style="86" customWidth="1"/>
    <col min="29" max="29" width="13.7109375" style="87" customWidth="1"/>
    <col min="30" max="30" width="11.28515625" customWidth="1"/>
    <col min="31" max="31" width="13.140625" customWidth="1"/>
    <col min="32" max="32" width="16" customWidth="1"/>
    <col min="33" max="33" width="12.7109375" customWidth="1"/>
    <col min="35" max="35" width="15.28515625" customWidth="1"/>
  </cols>
  <sheetData>
    <row r="1" spans="1:63" ht="23.45" customHeight="1">
      <c r="G1" s="82" t="s">
        <v>43</v>
      </c>
      <c r="H1" s="83"/>
      <c r="I1" s="83"/>
      <c r="J1" s="83"/>
      <c r="K1" s="84" t="s">
        <v>16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spans="1:63" ht="94.5">
      <c r="A2" s="109" t="s">
        <v>44</v>
      </c>
      <c r="B2" t="s">
        <v>1</v>
      </c>
      <c r="C2" t="s">
        <v>45</v>
      </c>
      <c r="D2" s="23"/>
      <c r="E2" s="23" t="s">
        <v>46</v>
      </c>
      <c r="F2" s="73" t="s">
        <v>47</v>
      </c>
      <c r="G2" s="74" t="s">
        <v>48</v>
      </c>
      <c r="H2" s="75" t="s">
        <v>49</v>
      </c>
      <c r="I2" s="75" t="s">
        <v>50</v>
      </c>
      <c r="J2" s="75" t="s">
        <v>51</v>
      </c>
      <c r="K2" s="57" t="s">
        <v>17</v>
      </c>
      <c r="L2" s="57" t="s">
        <v>18</v>
      </c>
      <c r="M2" s="57" t="s">
        <v>52</v>
      </c>
      <c r="N2" s="57" t="s">
        <v>23</v>
      </c>
      <c r="O2" s="57" t="s">
        <v>53</v>
      </c>
      <c r="P2" s="57" t="s">
        <v>54</v>
      </c>
      <c r="Q2" s="57" t="s">
        <v>26</v>
      </c>
      <c r="R2" s="57" t="s">
        <v>55</v>
      </c>
      <c r="S2" s="57" t="s">
        <v>28</v>
      </c>
      <c r="T2" s="57" t="s">
        <v>30</v>
      </c>
      <c r="U2" s="59" t="s">
        <v>56</v>
      </c>
      <c r="V2" s="57" t="s">
        <v>57</v>
      </c>
      <c r="W2" s="57" t="s">
        <v>33</v>
      </c>
      <c r="X2" s="57" t="s">
        <v>36</v>
      </c>
      <c r="Y2" s="57" t="s">
        <v>37</v>
      </c>
      <c r="Z2" s="57" t="s">
        <v>58</v>
      </c>
      <c r="AA2" s="57" t="s">
        <v>38</v>
      </c>
      <c r="AB2" s="59" t="s">
        <v>39</v>
      </c>
      <c r="AC2" s="77" t="s">
        <v>59</v>
      </c>
      <c r="AD2" s="2" t="s">
        <v>60</v>
      </c>
      <c r="AE2" s="76" t="s">
        <v>61</v>
      </c>
      <c r="AF2" s="132" t="s">
        <v>62</v>
      </c>
      <c r="AG2" s="128" t="s">
        <v>63</v>
      </c>
      <c r="AH2" s="2" t="s">
        <v>64</v>
      </c>
      <c r="AI2" s="130" t="s">
        <v>65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1"/>
      <c r="BH2" s="1"/>
      <c r="BI2" s="1"/>
      <c r="BJ2" s="1"/>
      <c r="BK2" s="1"/>
    </row>
    <row r="3" spans="1:63" ht="10.9" hidden="1" customHeight="1">
      <c r="D3" s="23"/>
      <c r="E3" s="23"/>
      <c r="F3" s="88"/>
      <c r="G3" s="89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1"/>
      <c r="V3" s="90"/>
      <c r="W3" s="90"/>
      <c r="X3" s="90"/>
      <c r="Y3" s="90"/>
      <c r="Z3" s="90"/>
      <c r="AA3" s="92"/>
      <c r="AB3" s="92"/>
      <c r="AF3" s="129"/>
      <c r="AI3" s="131"/>
    </row>
    <row r="4" spans="1:63" ht="24" customHeight="1">
      <c r="B4" s="78" t="s">
        <v>66</v>
      </c>
      <c r="D4" s="105"/>
      <c r="E4" s="108"/>
      <c r="F4" s="106">
        <f>SUM(F12:F4881)</f>
        <v>272</v>
      </c>
      <c r="G4" s="106">
        <f>SUM(G12:G4881)</f>
        <v>35</v>
      </c>
      <c r="H4" s="106">
        <f t="shared" ref="H4:AA4" si="0">SUM(H12:H4881)</f>
        <v>46</v>
      </c>
      <c r="I4" s="106">
        <f t="shared" si="0"/>
        <v>298</v>
      </c>
      <c r="J4" s="106">
        <f t="shared" si="0"/>
        <v>104</v>
      </c>
      <c r="K4" s="106">
        <f t="shared" si="0"/>
        <v>1275</v>
      </c>
      <c r="L4" s="106">
        <f t="shared" si="0"/>
        <v>430</v>
      </c>
      <c r="M4" s="106">
        <f t="shared" si="0"/>
        <v>143</v>
      </c>
      <c r="N4" s="106">
        <f t="shared" si="0"/>
        <v>6</v>
      </c>
      <c r="O4" s="106">
        <f t="shared" si="0"/>
        <v>1</v>
      </c>
      <c r="P4" s="106">
        <f t="shared" si="0"/>
        <v>6</v>
      </c>
      <c r="Q4" s="106">
        <f t="shared" si="0"/>
        <v>304</v>
      </c>
      <c r="R4" s="106">
        <f t="shared" si="0"/>
        <v>16</v>
      </c>
      <c r="S4" s="106">
        <f t="shared" si="0"/>
        <v>121</v>
      </c>
      <c r="T4" s="106">
        <f t="shared" si="0"/>
        <v>57</v>
      </c>
      <c r="U4" s="106">
        <f t="shared" si="0"/>
        <v>220</v>
      </c>
      <c r="V4" s="106">
        <f t="shared" si="0"/>
        <v>51</v>
      </c>
      <c r="W4" s="106">
        <f t="shared" si="0"/>
        <v>284</v>
      </c>
      <c r="X4" s="106">
        <f t="shared" si="0"/>
        <v>120</v>
      </c>
      <c r="Y4" s="106">
        <f t="shared" si="0"/>
        <v>27</v>
      </c>
      <c r="Z4" s="106">
        <f t="shared" si="0"/>
        <v>1329</v>
      </c>
      <c r="AA4" s="106">
        <f t="shared" si="0"/>
        <v>298</v>
      </c>
      <c r="AB4" s="106">
        <f>SUM(AB12:AB4881)</f>
        <v>647</v>
      </c>
      <c r="AC4" s="87">
        <f>SUM(G4:AB4)</f>
        <v>5818</v>
      </c>
      <c r="AD4">
        <v>221</v>
      </c>
      <c r="AE4" t="s">
        <v>67</v>
      </c>
      <c r="AF4" s="131">
        <f>AC4+AD4</f>
        <v>6039</v>
      </c>
      <c r="AG4">
        <f>COUNTIF(AC5:AC9883, "&gt;0")</f>
        <v>1421</v>
      </c>
      <c r="AH4">
        <v>60</v>
      </c>
      <c r="AI4" s="131">
        <f>AG4+AH4</f>
        <v>1481</v>
      </c>
    </row>
    <row r="5" spans="1:63" s="95" customFormat="1" ht="17.45" customHeight="1">
      <c r="A5" s="110" t="s">
        <v>68</v>
      </c>
      <c r="B5" s="107">
        <v>45303</v>
      </c>
      <c r="C5" s="95" t="s">
        <v>69</v>
      </c>
      <c r="D5" s="108"/>
      <c r="E5" s="108"/>
      <c r="F5" s="81">
        <v>1</v>
      </c>
      <c r="G5" s="106"/>
      <c r="H5" s="106"/>
      <c r="I5" s="106"/>
      <c r="J5" s="106"/>
      <c r="K5" s="106"/>
      <c r="L5" s="106">
        <v>2</v>
      </c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98">
        <f t="shared" ref="AC5:AC33" si="1">SUM(G5:AB5)</f>
        <v>2</v>
      </c>
    </row>
    <row r="6" spans="1:63" ht="17.45" customHeight="1">
      <c r="A6" s="109" t="s">
        <v>70</v>
      </c>
      <c r="B6" s="80">
        <v>45303</v>
      </c>
      <c r="C6" t="s">
        <v>71</v>
      </c>
      <c r="D6" s="79"/>
      <c r="E6" s="79"/>
      <c r="F6" s="81">
        <v>0</v>
      </c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>
        <v>2</v>
      </c>
      <c r="AA6" s="93"/>
      <c r="AB6" s="93"/>
      <c r="AC6" s="87">
        <f t="shared" si="1"/>
        <v>2</v>
      </c>
    </row>
    <row r="7" spans="1:63" ht="17.45" customHeight="1">
      <c r="A7" s="109" t="s">
        <v>72</v>
      </c>
      <c r="B7" s="80">
        <v>45303</v>
      </c>
      <c r="C7" t="s">
        <v>73</v>
      </c>
      <c r="D7" s="79"/>
      <c r="E7" s="79"/>
      <c r="G7" s="93"/>
      <c r="H7" s="93"/>
      <c r="I7" s="93">
        <v>1</v>
      </c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>
        <v>1</v>
      </c>
      <c r="AC7" s="87">
        <f t="shared" si="1"/>
        <v>2</v>
      </c>
    </row>
    <row r="8" spans="1:63" ht="17.45" customHeight="1">
      <c r="A8" s="109" t="s">
        <v>74</v>
      </c>
      <c r="B8" s="80">
        <v>45303</v>
      </c>
      <c r="C8" t="s">
        <v>75</v>
      </c>
      <c r="D8" s="79"/>
      <c r="E8" s="79"/>
      <c r="F8" s="81">
        <v>0</v>
      </c>
      <c r="G8" s="93">
        <v>1</v>
      </c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>
        <v>1</v>
      </c>
      <c r="AB8" s="93"/>
      <c r="AC8" s="87">
        <f t="shared" si="1"/>
        <v>2</v>
      </c>
    </row>
    <row r="9" spans="1:63" ht="17.45" customHeight="1">
      <c r="A9" s="109" t="s">
        <v>76</v>
      </c>
      <c r="B9" s="80">
        <v>45303</v>
      </c>
      <c r="C9" t="s">
        <v>77</v>
      </c>
      <c r="D9" s="79"/>
      <c r="E9" s="79"/>
      <c r="F9" s="94">
        <v>0</v>
      </c>
      <c r="G9" s="93"/>
      <c r="H9" s="93"/>
      <c r="I9" s="93"/>
      <c r="J9" s="93"/>
      <c r="K9" s="93"/>
      <c r="L9" s="93">
        <v>1</v>
      </c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87">
        <f t="shared" si="1"/>
        <v>1</v>
      </c>
    </row>
    <row r="10" spans="1:63" s="101" customFormat="1" ht="17.45" customHeight="1">
      <c r="A10" s="66" t="s">
        <v>78</v>
      </c>
      <c r="B10" s="104">
        <v>45304</v>
      </c>
      <c r="C10" s="101" t="s">
        <v>79</v>
      </c>
      <c r="D10" s="102"/>
      <c r="E10" s="102"/>
      <c r="F10" s="81">
        <v>0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>
        <v>1</v>
      </c>
      <c r="AC10" s="103">
        <f t="shared" si="1"/>
        <v>1</v>
      </c>
    </row>
    <row r="11" spans="1:63" s="101" customFormat="1" ht="17.45" customHeight="1">
      <c r="A11" s="66" t="s">
        <v>80</v>
      </c>
      <c r="B11" s="100">
        <v>45305</v>
      </c>
      <c r="C11" s="101" t="s">
        <v>81</v>
      </c>
      <c r="D11" s="102"/>
      <c r="E11" s="102"/>
      <c r="F11" s="81">
        <v>0</v>
      </c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>
        <v>1</v>
      </c>
      <c r="AC11" s="103">
        <f t="shared" si="1"/>
        <v>1</v>
      </c>
    </row>
    <row r="12" spans="1:63" s="95" customFormat="1" ht="17.45" customHeight="1">
      <c r="A12" s="109" t="s">
        <v>82</v>
      </c>
      <c r="B12" s="99">
        <v>45306</v>
      </c>
      <c r="C12" s="95" t="s">
        <v>83</v>
      </c>
      <c r="D12" s="96"/>
      <c r="E12" s="96"/>
      <c r="F12" s="81">
        <v>1</v>
      </c>
      <c r="G12" s="97"/>
      <c r="H12" s="97"/>
      <c r="I12" s="97">
        <v>1</v>
      </c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8">
        <f t="shared" si="1"/>
        <v>1</v>
      </c>
    </row>
    <row r="13" spans="1:63" ht="17.45" customHeight="1">
      <c r="A13" s="109" t="s">
        <v>84</v>
      </c>
      <c r="B13" s="72">
        <v>45306</v>
      </c>
      <c r="C13" t="s">
        <v>85</v>
      </c>
      <c r="F13" s="81">
        <v>0</v>
      </c>
      <c r="L13" s="86">
        <v>2</v>
      </c>
      <c r="M13" s="86">
        <v>1</v>
      </c>
      <c r="U13" s="86">
        <v>2</v>
      </c>
      <c r="AC13" s="87">
        <f t="shared" si="1"/>
        <v>5</v>
      </c>
    </row>
    <row r="14" spans="1:63" ht="17.45" customHeight="1">
      <c r="A14" s="109" t="s">
        <v>86</v>
      </c>
      <c r="B14" s="72">
        <v>45306</v>
      </c>
      <c r="C14" t="s">
        <v>87</v>
      </c>
      <c r="L14" s="87">
        <v>2</v>
      </c>
      <c r="AA14" s="87">
        <v>1</v>
      </c>
      <c r="AC14" s="87">
        <f t="shared" si="1"/>
        <v>3</v>
      </c>
    </row>
    <row r="15" spans="1:63" ht="17.45" customHeight="1">
      <c r="A15" s="109" t="s">
        <v>88</v>
      </c>
      <c r="B15" s="72">
        <v>45306</v>
      </c>
      <c r="C15" t="s">
        <v>89</v>
      </c>
      <c r="F15" s="81">
        <v>1</v>
      </c>
      <c r="L15" s="87">
        <v>2</v>
      </c>
      <c r="U15" s="86">
        <v>1</v>
      </c>
      <c r="AC15" s="87">
        <f t="shared" si="1"/>
        <v>3</v>
      </c>
    </row>
    <row r="16" spans="1:63" ht="17.45" customHeight="1">
      <c r="A16" s="109" t="s">
        <v>90</v>
      </c>
      <c r="B16" s="72">
        <v>45306</v>
      </c>
      <c r="C16" t="s">
        <v>91</v>
      </c>
      <c r="F16" s="81">
        <v>1</v>
      </c>
      <c r="J16" s="86">
        <v>1</v>
      </c>
      <c r="L16" s="87">
        <v>1</v>
      </c>
      <c r="U16" s="86">
        <v>2</v>
      </c>
      <c r="AC16" s="87">
        <f t="shared" si="1"/>
        <v>4</v>
      </c>
    </row>
    <row r="17" spans="1:29" ht="17.45" customHeight="1">
      <c r="A17" s="109" t="s">
        <v>92</v>
      </c>
      <c r="B17" s="72">
        <v>45306</v>
      </c>
      <c r="C17" t="s">
        <v>93</v>
      </c>
      <c r="F17" s="81">
        <v>0</v>
      </c>
      <c r="L17" s="87">
        <v>1</v>
      </c>
      <c r="U17" s="86">
        <v>2</v>
      </c>
      <c r="AA17" s="86">
        <v>1</v>
      </c>
      <c r="AC17" s="87">
        <f t="shared" si="1"/>
        <v>4</v>
      </c>
    </row>
    <row r="18" spans="1:29" ht="17.45" customHeight="1">
      <c r="A18" s="109" t="s">
        <v>94</v>
      </c>
      <c r="B18" s="72">
        <v>45306</v>
      </c>
      <c r="C18" t="s">
        <v>95</v>
      </c>
      <c r="F18" s="81">
        <v>0</v>
      </c>
      <c r="U18" s="86">
        <v>1</v>
      </c>
      <c r="AA18" s="86">
        <v>2</v>
      </c>
      <c r="AC18" s="87">
        <f t="shared" si="1"/>
        <v>3</v>
      </c>
    </row>
    <row r="19" spans="1:29" ht="17.45" customHeight="1">
      <c r="A19" s="109" t="s">
        <v>96</v>
      </c>
      <c r="B19" s="72">
        <v>45306</v>
      </c>
      <c r="C19" t="s">
        <v>97</v>
      </c>
      <c r="F19" s="81">
        <v>0</v>
      </c>
      <c r="U19" s="86">
        <v>1</v>
      </c>
      <c r="AA19" s="86">
        <v>1</v>
      </c>
      <c r="AC19" s="87">
        <f t="shared" si="1"/>
        <v>2</v>
      </c>
    </row>
    <row r="20" spans="1:29" ht="17.45" customHeight="1">
      <c r="A20" s="109" t="s">
        <v>98</v>
      </c>
      <c r="B20" s="72">
        <v>45306</v>
      </c>
      <c r="C20" t="s">
        <v>99</v>
      </c>
      <c r="U20" s="86">
        <v>2</v>
      </c>
      <c r="AA20" s="86">
        <v>3</v>
      </c>
      <c r="AC20" s="87">
        <f t="shared" si="1"/>
        <v>5</v>
      </c>
    </row>
    <row r="21" spans="1:29" ht="17.45" customHeight="1">
      <c r="A21" s="109" t="s">
        <v>100</v>
      </c>
      <c r="B21" s="72">
        <v>45306</v>
      </c>
      <c r="C21" t="s">
        <v>101</v>
      </c>
      <c r="F21" s="81">
        <v>0</v>
      </c>
      <c r="I21" s="86">
        <v>2</v>
      </c>
      <c r="L21" s="86">
        <v>1</v>
      </c>
      <c r="U21" s="86">
        <v>1</v>
      </c>
      <c r="AC21" s="87">
        <f t="shared" si="1"/>
        <v>4</v>
      </c>
    </row>
    <row r="22" spans="1:29" ht="17.45" customHeight="1">
      <c r="A22" s="109" t="s">
        <v>102</v>
      </c>
      <c r="B22" s="72">
        <v>45306</v>
      </c>
      <c r="C22" t="s">
        <v>103</v>
      </c>
      <c r="F22" s="81">
        <v>0</v>
      </c>
      <c r="I22" s="86">
        <v>8</v>
      </c>
      <c r="J22" s="86">
        <v>4</v>
      </c>
      <c r="AA22" s="86">
        <v>12</v>
      </c>
      <c r="AB22" s="86">
        <v>3</v>
      </c>
      <c r="AC22" s="87">
        <f t="shared" si="1"/>
        <v>27</v>
      </c>
    </row>
    <row r="23" spans="1:29" ht="17.45" customHeight="1">
      <c r="A23" s="109" t="s">
        <v>104</v>
      </c>
      <c r="B23" s="72">
        <v>45306</v>
      </c>
      <c r="C23" t="s">
        <v>105</v>
      </c>
      <c r="F23" s="81">
        <v>1</v>
      </c>
      <c r="L23" s="86">
        <v>2</v>
      </c>
      <c r="U23" s="86">
        <v>4</v>
      </c>
      <c r="AC23" s="87">
        <f t="shared" si="1"/>
        <v>6</v>
      </c>
    </row>
    <row r="24" spans="1:29" ht="17.45" customHeight="1">
      <c r="A24" s="109" t="s">
        <v>106</v>
      </c>
      <c r="B24" s="72">
        <v>45306</v>
      </c>
      <c r="C24" t="s">
        <v>107</v>
      </c>
      <c r="F24" s="81">
        <v>1</v>
      </c>
      <c r="L24" s="86">
        <v>2</v>
      </c>
      <c r="U24" s="86">
        <v>2</v>
      </c>
      <c r="AC24" s="87">
        <f t="shared" si="1"/>
        <v>4</v>
      </c>
    </row>
    <row r="25" spans="1:29" ht="17.45" customHeight="1">
      <c r="A25" s="109" t="s">
        <v>108</v>
      </c>
      <c r="B25" s="72">
        <v>45306</v>
      </c>
      <c r="C25" t="s">
        <v>109</v>
      </c>
      <c r="F25" s="81">
        <v>0</v>
      </c>
      <c r="I25" s="86">
        <v>2</v>
      </c>
      <c r="J25" s="86">
        <v>2</v>
      </c>
      <c r="U25" s="86">
        <v>3</v>
      </c>
      <c r="AC25" s="87">
        <f t="shared" si="1"/>
        <v>7</v>
      </c>
    </row>
    <row r="26" spans="1:29" ht="17.45" customHeight="1">
      <c r="A26" s="109" t="s">
        <v>110</v>
      </c>
      <c r="B26" s="72">
        <v>45306</v>
      </c>
      <c r="C26" t="s">
        <v>111</v>
      </c>
      <c r="L26" s="86">
        <v>2</v>
      </c>
      <c r="U26" s="86">
        <v>3</v>
      </c>
      <c r="AC26" s="87">
        <f t="shared" si="1"/>
        <v>5</v>
      </c>
    </row>
    <row r="27" spans="1:29" ht="17.45" customHeight="1">
      <c r="A27" s="109" t="s">
        <v>112</v>
      </c>
      <c r="B27" s="72">
        <v>45306</v>
      </c>
      <c r="C27" t="s">
        <v>113</v>
      </c>
      <c r="F27" s="81">
        <v>1</v>
      </c>
      <c r="L27" s="86">
        <v>1</v>
      </c>
      <c r="U27" s="86">
        <v>2</v>
      </c>
      <c r="AC27" s="87">
        <f t="shared" si="1"/>
        <v>3</v>
      </c>
    </row>
    <row r="28" spans="1:29" ht="17.45" customHeight="1">
      <c r="A28" s="109" t="s">
        <v>114</v>
      </c>
      <c r="B28" s="72">
        <v>45306</v>
      </c>
      <c r="C28" t="s">
        <v>115</v>
      </c>
      <c r="F28" s="81">
        <v>1</v>
      </c>
      <c r="L28" s="86">
        <v>1</v>
      </c>
      <c r="AC28" s="87">
        <f t="shared" si="1"/>
        <v>1</v>
      </c>
    </row>
    <row r="29" spans="1:29" ht="17.45" customHeight="1">
      <c r="A29" s="109" t="s">
        <v>116</v>
      </c>
      <c r="B29" s="72">
        <v>45306</v>
      </c>
      <c r="C29" t="s">
        <v>117</v>
      </c>
      <c r="F29" s="81">
        <v>0</v>
      </c>
      <c r="U29" s="86">
        <v>2</v>
      </c>
      <c r="AC29" s="87">
        <f t="shared" si="1"/>
        <v>2</v>
      </c>
    </row>
    <row r="30" spans="1:29" ht="17.45" customHeight="1">
      <c r="A30" s="109" t="s">
        <v>118</v>
      </c>
      <c r="B30" s="72">
        <v>45306</v>
      </c>
      <c r="C30" t="s">
        <v>119</v>
      </c>
      <c r="F30" s="81">
        <v>0</v>
      </c>
      <c r="L30" s="86">
        <v>1</v>
      </c>
      <c r="AC30" s="87">
        <f t="shared" si="1"/>
        <v>1</v>
      </c>
    </row>
    <row r="31" spans="1:29" ht="17.45" customHeight="1">
      <c r="A31" s="109" t="s">
        <v>120</v>
      </c>
      <c r="B31" s="72">
        <v>45306</v>
      </c>
      <c r="C31" t="s">
        <v>121</v>
      </c>
      <c r="F31" s="81">
        <v>1</v>
      </c>
      <c r="H31" s="86">
        <v>4</v>
      </c>
      <c r="L31" s="86">
        <v>1</v>
      </c>
      <c r="T31" s="86">
        <v>2</v>
      </c>
      <c r="AA31" s="86">
        <v>2</v>
      </c>
      <c r="AB31" s="86">
        <v>3</v>
      </c>
      <c r="AC31" s="87">
        <f t="shared" si="1"/>
        <v>12</v>
      </c>
    </row>
    <row r="32" spans="1:29" ht="17.45" customHeight="1">
      <c r="A32" s="109" t="s">
        <v>122</v>
      </c>
      <c r="B32" s="72">
        <v>45306</v>
      </c>
      <c r="C32" t="s">
        <v>123</v>
      </c>
      <c r="F32" s="81">
        <v>0</v>
      </c>
      <c r="L32" s="86">
        <v>1</v>
      </c>
      <c r="U32" s="86">
        <v>1</v>
      </c>
      <c r="AC32" s="87">
        <f t="shared" si="1"/>
        <v>2</v>
      </c>
    </row>
    <row r="33" spans="1:31" ht="17.45" customHeight="1">
      <c r="A33" s="109" t="s">
        <v>124</v>
      </c>
      <c r="B33" s="72">
        <v>45306</v>
      </c>
      <c r="C33" t="s">
        <v>125</v>
      </c>
      <c r="F33" s="81">
        <v>0</v>
      </c>
      <c r="L33" s="86">
        <v>1</v>
      </c>
      <c r="U33" s="86">
        <v>2</v>
      </c>
      <c r="AA33" s="86">
        <v>1</v>
      </c>
      <c r="AC33" s="87">
        <f t="shared" si="1"/>
        <v>4</v>
      </c>
    </row>
    <row r="34" spans="1:31" ht="17.45" customHeight="1">
      <c r="A34" s="109" t="s">
        <v>126</v>
      </c>
      <c r="B34" s="72">
        <v>45306</v>
      </c>
      <c r="C34" t="s">
        <v>127</v>
      </c>
      <c r="F34" s="81">
        <v>1</v>
      </c>
      <c r="U34" s="86">
        <v>1</v>
      </c>
      <c r="AB34" s="86">
        <v>2</v>
      </c>
      <c r="AC34" s="87">
        <f>SUM(G34:AB34)</f>
        <v>3</v>
      </c>
    </row>
    <row r="35" spans="1:31" ht="17.45" customHeight="1">
      <c r="A35" s="109" t="s">
        <v>128</v>
      </c>
      <c r="B35" s="72">
        <v>45306</v>
      </c>
      <c r="C35" t="s">
        <v>129</v>
      </c>
      <c r="F35" s="81">
        <v>0</v>
      </c>
      <c r="G35" s="86">
        <v>2</v>
      </c>
      <c r="M35" s="86">
        <v>2</v>
      </c>
      <c r="T35" s="86">
        <v>2</v>
      </c>
      <c r="AC35" s="87">
        <f t="shared" ref="AC35:AC98" si="2">SUM(G35:AB35)</f>
        <v>6</v>
      </c>
    </row>
    <row r="36" spans="1:31" ht="17.45" customHeight="1">
      <c r="A36" s="109" t="s">
        <v>130</v>
      </c>
      <c r="B36" s="72">
        <v>45306</v>
      </c>
      <c r="C36" t="s">
        <v>131</v>
      </c>
      <c r="AC36" s="87">
        <f t="shared" si="2"/>
        <v>0</v>
      </c>
    </row>
    <row r="37" spans="1:31" ht="17.45" customHeight="1">
      <c r="A37" s="109" t="s">
        <v>132</v>
      </c>
      <c r="B37" s="72">
        <v>45306</v>
      </c>
      <c r="C37" t="s">
        <v>133</v>
      </c>
      <c r="F37" s="81">
        <v>1</v>
      </c>
      <c r="AA37" s="86">
        <v>1</v>
      </c>
      <c r="AC37" s="87">
        <f t="shared" si="2"/>
        <v>1</v>
      </c>
    </row>
    <row r="38" spans="1:31" ht="17.45" customHeight="1">
      <c r="A38" s="109" t="s">
        <v>134</v>
      </c>
      <c r="B38" s="72">
        <v>45306</v>
      </c>
      <c r="C38" t="s">
        <v>135</v>
      </c>
      <c r="F38" s="81">
        <v>1</v>
      </c>
      <c r="AA38" s="86">
        <v>1</v>
      </c>
      <c r="AC38" s="87">
        <f t="shared" si="2"/>
        <v>1</v>
      </c>
    </row>
    <row r="39" spans="1:31" ht="17.45" customHeight="1">
      <c r="A39" s="109" t="s">
        <v>136</v>
      </c>
      <c r="B39" s="72">
        <v>45306</v>
      </c>
      <c r="C39" t="s">
        <v>137</v>
      </c>
      <c r="AA39" s="86">
        <v>1</v>
      </c>
      <c r="AC39" s="87">
        <f t="shared" si="2"/>
        <v>1</v>
      </c>
    </row>
    <row r="40" spans="1:31" ht="17.45" customHeight="1">
      <c r="A40" s="109" t="s">
        <v>138</v>
      </c>
      <c r="B40" s="72">
        <v>45306</v>
      </c>
      <c r="C40" t="s">
        <v>139</v>
      </c>
      <c r="AA40" s="86">
        <v>2</v>
      </c>
      <c r="AC40" s="87">
        <f t="shared" si="2"/>
        <v>2</v>
      </c>
    </row>
    <row r="41" spans="1:31" ht="17.45" customHeight="1">
      <c r="A41" s="109" t="s">
        <v>140</v>
      </c>
      <c r="B41" s="72">
        <v>45306</v>
      </c>
      <c r="C41" t="s">
        <v>141</v>
      </c>
      <c r="F41" s="81">
        <v>0</v>
      </c>
      <c r="AA41" s="86">
        <v>1</v>
      </c>
      <c r="AC41" s="87">
        <f t="shared" si="2"/>
        <v>1</v>
      </c>
    </row>
    <row r="42" spans="1:31" ht="17.45" customHeight="1">
      <c r="A42" s="109" t="s">
        <v>142</v>
      </c>
      <c r="B42" s="72">
        <v>45306</v>
      </c>
      <c r="C42" t="s">
        <v>143</v>
      </c>
      <c r="F42" s="81">
        <v>1</v>
      </c>
      <c r="L42" s="86">
        <v>2</v>
      </c>
      <c r="AA42" s="86">
        <v>1</v>
      </c>
      <c r="AC42" s="87">
        <f t="shared" si="2"/>
        <v>3</v>
      </c>
    </row>
    <row r="43" spans="1:31" ht="17.45" customHeight="1">
      <c r="A43" s="109" t="s">
        <v>144</v>
      </c>
      <c r="B43" s="72">
        <v>45306</v>
      </c>
      <c r="C43" t="s">
        <v>145</v>
      </c>
      <c r="F43" s="81">
        <v>1</v>
      </c>
      <c r="L43" s="86">
        <v>1</v>
      </c>
      <c r="AC43" s="87">
        <f t="shared" si="2"/>
        <v>1</v>
      </c>
    </row>
    <row r="44" spans="1:31" ht="17.45" customHeight="1">
      <c r="A44" s="109" t="s">
        <v>146</v>
      </c>
      <c r="B44" s="72">
        <v>45306</v>
      </c>
      <c r="C44" t="s">
        <v>147</v>
      </c>
      <c r="F44" s="81">
        <v>0</v>
      </c>
      <c r="I44" s="86">
        <v>2</v>
      </c>
      <c r="J44" s="86">
        <v>1</v>
      </c>
      <c r="AC44" s="87">
        <f t="shared" si="2"/>
        <v>3</v>
      </c>
    </row>
    <row r="45" spans="1:31" ht="17.45" customHeight="1">
      <c r="A45" s="109" t="s">
        <v>148</v>
      </c>
      <c r="B45" s="72">
        <v>45306</v>
      </c>
      <c r="C45" t="s">
        <v>149</v>
      </c>
      <c r="L45" s="86">
        <v>30</v>
      </c>
      <c r="AC45" s="87">
        <f t="shared" si="2"/>
        <v>30</v>
      </c>
      <c r="AE45" t="s">
        <v>150</v>
      </c>
    </row>
    <row r="46" spans="1:31" ht="17.45" customHeight="1">
      <c r="A46" s="109" t="s">
        <v>151</v>
      </c>
      <c r="B46" s="72">
        <v>45306</v>
      </c>
      <c r="C46" t="s">
        <v>152</v>
      </c>
      <c r="F46" s="81">
        <v>0</v>
      </c>
      <c r="AB46" s="86">
        <v>3</v>
      </c>
      <c r="AC46" s="87">
        <f t="shared" si="2"/>
        <v>3</v>
      </c>
    </row>
    <row r="47" spans="1:31" ht="17.45" customHeight="1">
      <c r="A47" s="109" t="s">
        <v>153</v>
      </c>
      <c r="B47" s="72">
        <v>45306</v>
      </c>
      <c r="C47" t="s">
        <v>154</v>
      </c>
      <c r="F47" s="81">
        <v>0</v>
      </c>
      <c r="T47" s="86">
        <v>1</v>
      </c>
      <c r="AC47" s="87">
        <f t="shared" si="2"/>
        <v>1</v>
      </c>
    </row>
    <row r="48" spans="1:31" ht="17.45" customHeight="1">
      <c r="A48" s="109" t="s">
        <v>155</v>
      </c>
      <c r="B48" s="72">
        <v>45306</v>
      </c>
      <c r="C48" t="s">
        <v>156</v>
      </c>
      <c r="F48" s="81">
        <v>1</v>
      </c>
      <c r="J48" s="86">
        <v>1</v>
      </c>
      <c r="AA48" s="86">
        <v>8</v>
      </c>
      <c r="AB48" s="86">
        <v>2</v>
      </c>
      <c r="AC48" s="87">
        <f t="shared" si="2"/>
        <v>11</v>
      </c>
    </row>
    <row r="49" spans="1:29" ht="17.45" customHeight="1">
      <c r="A49" s="109" t="s">
        <v>157</v>
      </c>
      <c r="B49" s="72">
        <v>45306</v>
      </c>
      <c r="C49" t="s">
        <v>158</v>
      </c>
      <c r="F49" s="81">
        <v>0</v>
      </c>
      <c r="Q49" s="86">
        <v>1</v>
      </c>
      <c r="AB49" s="86">
        <v>2</v>
      </c>
      <c r="AC49" s="87">
        <f t="shared" si="2"/>
        <v>3</v>
      </c>
    </row>
    <row r="50" spans="1:29" ht="17.45" customHeight="1">
      <c r="A50" s="109" t="s">
        <v>159</v>
      </c>
      <c r="B50" s="72">
        <v>45306</v>
      </c>
      <c r="C50" t="s">
        <v>160</v>
      </c>
      <c r="F50" s="81">
        <v>1</v>
      </c>
      <c r="L50" s="86">
        <v>2</v>
      </c>
      <c r="Q50" s="86">
        <v>2</v>
      </c>
      <c r="AB50" s="86">
        <v>1</v>
      </c>
      <c r="AC50" s="87">
        <f t="shared" si="2"/>
        <v>5</v>
      </c>
    </row>
    <row r="51" spans="1:29" ht="17.45" customHeight="1">
      <c r="A51" s="109" t="s">
        <v>161</v>
      </c>
      <c r="B51" s="72">
        <v>45306</v>
      </c>
      <c r="C51" t="s">
        <v>162</v>
      </c>
      <c r="AC51" s="87">
        <f t="shared" si="2"/>
        <v>0</v>
      </c>
    </row>
    <row r="52" spans="1:29" ht="17.45" customHeight="1">
      <c r="A52" s="109" t="s">
        <v>163</v>
      </c>
      <c r="B52" s="72">
        <v>45306</v>
      </c>
      <c r="C52" t="s">
        <v>164</v>
      </c>
      <c r="F52" s="81">
        <v>1</v>
      </c>
      <c r="L52" s="86">
        <v>1</v>
      </c>
      <c r="AC52" s="87">
        <f t="shared" si="2"/>
        <v>1</v>
      </c>
    </row>
    <row r="53" spans="1:29" ht="17.45" customHeight="1">
      <c r="A53" s="109" t="s">
        <v>165</v>
      </c>
      <c r="B53" s="72">
        <v>45306</v>
      </c>
      <c r="C53" t="s">
        <v>166</v>
      </c>
      <c r="F53" s="81">
        <v>0</v>
      </c>
      <c r="AA53" s="86">
        <v>1</v>
      </c>
      <c r="AB53" s="86">
        <v>1</v>
      </c>
      <c r="AC53" s="87">
        <f t="shared" si="2"/>
        <v>2</v>
      </c>
    </row>
    <row r="54" spans="1:29" ht="17.45" customHeight="1">
      <c r="A54" s="109" t="s">
        <v>167</v>
      </c>
      <c r="B54" s="72">
        <v>45306</v>
      </c>
      <c r="C54" t="s">
        <v>168</v>
      </c>
      <c r="F54" s="81">
        <v>0</v>
      </c>
      <c r="U54" s="86">
        <v>2</v>
      </c>
      <c r="AA54" s="86">
        <v>4</v>
      </c>
      <c r="AC54" s="87">
        <f t="shared" si="2"/>
        <v>6</v>
      </c>
    </row>
    <row r="55" spans="1:29" ht="17.45" customHeight="1">
      <c r="A55" s="109" t="s">
        <v>169</v>
      </c>
      <c r="B55" s="72">
        <v>45306</v>
      </c>
      <c r="C55" t="s">
        <v>170</v>
      </c>
      <c r="F55" s="81">
        <v>0</v>
      </c>
      <c r="L55" s="86">
        <v>2</v>
      </c>
      <c r="AA55" s="86">
        <v>1</v>
      </c>
      <c r="AC55" s="87">
        <f t="shared" si="2"/>
        <v>3</v>
      </c>
    </row>
    <row r="56" spans="1:29" ht="17.45" customHeight="1">
      <c r="A56" s="109" t="s">
        <v>171</v>
      </c>
      <c r="B56" s="72">
        <v>45306</v>
      </c>
      <c r="C56" t="s">
        <v>172</v>
      </c>
      <c r="F56" s="81">
        <v>1</v>
      </c>
      <c r="AA56" s="86">
        <v>2</v>
      </c>
      <c r="AC56" s="87">
        <f t="shared" si="2"/>
        <v>2</v>
      </c>
    </row>
    <row r="57" spans="1:29" ht="17.45" customHeight="1">
      <c r="A57" s="109" t="s">
        <v>173</v>
      </c>
      <c r="B57" s="72">
        <v>45306</v>
      </c>
      <c r="C57" t="s">
        <v>174</v>
      </c>
      <c r="F57" s="81">
        <v>1</v>
      </c>
      <c r="L57" s="86">
        <v>3</v>
      </c>
      <c r="AA57" s="86">
        <v>2</v>
      </c>
      <c r="AC57" s="87">
        <f t="shared" si="2"/>
        <v>5</v>
      </c>
    </row>
    <row r="58" spans="1:29" ht="17.45" customHeight="1">
      <c r="A58" s="109" t="s">
        <v>175</v>
      </c>
      <c r="B58" s="72">
        <v>45306</v>
      </c>
      <c r="C58" t="s">
        <v>176</v>
      </c>
      <c r="F58" s="81">
        <v>1</v>
      </c>
      <c r="L58" s="86">
        <v>2</v>
      </c>
      <c r="AA58" s="86">
        <v>2</v>
      </c>
      <c r="AC58" s="87">
        <f t="shared" si="2"/>
        <v>4</v>
      </c>
    </row>
    <row r="59" spans="1:29" ht="17.45" customHeight="1">
      <c r="A59" s="109" t="s">
        <v>177</v>
      </c>
      <c r="B59" s="72">
        <v>45306</v>
      </c>
      <c r="C59" t="s">
        <v>178</v>
      </c>
      <c r="F59" s="81">
        <v>0</v>
      </c>
      <c r="L59" s="86">
        <v>2</v>
      </c>
      <c r="AA59" s="86">
        <v>1</v>
      </c>
      <c r="AC59" s="87">
        <f t="shared" si="2"/>
        <v>3</v>
      </c>
    </row>
    <row r="60" spans="1:29" ht="17.45" customHeight="1">
      <c r="A60" s="109" t="s">
        <v>179</v>
      </c>
      <c r="B60" s="72">
        <v>45306</v>
      </c>
      <c r="C60" t="s">
        <v>180</v>
      </c>
      <c r="F60" s="81">
        <v>1</v>
      </c>
      <c r="L60" s="86">
        <v>2</v>
      </c>
      <c r="AC60" s="87">
        <f t="shared" si="2"/>
        <v>2</v>
      </c>
    </row>
    <row r="61" spans="1:29" ht="17.45" customHeight="1">
      <c r="A61" s="109" t="s">
        <v>181</v>
      </c>
      <c r="B61" s="72">
        <v>45306</v>
      </c>
      <c r="C61" t="s">
        <v>182</v>
      </c>
      <c r="F61" s="81">
        <v>1</v>
      </c>
      <c r="L61" s="86">
        <v>1</v>
      </c>
      <c r="AC61" s="87">
        <f t="shared" si="2"/>
        <v>1</v>
      </c>
    </row>
    <row r="62" spans="1:29" ht="17.45" customHeight="1">
      <c r="A62" s="109" t="s">
        <v>183</v>
      </c>
      <c r="B62" s="72">
        <v>45306</v>
      </c>
      <c r="C62" t="s">
        <v>184</v>
      </c>
      <c r="F62" s="81">
        <v>0</v>
      </c>
      <c r="L62" s="86">
        <v>1</v>
      </c>
      <c r="M62" s="86">
        <v>1</v>
      </c>
      <c r="AC62" s="87">
        <f t="shared" si="2"/>
        <v>2</v>
      </c>
    </row>
    <row r="63" spans="1:29" ht="17.45" customHeight="1">
      <c r="A63" s="109" t="s">
        <v>185</v>
      </c>
      <c r="B63" s="72">
        <v>45306</v>
      </c>
      <c r="C63" t="s">
        <v>186</v>
      </c>
      <c r="F63" s="81">
        <v>0</v>
      </c>
      <c r="T63" s="86">
        <v>3</v>
      </c>
      <c r="AB63" s="86">
        <v>1</v>
      </c>
      <c r="AC63" s="87">
        <f t="shared" si="2"/>
        <v>4</v>
      </c>
    </row>
    <row r="64" spans="1:29" ht="17.45" customHeight="1">
      <c r="A64" s="109" t="s">
        <v>187</v>
      </c>
      <c r="B64" s="72">
        <v>45306</v>
      </c>
      <c r="C64" t="s">
        <v>188</v>
      </c>
      <c r="F64" s="81">
        <v>0</v>
      </c>
      <c r="U64" s="86">
        <v>1</v>
      </c>
      <c r="AA64" s="86">
        <v>6</v>
      </c>
      <c r="AC64" s="87">
        <f t="shared" si="2"/>
        <v>7</v>
      </c>
    </row>
    <row r="65" spans="1:29" ht="17.45" customHeight="1">
      <c r="A65" s="109" t="s">
        <v>189</v>
      </c>
      <c r="B65" s="72">
        <v>45306</v>
      </c>
      <c r="C65" t="s">
        <v>190</v>
      </c>
      <c r="F65" s="81">
        <v>1</v>
      </c>
      <c r="I65" s="86">
        <v>1</v>
      </c>
      <c r="L65" s="86">
        <v>1</v>
      </c>
      <c r="U65" s="86">
        <v>2</v>
      </c>
      <c r="AB65" s="86">
        <v>1</v>
      </c>
      <c r="AC65" s="87">
        <f t="shared" si="2"/>
        <v>5</v>
      </c>
    </row>
    <row r="66" spans="1:29" ht="17.45" customHeight="1">
      <c r="A66" s="109" t="s">
        <v>191</v>
      </c>
      <c r="B66" s="72">
        <v>45306</v>
      </c>
      <c r="C66" t="s">
        <v>192</v>
      </c>
      <c r="F66" s="81">
        <v>0</v>
      </c>
      <c r="I66" s="86">
        <v>1</v>
      </c>
      <c r="L66" s="86">
        <v>1</v>
      </c>
      <c r="M66" s="86">
        <v>2</v>
      </c>
      <c r="U66" s="86">
        <v>1</v>
      </c>
      <c r="AC66" s="87">
        <f t="shared" si="2"/>
        <v>5</v>
      </c>
    </row>
    <row r="67" spans="1:29" ht="17.45" customHeight="1">
      <c r="A67" s="109" t="s">
        <v>193</v>
      </c>
      <c r="B67" s="72">
        <v>45306</v>
      </c>
      <c r="C67" t="s">
        <v>194</v>
      </c>
      <c r="AC67" s="87">
        <f t="shared" si="2"/>
        <v>0</v>
      </c>
    </row>
    <row r="68" spans="1:29" ht="17.45" customHeight="1">
      <c r="A68" s="109" t="s">
        <v>195</v>
      </c>
      <c r="B68" s="72">
        <v>45306</v>
      </c>
      <c r="C68" t="s">
        <v>196</v>
      </c>
      <c r="F68" s="81">
        <v>1</v>
      </c>
      <c r="G68" s="86">
        <v>1</v>
      </c>
      <c r="AC68" s="87">
        <f t="shared" si="2"/>
        <v>1</v>
      </c>
    </row>
    <row r="69" spans="1:29" ht="17.45" customHeight="1">
      <c r="A69" s="109" t="s">
        <v>197</v>
      </c>
      <c r="B69" s="72">
        <v>45306</v>
      </c>
      <c r="C69" t="s">
        <v>198</v>
      </c>
      <c r="F69" s="81">
        <v>1</v>
      </c>
      <c r="M69" s="86">
        <v>2</v>
      </c>
      <c r="T69" s="86">
        <v>1</v>
      </c>
      <c r="AA69" s="86">
        <v>2</v>
      </c>
      <c r="AB69" s="86">
        <v>2</v>
      </c>
      <c r="AC69" s="87">
        <f t="shared" si="2"/>
        <v>7</v>
      </c>
    </row>
    <row r="70" spans="1:29" ht="17.45" customHeight="1">
      <c r="A70" s="109" t="s">
        <v>199</v>
      </c>
      <c r="B70" s="72">
        <v>45306</v>
      </c>
      <c r="C70" t="s">
        <v>200</v>
      </c>
      <c r="F70" s="81">
        <v>0</v>
      </c>
      <c r="L70" s="86">
        <v>1</v>
      </c>
      <c r="AB70" s="86">
        <v>2</v>
      </c>
      <c r="AC70" s="87">
        <f t="shared" si="2"/>
        <v>3</v>
      </c>
    </row>
    <row r="71" spans="1:29" ht="17.45" customHeight="1">
      <c r="A71" s="109" t="s">
        <v>201</v>
      </c>
      <c r="B71" s="72">
        <v>45306</v>
      </c>
      <c r="C71" t="s">
        <v>202</v>
      </c>
      <c r="F71" s="81">
        <v>1</v>
      </c>
      <c r="L71" s="86">
        <v>1</v>
      </c>
      <c r="AB71" s="86">
        <v>1</v>
      </c>
      <c r="AC71" s="87">
        <f t="shared" si="2"/>
        <v>2</v>
      </c>
    </row>
    <row r="72" spans="1:29" ht="17.45" customHeight="1">
      <c r="A72" s="109" t="s">
        <v>203</v>
      </c>
      <c r="B72" s="72">
        <v>45306</v>
      </c>
      <c r="C72" t="s">
        <v>204</v>
      </c>
      <c r="F72" s="81">
        <v>0</v>
      </c>
      <c r="M72" s="86">
        <v>2</v>
      </c>
      <c r="T72" s="86">
        <v>3</v>
      </c>
      <c r="Z72" s="86">
        <v>1</v>
      </c>
      <c r="AA72" s="86">
        <v>3</v>
      </c>
      <c r="AB72" s="86">
        <v>2</v>
      </c>
      <c r="AC72" s="87">
        <f t="shared" si="2"/>
        <v>11</v>
      </c>
    </row>
    <row r="73" spans="1:29" ht="17.45" customHeight="1">
      <c r="A73" s="109" t="s">
        <v>205</v>
      </c>
      <c r="B73" s="72">
        <v>45306</v>
      </c>
      <c r="C73" t="s">
        <v>206</v>
      </c>
      <c r="F73" s="81">
        <v>1</v>
      </c>
      <c r="T73" s="86">
        <v>1</v>
      </c>
      <c r="AB73" s="86">
        <v>1</v>
      </c>
      <c r="AC73" s="87">
        <f t="shared" si="2"/>
        <v>2</v>
      </c>
    </row>
    <row r="74" spans="1:29" ht="17.45" customHeight="1">
      <c r="A74" s="109" t="s">
        <v>207</v>
      </c>
      <c r="B74" s="72">
        <v>45306</v>
      </c>
      <c r="C74" t="s">
        <v>208</v>
      </c>
      <c r="F74" s="81">
        <v>1</v>
      </c>
      <c r="H74" s="86">
        <v>1</v>
      </c>
      <c r="AB74" s="86">
        <v>1</v>
      </c>
      <c r="AC74" s="87">
        <f t="shared" si="2"/>
        <v>2</v>
      </c>
    </row>
    <row r="75" spans="1:29" ht="17.45" customHeight="1">
      <c r="A75" s="109" t="s">
        <v>209</v>
      </c>
      <c r="B75" s="72">
        <v>45306</v>
      </c>
      <c r="C75" t="s">
        <v>210</v>
      </c>
      <c r="F75" s="81">
        <v>1</v>
      </c>
      <c r="AB75" s="86">
        <v>2</v>
      </c>
      <c r="AC75" s="87">
        <f t="shared" si="2"/>
        <v>2</v>
      </c>
    </row>
    <row r="76" spans="1:29" ht="17.45" customHeight="1">
      <c r="A76" s="109" t="s">
        <v>211</v>
      </c>
      <c r="B76" s="72">
        <v>45306</v>
      </c>
      <c r="C76" t="s">
        <v>212</v>
      </c>
      <c r="F76" s="81">
        <v>1</v>
      </c>
      <c r="AB76" s="86">
        <v>5</v>
      </c>
      <c r="AC76" s="87">
        <f t="shared" si="2"/>
        <v>5</v>
      </c>
    </row>
    <row r="77" spans="1:29" ht="17.45" customHeight="1">
      <c r="A77" s="109" t="s">
        <v>213</v>
      </c>
      <c r="B77" s="72">
        <v>45306</v>
      </c>
      <c r="C77" t="s">
        <v>214</v>
      </c>
      <c r="F77" s="81">
        <v>1</v>
      </c>
      <c r="J77" s="86">
        <v>3</v>
      </c>
      <c r="AB77" s="86">
        <v>2</v>
      </c>
      <c r="AC77" s="87">
        <f t="shared" si="2"/>
        <v>5</v>
      </c>
    </row>
    <row r="78" spans="1:29" ht="17.45" customHeight="1">
      <c r="A78" s="109" t="s">
        <v>215</v>
      </c>
      <c r="B78" s="72">
        <v>45306</v>
      </c>
      <c r="C78" t="s">
        <v>216</v>
      </c>
      <c r="F78" s="81">
        <v>1</v>
      </c>
      <c r="M78" s="86">
        <v>1</v>
      </c>
      <c r="AC78" s="87">
        <f t="shared" si="2"/>
        <v>1</v>
      </c>
    </row>
    <row r="79" spans="1:29" ht="17.45" customHeight="1">
      <c r="A79" s="109" t="s">
        <v>217</v>
      </c>
      <c r="B79" s="72">
        <v>45306</v>
      </c>
      <c r="C79" t="s">
        <v>218</v>
      </c>
      <c r="J79" s="86">
        <v>1</v>
      </c>
      <c r="AC79" s="87">
        <f t="shared" si="2"/>
        <v>1</v>
      </c>
    </row>
    <row r="80" spans="1:29" ht="17.45" customHeight="1">
      <c r="A80" s="109" t="s">
        <v>219</v>
      </c>
      <c r="B80" s="72">
        <v>45306</v>
      </c>
      <c r="C80" t="s">
        <v>220</v>
      </c>
      <c r="AB80" s="86">
        <v>1</v>
      </c>
      <c r="AC80" s="87">
        <f t="shared" si="2"/>
        <v>1</v>
      </c>
    </row>
    <row r="81" spans="1:29" ht="17.45" customHeight="1">
      <c r="A81" s="109" t="s">
        <v>221</v>
      </c>
      <c r="B81" s="72">
        <v>45306</v>
      </c>
      <c r="C81" t="s">
        <v>222</v>
      </c>
      <c r="AC81" s="87">
        <f t="shared" si="2"/>
        <v>0</v>
      </c>
    </row>
    <row r="82" spans="1:29" ht="17.45" customHeight="1">
      <c r="A82" s="109" t="s">
        <v>223</v>
      </c>
      <c r="B82" s="72">
        <v>45306</v>
      </c>
      <c r="C82" t="s">
        <v>224</v>
      </c>
      <c r="AC82" s="87">
        <f t="shared" si="2"/>
        <v>0</v>
      </c>
    </row>
    <row r="83" spans="1:29" ht="17.45" customHeight="1">
      <c r="A83" s="109" t="s">
        <v>225</v>
      </c>
      <c r="B83" s="72">
        <v>45306</v>
      </c>
      <c r="C83" t="s">
        <v>226</v>
      </c>
      <c r="F83" s="81">
        <v>0</v>
      </c>
      <c r="AA83" s="86">
        <v>1</v>
      </c>
      <c r="AB83" s="86">
        <v>1</v>
      </c>
      <c r="AC83" s="87">
        <f t="shared" si="2"/>
        <v>2</v>
      </c>
    </row>
    <row r="84" spans="1:29" ht="17.45" customHeight="1">
      <c r="A84" s="109" t="s">
        <v>227</v>
      </c>
      <c r="B84" s="72">
        <v>45306</v>
      </c>
      <c r="C84" t="s">
        <v>228</v>
      </c>
      <c r="F84" s="81">
        <v>1</v>
      </c>
      <c r="AA84" s="86">
        <v>1</v>
      </c>
      <c r="AB84" s="86">
        <v>1</v>
      </c>
      <c r="AC84" s="87">
        <f t="shared" si="2"/>
        <v>2</v>
      </c>
    </row>
    <row r="85" spans="1:29" ht="17.45" customHeight="1">
      <c r="A85" s="109" t="s">
        <v>229</v>
      </c>
      <c r="B85" s="72">
        <v>45306</v>
      </c>
      <c r="C85" t="s">
        <v>230</v>
      </c>
      <c r="F85" s="81">
        <v>1</v>
      </c>
      <c r="G85" s="86">
        <v>1</v>
      </c>
      <c r="I85" s="86">
        <v>2</v>
      </c>
      <c r="L85" s="86">
        <v>3</v>
      </c>
      <c r="M85" s="86">
        <v>1</v>
      </c>
      <c r="Q85" s="86">
        <v>2</v>
      </c>
      <c r="T85" s="86">
        <v>1</v>
      </c>
      <c r="AA85" s="86">
        <v>4</v>
      </c>
      <c r="AB85" s="86">
        <v>1</v>
      </c>
      <c r="AC85" s="87">
        <f t="shared" si="2"/>
        <v>15</v>
      </c>
    </row>
    <row r="86" spans="1:29" ht="17.45" customHeight="1">
      <c r="A86" s="109" t="s">
        <v>231</v>
      </c>
      <c r="B86" s="72">
        <v>45306</v>
      </c>
      <c r="C86" t="s">
        <v>232</v>
      </c>
      <c r="F86" s="81">
        <v>0</v>
      </c>
      <c r="G86" s="86">
        <v>1</v>
      </c>
      <c r="I86" s="86">
        <v>2</v>
      </c>
      <c r="J86" s="86">
        <v>1</v>
      </c>
      <c r="Q86" s="86">
        <v>1</v>
      </c>
      <c r="Z86" s="86">
        <v>1</v>
      </c>
      <c r="AA86" s="86">
        <v>2</v>
      </c>
      <c r="AB86" s="86">
        <v>1</v>
      </c>
      <c r="AC86" s="87">
        <f t="shared" si="2"/>
        <v>9</v>
      </c>
    </row>
    <row r="87" spans="1:29" ht="17.45" customHeight="1">
      <c r="A87" s="109" t="s">
        <v>233</v>
      </c>
      <c r="B87" s="72">
        <v>45306</v>
      </c>
      <c r="C87" t="s">
        <v>234</v>
      </c>
      <c r="F87" s="81">
        <v>0</v>
      </c>
      <c r="J87" s="86">
        <v>1</v>
      </c>
      <c r="AA87" s="86">
        <v>2</v>
      </c>
      <c r="AB87" s="86">
        <v>2</v>
      </c>
      <c r="AC87" s="87">
        <f t="shared" si="2"/>
        <v>5</v>
      </c>
    </row>
    <row r="88" spans="1:29" ht="17.45" customHeight="1">
      <c r="A88" s="109" t="s">
        <v>235</v>
      </c>
      <c r="B88" s="72">
        <v>45306</v>
      </c>
      <c r="C88" t="s">
        <v>236</v>
      </c>
      <c r="F88" s="81">
        <v>1</v>
      </c>
      <c r="Q88" s="86">
        <v>1</v>
      </c>
      <c r="AB88" s="86">
        <v>1</v>
      </c>
      <c r="AC88" s="87">
        <f t="shared" si="2"/>
        <v>2</v>
      </c>
    </row>
    <row r="89" spans="1:29" ht="17.45" customHeight="1">
      <c r="A89" s="109" t="s">
        <v>237</v>
      </c>
      <c r="B89" s="72">
        <v>45306</v>
      </c>
      <c r="C89" t="s">
        <v>238</v>
      </c>
      <c r="F89" s="81">
        <v>0</v>
      </c>
      <c r="J89" s="86">
        <v>1</v>
      </c>
      <c r="AC89" s="87">
        <f t="shared" si="2"/>
        <v>1</v>
      </c>
    </row>
    <row r="90" spans="1:29" ht="17.45" customHeight="1">
      <c r="A90" s="109" t="s">
        <v>239</v>
      </c>
      <c r="B90" s="72">
        <v>45306</v>
      </c>
      <c r="C90" t="s">
        <v>240</v>
      </c>
      <c r="F90" s="81">
        <v>1</v>
      </c>
      <c r="Q90" s="86">
        <v>2</v>
      </c>
      <c r="AA90" s="86">
        <v>2</v>
      </c>
      <c r="AC90" s="87">
        <f t="shared" si="2"/>
        <v>4</v>
      </c>
    </row>
    <row r="91" spans="1:29" ht="17.45" customHeight="1">
      <c r="A91" s="109" t="s">
        <v>241</v>
      </c>
      <c r="B91" s="72">
        <v>45306</v>
      </c>
      <c r="C91" t="s">
        <v>242</v>
      </c>
      <c r="F91" s="81">
        <v>1</v>
      </c>
      <c r="I91" s="86">
        <v>2</v>
      </c>
      <c r="Q91" s="86">
        <v>2</v>
      </c>
      <c r="AA91" s="86">
        <v>1</v>
      </c>
      <c r="AC91" s="87">
        <f t="shared" si="2"/>
        <v>5</v>
      </c>
    </row>
    <row r="92" spans="1:29" ht="17.45" customHeight="1">
      <c r="A92" s="109" t="s">
        <v>243</v>
      </c>
      <c r="B92" s="72">
        <v>45306</v>
      </c>
      <c r="C92" t="s">
        <v>244</v>
      </c>
      <c r="F92" s="81">
        <v>1</v>
      </c>
      <c r="Q92" s="86">
        <v>1</v>
      </c>
      <c r="AA92" s="86">
        <v>1</v>
      </c>
      <c r="AB92" s="86">
        <v>3</v>
      </c>
      <c r="AC92" s="87">
        <f t="shared" si="2"/>
        <v>5</v>
      </c>
    </row>
    <row r="93" spans="1:29" ht="17.45" customHeight="1">
      <c r="A93" s="109" t="s">
        <v>245</v>
      </c>
      <c r="B93" s="72">
        <v>45306</v>
      </c>
      <c r="C93" t="s">
        <v>246</v>
      </c>
      <c r="F93" s="81">
        <v>1</v>
      </c>
      <c r="AB93" s="86">
        <v>3</v>
      </c>
      <c r="AC93" s="87">
        <f t="shared" si="2"/>
        <v>3</v>
      </c>
    </row>
    <row r="94" spans="1:29" ht="17.45" customHeight="1">
      <c r="A94" s="109" t="s">
        <v>247</v>
      </c>
      <c r="B94" s="72">
        <v>45306</v>
      </c>
      <c r="C94" t="s">
        <v>248</v>
      </c>
      <c r="F94" s="81">
        <v>0</v>
      </c>
      <c r="H94" s="86">
        <v>1</v>
      </c>
      <c r="I94" s="86">
        <v>2</v>
      </c>
      <c r="M94" s="86">
        <v>1</v>
      </c>
      <c r="T94" s="86">
        <v>1</v>
      </c>
      <c r="V94" s="86">
        <v>2</v>
      </c>
      <c r="AA94" s="86">
        <v>1</v>
      </c>
      <c r="AB94" s="86">
        <v>4</v>
      </c>
      <c r="AC94" s="87">
        <f t="shared" si="2"/>
        <v>12</v>
      </c>
    </row>
    <row r="95" spans="1:29" ht="17.45" customHeight="1">
      <c r="A95" s="109" t="s">
        <v>249</v>
      </c>
      <c r="B95" s="72">
        <v>45306</v>
      </c>
      <c r="C95" t="s">
        <v>250</v>
      </c>
      <c r="F95" s="81">
        <v>0</v>
      </c>
      <c r="I95" s="86">
        <v>2</v>
      </c>
      <c r="AB95" s="86">
        <v>2</v>
      </c>
      <c r="AC95" s="87">
        <f t="shared" si="2"/>
        <v>4</v>
      </c>
    </row>
    <row r="96" spans="1:29" ht="17.45" customHeight="1">
      <c r="A96" s="109" t="s">
        <v>251</v>
      </c>
      <c r="B96" s="72">
        <v>45306</v>
      </c>
      <c r="C96" t="s">
        <v>252</v>
      </c>
      <c r="F96" s="81">
        <v>1</v>
      </c>
      <c r="I96" s="86">
        <v>2</v>
      </c>
      <c r="M96" s="86">
        <v>1</v>
      </c>
      <c r="AA96" s="86">
        <v>1</v>
      </c>
      <c r="AB96" s="86">
        <v>2</v>
      </c>
      <c r="AC96" s="87">
        <f t="shared" si="2"/>
        <v>6</v>
      </c>
    </row>
    <row r="97" spans="1:29" ht="17.45" customHeight="1">
      <c r="A97" s="109" t="s">
        <v>253</v>
      </c>
      <c r="B97" s="72">
        <v>45306</v>
      </c>
      <c r="C97" t="s">
        <v>254</v>
      </c>
      <c r="F97" s="81">
        <v>1</v>
      </c>
      <c r="AA97" s="86">
        <v>1</v>
      </c>
      <c r="AB97" s="86">
        <v>4</v>
      </c>
      <c r="AC97" s="87">
        <f t="shared" si="2"/>
        <v>5</v>
      </c>
    </row>
    <row r="98" spans="1:29" ht="17.45" customHeight="1">
      <c r="A98" s="109" t="s">
        <v>255</v>
      </c>
      <c r="B98" s="72">
        <v>45306</v>
      </c>
      <c r="C98" t="s">
        <v>256</v>
      </c>
      <c r="F98" s="94">
        <v>1</v>
      </c>
      <c r="AA98" s="86">
        <v>2</v>
      </c>
      <c r="AB98" s="86">
        <v>2</v>
      </c>
      <c r="AC98" s="87">
        <f t="shared" si="2"/>
        <v>4</v>
      </c>
    </row>
    <row r="99" spans="1:29" s="95" customFormat="1">
      <c r="A99" s="110" t="s">
        <v>257</v>
      </c>
      <c r="B99" s="111">
        <v>45306</v>
      </c>
      <c r="C99" s="95" t="s">
        <v>258</v>
      </c>
      <c r="D99" s="96"/>
      <c r="E99" s="96"/>
      <c r="F99" s="81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8">
        <f t="shared" ref="AC99:AC160" si="3">SUM(G99:AB99)</f>
        <v>0</v>
      </c>
    </row>
    <row r="100" spans="1:29">
      <c r="A100" s="109" t="s">
        <v>259</v>
      </c>
      <c r="B100" s="111">
        <v>45306</v>
      </c>
      <c r="C100" t="s">
        <v>260</v>
      </c>
      <c r="AC100" s="87">
        <f t="shared" si="3"/>
        <v>0</v>
      </c>
    </row>
    <row r="101" spans="1:29">
      <c r="A101" s="109" t="s">
        <v>261</v>
      </c>
      <c r="B101" s="111">
        <v>45306</v>
      </c>
      <c r="C101" t="s">
        <v>262</v>
      </c>
      <c r="F101" s="81">
        <v>0</v>
      </c>
      <c r="J101" s="86">
        <v>2</v>
      </c>
      <c r="AB101" s="86">
        <v>1</v>
      </c>
      <c r="AC101" s="87">
        <f t="shared" si="3"/>
        <v>3</v>
      </c>
    </row>
    <row r="102" spans="1:29">
      <c r="A102" s="109" t="s">
        <v>263</v>
      </c>
      <c r="B102" s="111">
        <v>45306</v>
      </c>
      <c r="C102" t="s">
        <v>264</v>
      </c>
      <c r="AC102" s="87">
        <f t="shared" si="3"/>
        <v>0</v>
      </c>
    </row>
    <row r="103" spans="1:29">
      <c r="A103" s="109" t="s">
        <v>265</v>
      </c>
      <c r="B103" s="111">
        <v>45306</v>
      </c>
      <c r="C103" t="s">
        <v>266</v>
      </c>
      <c r="F103" s="81">
        <v>0</v>
      </c>
      <c r="AA103" s="86">
        <v>2</v>
      </c>
      <c r="AC103" s="87">
        <f t="shared" si="3"/>
        <v>2</v>
      </c>
    </row>
    <row r="104" spans="1:29">
      <c r="A104" s="109" t="s">
        <v>267</v>
      </c>
      <c r="B104" s="111">
        <v>45306</v>
      </c>
      <c r="C104" t="s">
        <v>268</v>
      </c>
      <c r="F104" s="81">
        <v>0</v>
      </c>
      <c r="I104" s="86">
        <v>1</v>
      </c>
      <c r="T104" s="86">
        <v>1</v>
      </c>
      <c r="AB104" s="86">
        <v>2</v>
      </c>
      <c r="AC104" s="87">
        <f t="shared" si="3"/>
        <v>4</v>
      </c>
    </row>
    <row r="105" spans="1:29">
      <c r="A105" s="109" t="s">
        <v>269</v>
      </c>
      <c r="B105" s="111">
        <v>45306</v>
      </c>
      <c r="C105" t="s">
        <v>270</v>
      </c>
      <c r="F105" s="81">
        <v>1</v>
      </c>
      <c r="T105" s="86">
        <v>4</v>
      </c>
      <c r="AB105" s="86">
        <v>2</v>
      </c>
      <c r="AC105" s="87">
        <f t="shared" si="3"/>
        <v>6</v>
      </c>
    </row>
    <row r="106" spans="1:29">
      <c r="A106" s="109" t="s">
        <v>271</v>
      </c>
      <c r="B106" s="111">
        <v>45306</v>
      </c>
      <c r="C106" t="s">
        <v>272</v>
      </c>
      <c r="F106" s="81">
        <v>0</v>
      </c>
      <c r="AB106" s="86">
        <v>2</v>
      </c>
      <c r="AC106" s="87">
        <f t="shared" si="3"/>
        <v>2</v>
      </c>
    </row>
    <row r="107" spans="1:29">
      <c r="A107" s="109" t="s">
        <v>273</v>
      </c>
      <c r="B107" s="111">
        <v>45306</v>
      </c>
      <c r="C107" t="s">
        <v>274</v>
      </c>
      <c r="F107" s="81">
        <v>0</v>
      </c>
      <c r="J107" s="86">
        <v>2</v>
      </c>
      <c r="M107" s="86">
        <v>1</v>
      </c>
      <c r="AC107" s="87">
        <f t="shared" si="3"/>
        <v>3</v>
      </c>
    </row>
    <row r="108" spans="1:29">
      <c r="A108" s="109" t="s">
        <v>275</v>
      </c>
      <c r="B108" s="111">
        <v>45306</v>
      </c>
      <c r="C108" t="s">
        <v>276</v>
      </c>
      <c r="F108" s="81">
        <v>0</v>
      </c>
      <c r="W108" s="86">
        <v>1</v>
      </c>
      <c r="AC108" s="87">
        <f t="shared" si="3"/>
        <v>1</v>
      </c>
    </row>
    <row r="109" spans="1:29">
      <c r="A109" s="109" t="s">
        <v>277</v>
      </c>
      <c r="B109" s="111">
        <v>45307</v>
      </c>
      <c r="C109" t="s">
        <v>278</v>
      </c>
      <c r="F109" s="81">
        <v>0</v>
      </c>
      <c r="M109" s="86">
        <v>1</v>
      </c>
      <c r="AC109" s="87">
        <f t="shared" si="3"/>
        <v>1</v>
      </c>
    </row>
    <row r="110" spans="1:29">
      <c r="A110" s="109" t="s">
        <v>279</v>
      </c>
      <c r="B110" s="111">
        <v>45307</v>
      </c>
      <c r="C110" t="s">
        <v>280</v>
      </c>
      <c r="F110" s="81">
        <v>1</v>
      </c>
      <c r="M110" s="86">
        <v>1</v>
      </c>
      <c r="AC110" s="87">
        <f t="shared" si="3"/>
        <v>1</v>
      </c>
    </row>
    <row r="111" spans="1:29">
      <c r="A111" s="109" t="s">
        <v>281</v>
      </c>
      <c r="B111" s="111">
        <v>45307</v>
      </c>
      <c r="C111" t="s">
        <v>282</v>
      </c>
      <c r="F111" s="81">
        <v>1</v>
      </c>
      <c r="J111" s="86">
        <v>2</v>
      </c>
      <c r="M111" s="86">
        <v>1</v>
      </c>
      <c r="AC111" s="87">
        <f t="shared" si="3"/>
        <v>3</v>
      </c>
    </row>
    <row r="112" spans="1:29">
      <c r="A112" s="109" t="s">
        <v>283</v>
      </c>
      <c r="B112" s="111">
        <v>45307</v>
      </c>
      <c r="C112" t="s">
        <v>284</v>
      </c>
      <c r="F112" s="81">
        <v>0</v>
      </c>
      <c r="I112" s="86">
        <v>2</v>
      </c>
      <c r="J112" s="86">
        <v>1</v>
      </c>
      <c r="AC112" s="87">
        <f t="shared" si="3"/>
        <v>3</v>
      </c>
    </row>
    <row r="113" spans="1:29">
      <c r="A113" s="109" t="s">
        <v>285</v>
      </c>
      <c r="B113" s="111">
        <v>45307</v>
      </c>
      <c r="C113" t="s">
        <v>286</v>
      </c>
      <c r="AC113" s="87">
        <f t="shared" si="3"/>
        <v>0</v>
      </c>
    </row>
    <row r="114" spans="1:29">
      <c r="A114" s="109" t="s">
        <v>287</v>
      </c>
      <c r="B114" s="111">
        <v>45307</v>
      </c>
      <c r="C114" t="s">
        <v>288</v>
      </c>
      <c r="F114" s="81">
        <v>0</v>
      </c>
      <c r="J114" s="86">
        <v>3</v>
      </c>
      <c r="AC114" s="87">
        <f t="shared" si="3"/>
        <v>3</v>
      </c>
    </row>
    <row r="115" spans="1:29">
      <c r="A115" s="109" t="s">
        <v>289</v>
      </c>
      <c r="B115" s="111">
        <v>45307</v>
      </c>
      <c r="C115" s="95" t="s">
        <v>97</v>
      </c>
      <c r="AC115" s="87">
        <f t="shared" si="3"/>
        <v>0</v>
      </c>
    </row>
    <row r="116" spans="1:29">
      <c r="A116" s="109" t="s">
        <v>290</v>
      </c>
      <c r="B116" s="111">
        <v>45307</v>
      </c>
      <c r="C116" t="s">
        <v>99</v>
      </c>
      <c r="AC116" s="87">
        <f t="shared" si="3"/>
        <v>0</v>
      </c>
    </row>
    <row r="117" spans="1:29">
      <c r="A117" s="109" t="s">
        <v>291</v>
      </c>
      <c r="B117" s="111">
        <v>45307</v>
      </c>
      <c r="C117" t="s">
        <v>101</v>
      </c>
      <c r="F117" s="81">
        <v>0</v>
      </c>
      <c r="M117" s="86">
        <v>2</v>
      </c>
      <c r="AB117" s="86">
        <v>5</v>
      </c>
      <c r="AC117" s="87">
        <f t="shared" si="3"/>
        <v>7</v>
      </c>
    </row>
    <row r="118" spans="1:29">
      <c r="A118" s="109" t="s">
        <v>292</v>
      </c>
      <c r="B118" s="111">
        <v>45307</v>
      </c>
      <c r="C118" t="s">
        <v>103</v>
      </c>
      <c r="F118" s="81">
        <v>0</v>
      </c>
      <c r="M118" s="86">
        <v>2</v>
      </c>
      <c r="AC118" s="87">
        <f t="shared" si="3"/>
        <v>2</v>
      </c>
    </row>
    <row r="119" spans="1:29">
      <c r="A119" s="109" t="s">
        <v>293</v>
      </c>
      <c r="B119" s="111">
        <v>45307</v>
      </c>
      <c r="C119" t="s">
        <v>105</v>
      </c>
      <c r="F119" s="81">
        <v>0</v>
      </c>
      <c r="M119" s="86">
        <v>1</v>
      </c>
      <c r="AC119" s="87">
        <f t="shared" si="3"/>
        <v>1</v>
      </c>
    </row>
    <row r="120" spans="1:29">
      <c r="A120" s="109" t="s">
        <v>294</v>
      </c>
      <c r="B120" s="111">
        <v>45307</v>
      </c>
      <c r="C120" t="s">
        <v>107</v>
      </c>
      <c r="F120" s="81">
        <v>1</v>
      </c>
      <c r="M120" s="86">
        <v>1</v>
      </c>
      <c r="AC120" s="87">
        <f t="shared" si="3"/>
        <v>1</v>
      </c>
    </row>
    <row r="121" spans="1:29">
      <c r="A121" s="109" t="s">
        <v>295</v>
      </c>
      <c r="B121" s="111">
        <v>45307</v>
      </c>
      <c r="C121" t="s">
        <v>109</v>
      </c>
      <c r="F121" s="81">
        <v>0</v>
      </c>
      <c r="M121" s="86">
        <v>1</v>
      </c>
      <c r="AC121" s="87">
        <f t="shared" si="3"/>
        <v>1</v>
      </c>
    </row>
    <row r="122" spans="1:29">
      <c r="A122" s="109" t="s">
        <v>296</v>
      </c>
      <c r="B122" s="111">
        <v>45308</v>
      </c>
      <c r="C122" t="s">
        <v>111</v>
      </c>
      <c r="F122" s="81">
        <v>1</v>
      </c>
      <c r="I122" s="86">
        <v>10</v>
      </c>
      <c r="AC122" s="87">
        <f t="shared" si="3"/>
        <v>10</v>
      </c>
    </row>
    <row r="123" spans="1:29">
      <c r="A123" s="109" t="s">
        <v>297</v>
      </c>
      <c r="B123" s="111">
        <v>45308</v>
      </c>
      <c r="C123" t="s">
        <v>113</v>
      </c>
      <c r="F123" s="81">
        <v>0</v>
      </c>
      <c r="I123" s="86">
        <v>2</v>
      </c>
      <c r="AC123" s="87">
        <f t="shared" si="3"/>
        <v>2</v>
      </c>
    </row>
    <row r="124" spans="1:29">
      <c r="A124" s="109" t="s">
        <v>298</v>
      </c>
      <c r="B124" s="111">
        <v>45308</v>
      </c>
      <c r="C124" t="s">
        <v>115</v>
      </c>
      <c r="F124" s="81">
        <v>0</v>
      </c>
      <c r="T124" s="86">
        <v>1</v>
      </c>
      <c r="AC124" s="87">
        <f t="shared" si="3"/>
        <v>1</v>
      </c>
    </row>
    <row r="125" spans="1:29">
      <c r="A125" s="109" t="s">
        <v>299</v>
      </c>
      <c r="B125" s="111">
        <v>45308</v>
      </c>
      <c r="C125" t="s">
        <v>117</v>
      </c>
      <c r="D125" s="56">
        <v>0</v>
      </c>
      <c r="F125" s="81">
        <v>0</v>
      </c>
      <c r="G125" s="86">
        <v>3</v>
      </c>
      <c r="L125" s="86">
        <v>1</v>
      </c>
      <c r="AC125" s="87">
        <f t="shared" si="3"/>
        <v>4</v>
      </c>
    </row>
    <row r="126" spans="1:29">
      <c r="A126" s="109" t="s">
        <v>300</v>
      </c>
      <c r="B126" s="111">
        <v>45308</v>
      </c>
      <c r="C126" t="s">
        <v>119</v>
      </c>
      <c r="F126" s="81">
        <v>1</v>
      </c>
      <c r="G126" s="86">
        <v>1</v>
      </c>
      <c r="J126" s="86">
        <v>1</v>
      </c>
      <c r="L126" s="86">
        <v>1</v>
      </c>
      <c r="AC126" s="87">
        <f t="shared" si="3"/>
        <v>3</v>
      </c>
    </row>
    <row r="127" spans="1:29">
      <c r="A127" s="109" t="s">
        <v>301</v>
      </c>
      <c r="B127" s="111">
        <v>45308</v>
      </c>
      <c r="C127" t="s">
        <v>121</v>
      </c>
      <c r="F127" s="81">
        <v>0</v>
      </c>
      <c r="H127" s="86">
        <v>2</v>
      </c>
      <c r="AC127" s="87">
        <f t="shared" si="3"/>
        <v>2</v>
      </c>
    </row>
    <row r="128" spans="1:29">
      <c r="A128" s="109" t="s">
        <v>302</v>
      </c>
      <c r="B128" s="111">
        <v>45308</v>
      </c>
      <c r="C128" t="s">
        <v>123</v>
      </c>
      <c r="F128" s="81">
        <v>0</v>
      </c>
      <c r="M128" s="86">
        <v>1</v>
      </c>
      <c r="AC128" s="87">
        <f t="shared" si="3"/>
        <v>1</v>
      </c>
    </row>
    <row r="129" spans="1:29">
      <c r="A129" s="109" t="s">
        <v>303</v>
      </c>
      <c r="B129" s="111">
        <v>45308</v>
      </c>
      <c r="C129" t="s">
        <v>125</v>
      </c>
      <c r="F129" s="81">
        <v>0</v>
      </c>
      <c r="M129" s="86">
        <v>1</v>
      </c>
      <c r="AC129" s="87">
        <f t="shared" si="3"/>
        <v>1</v>
      </c>
    </row>
    <row r="130" spans="1:29">
      <c r="A130" s="109" t="s">
        <v>304</v>
      </c>
      <c r="B130" s="111">
        <v>45308</v>
      </c>
      <c r="C130" t="s">
        <v>127</v>
      </c>
      <c r="F130" s="81">
        <v>0</v>
      </c>
      <c r="M130" s="86">
        <v>1</v>
      </c>
      <c r="AC130" s="87">
        <f t="shared" si="3"/>
        <v>1</v>
      </c>
    </row>
    <row r="131" spans="1:29">
      <c r="A131" s="109" t="s">
        <v>305</v>
      </c>
      <c r="B131" s="111">
        <v>45308</v>
      </c>
      <c r="C131" s="95" t="s">
        <v>258</v>
      </c>
      <c r="AC131" s="87">
        <f t="shared" si="3"/>
        <v>0</v>
      </c>
    </row>
    <row r="132" spans="1:29">
      <c r="A132" s="109" t="s">
        <v>306</v>
      </c>
      <c r="B132" s="111">
        <v>45308</v>
      </c>
      <c r="C132" t="s">
        <v>260</v>
      </c>
      <c r="AC132" s="87">
        <f t="shared" si="3"/>
        <v>0</v>
      </c>
    </row>
    <row r="133" spans="1:29">
      <c r="A133" s="109" t="s">
        <v>307</v>
      </c>
      <c r="B133" s="111">
        <v>45308</v>
      </c>
      <c r="C133" t="s">
        <v>262</v>
      </c>
      <c r="I133" s="86">
        <v>2</v>
      </c>
      <c r="L133" s="86">
        <v>1</v>
      </c>
      <c r="M133" s="86">
        <v>1</v>
      </c>
      <c r="AB133" s="86">
        <v>1</v>
      </c>
      <c r="AC133" s="87">
        <f t="shared" si="3"/>
        <v>5</v>
      </c>
    </row>
    <row r="134" spans="1:29">
      <c r="A134" s="109" t="s">
        <v>308</v>
      </c>
      <c r="B134" s="111">
        <v>45308</v>
      </c>
      <c r="C134" t="s">
        <v>264</v>
      </c>
      <c r="L134" s="86">
        <v>1</v>
      </c>
      <c r="AB134" s="86">
        <v>1</v>
      </c>
      <c r="AC134" s="87">
        <f t="shared" si="3"/>
        <v>2</v>
      </c>
    </row>
    <row r="135" spans="1:29">
      <c r="A135" s="109" t="s">
        <v>309</v>
      </c>
      <c r="B135" s="111">
        <v>45308</v>
      </c>
      <c r="C135" t="s">
        <v>266</v>
      </c>
      <c r="F135" s="81">
        <v>1</v>
      </c>
      <c r="L135" s="86">
        <v>1</v>
      </c>
      <c r="AC135" s="87">
        <f t="shared" si="3"/>
        <v>1</v>
      </c>
    </row>
    <row r="136" spans="1:29">
      <c r="A136" s="109" t="s">
        <v>310</v>
      </c>
      <c r="B136" s="111">
        <v>45308</v>
      </c>
      <c r="C136" t="s">
        <v>268</v>
      </c>
      <c r="F136" s="81">
        <v>0</v>
      </c>
      <c r="W136" s="86">
        <v>1</v>
      </c>
      <c r="AC136" s="87">
        <f t="shared" si="3"/>
        <v>1</v>
      </c>
    </row>
    <row r="137" spans="1:29">
      <c r="A137" s="109" t="s">
        <v>311</v>
      </c>
      <c r="B137" s="111">
        <v>45308</v>
      </c>
      <c r="C137" t="s">
        <v>270</v>
      </c>
      <c r="F137" s="81">
        <v>1</v>
      </c>
      <c r="J137" s="86">
        <v>7</v>
      </c>
      <c r="AC137" s="87">
        <f t="shared" si="3"/>
        <v>7</v>
      </c>
    </row>
    <row r="138" spans="1:29">
      <c r="A138" s="109" t="s">
        <v>312</v>
      </c>
      <c r="B138" s="111">
        <v>45308</v>
      </c>
      <c r="C138" t="s">
        <v>272</v>
      </c>
      <c r="F138" s="81">
        <v>0</v>
      </c>
      <c r="AB138" s="86">
        <v>1</v>
      </c>
      <c r="AC138" s="87">
        <f t="shared" si="3"/>
        <v>1</v>
      </c>
    </row>
    <row r="139" spans="1:29">
      <c r="A139" s="109" t="s">
        <v>313</v>
      </c>
      <c r="B139" s="111">
        <v>45308</v>
      </c>
      <c r="C139" t="s">
        <v>274</v>
      </c>
      <c r="F139" s="81">
        <v>0</v>
      </c>
      <c r="L139" s="86">
        <v>1</v>
      </c>
      <c r="AC139" s="87">
        <f t="shared" si="3"/>
        <v>1</v>
      </c>
    </row>
    <row r="140" spans="1:29">
      <c r="A140" s="109" t="s">
        <v>314</v>
      </c>
      <c r="B140" s="111">
        <v>45308</v>
      </c>
      <c r="C140" t="s">
        <v>276</v>
      </c>
      <c r="F140" s="81">
        <v>1</v>
      </c>
      <c r="W140" s="86">
        <v>1</v>
      </c>
      <c r="AB140" s="86">
        <v>1</v>
      </c>
      <c r="AC140" s="87">
        <f t="shared" si="3"/>
        <v>2</v>
      </c>
    </row>
    <row r="141" spans="1:29">
      <c r="A141" s="109" t="s">
        <v>315</v>
      </c>
      <c r="B141" s="111">
        <v>45308</v>
      </c>
      <c r="C141" t="s">
        <v>278</v>
      </c>
      <c r="F141" s="81">
        <v>1</v>
      </c>
      <c r="I141" s="86">
        <v>2</v>
      </c>
      <c r="L141" s="86">
        <v>2</v>
      </c>
      <c r="AC141" s="87">
        <f t="shared" si="3"/>
        <v>4</v>
      </c>
    </row>
    <row r="142" spans="1:29">
      <c r="A142" s="109" t="s">
        <v>316</v>
      </c>
      <c r="B142" s="111">
        <v>45308</v>
      </c>
      <c r="C142" t="s">
        <v>280</v>
      </c>
      <c r="F142" s="81">
        <v>0</v>
      </c>
      <c r="AB142" s="86">
        <v>1</v>
      </c>
      <c r="AC142" s="87">
        <f t="shared" si="3"/>
        <v>1</v>
      </c>
    </row>
    <row r="143" spans="1:29">
      <c r="A143" s="109" t="s">
        <v>317</v>
      </c>
      <c r="B143" s="111">
        <v>45308</v>
      </c>
      <c r="C143" t="s">
        <v>282</v>
      </c>
      <c r="F143" s="81">
        <v>0</v>
      </c>
      <c r="I143" s="86">
        <v>1</v>
      </c>
      <c r="AC143" s="87">
        <f t="shared" si="3"/>
        <v>1</v>
      </c>
    </row>
    <row r="144" spans="1:29">
      <c r="A144" s="109" t="s">
        <v>318</v>
      </c>
      <c r="B144" s="111">
        <v>45308</v>
      </c>
      <c r="C144" t="s">
        <v>284</v>
      </c>
      <c r="F144" s="81">
        <v>1</v>
      </c>
      <c r="AB144" s="86">
        <v>1</v>
      </c>
      <c r="AC144" s="87">
        <f t="shared" si="3"/>
        <v>1</v>
      </c>
    </row>
    <row r="145" spans="1:29">
      <c r="A145" s="109" t="s">
        <v>319</v>
      </c>
      <c r="B145" s="111">
        <v>45308</v>
      </c>
      <c r="C145" t="s">
        <v>286</v>
      </c>
      <c r="F145" s="81">
        <v>0</v>
      </c>
      <c r="AB145" s="86">
        <v>2</v>
      </c>
      <c r="AC145" s="87">
        <f t="shared" si="3"/>
        <v>2</v>
      </c>
    </row>
    <row r="146" spans="1:29">
      <c r="A146" s="109" t="s">
        <v>320</v>
      </c>
      <c r="B146" s="111">
        <v>45308</v>
      </c>
      <c r="C146" t="s">
        <v>288</v>
      </c>
      <c r="F146" s="81">
        <v>1</v>
      </c>
      <c r="I146" s="86">
        <v>1</v>
      </c>
      <c r="AC146" s="87">
        <f t="shared" si="3"/>
        <v>1</v>
      </c>
    </row>
    <row r="147" spans="1:29">
      <c r="A147" s="109" t="s">
        <v>321</v>
      </c>
      <c r="B147" s="111">
        <v>45308</v>
      </c>
      <c r="C147" s="95" t="s">
        <v>97</v>
      </c>
      <c r="AC147" s="87">
        <f t="shared" si="3"/>
        <v>0</v>
      </c>
    </row>
    <row r="148" spans="1:29">
      <c r="A148" s="109" t="s">
        <v>322</v>
      </c>
      <c r="B148" s="111">
        <v>45308</v>
      </c>
      <c r="C148" t="s">
        <v>99</v>
      </c>
      <c r="AC148" s="87">
        <f t="shared" si="3"/>
        <v>0</v>
      </c>
    </row>
    <row r="149" spans="1:29">
      <c r="A149" s="109" t="s">
        <v>323</v>
      </c>
      <c r="B149" s="111">
        <v>45308</v>
      </c>
      <c r="C149" t="s">
        <v>101</v>
      </c>
      <c r="F149" s="81">
        <v>0</v>
      </c>
      <c r="G149" s="86">
        <v>1</v>
      </c>
      <c r="AC149" s="87">
        <f t="shared" si="3"/>
        <v>1</v>
      </c>
    </row>
    <row r="150" spans="1:29">
      <c r="A150" s="109" t="s">
        <v>324</v>
      </c>
      <c r="B150" s="111">
        <v>45308</v>
      </c>
      <c r="C150" t="s">
        <v>103</v>
      </c>
      <c r="F150" s="81">
        <v>0</v>
      </c>
      <c r="AB150" s="86">
        <v>1</v>
      </c>
      <c r="AC150" s="87">
        <f t="shared" si="3"/>
        <v>1</v>
      </c>
    </row>
    <row r="151" spans="1:29">
      <c r="A151" s="109" t="s">
        <v>325</v>
      </c>
      <c r="B151" s="111">
        <v>45308</v>
      </c>
      <c r="C151" t="s">
        <v>105</v>
      </c>
      <c r="F151" s="81">
        <v>0</v>
      </c>
      <c r="AB151" s="86">
        <v>1</v>
      </c>
      <c r="AC151" s="87">
        <f t="shared" si="3"/>
        <v>1</v>
      </c>
    </row>
    <row r="152" spans="1:29">
      <c r="A152" s="109" t="s">
        <v>326</v>
      </c>
      <c r="B152" s="111">
        <v>45308</v>
      </c>
      <c r="C152" t="s">
        <v>107</v>
      </c>
      <c r="F152" s="81">
        <v>0</v>
      </c>
      <c r="M152" s="86">
        <v>2</v>
      </c>
      <c r="AB152" s="86">
        <v>1</v>
      </c>
      <c r="AC152" s="87">
        <f t="shared" si="3"/>
        <v>3</v>
      </c>
    </row>
    <row r="153" spans="1:29">
      <c r="A153" s="109" t="s">
        <v>327</v>
      </c>
      <c r="B153" s="111">
        <v>45308</v>
      </c>
      <c r="C153" t="s">
        <v>109</v>
      </c>
      <c r="D153" s="56">
        <v>0</v>
      </c>
      <c r="F153" s="81">
        <v>0</v>
      </c>
      <c r="I153" s="86">
        <v>2</v>
      </c>
      <c r="AC153" s="87">
        <f t="shared" si="3"/>
        <v>2</v>
      </c>
    </row>
    <row r="154" spans="1:29">
      <c r="A154" s="109" t="s">
        <v>328</v>
      </c>
      <c r="B154" s="111">
        <v>45308</v>
      </c>
      <c r="C154" t="s">
        <v>111</v>
      </c>
      <c r="F154" s="81">
        <v>0</v>
      </c>
      <c r="I154" s="86">
        <v>4</v>
      </c>
      <c r="AB154" s="86">
        <v>2</v>
      </c>
      <c r="AC154" s="87">
        <f t="shared" si="3"/>
        <v>6</v>
      </c>
    </row>
    <row r="155" spans="1:29">
      <c r="A155" s="109" t="s">
        <v>329</v>
      </c>
      <c r="B155" s="111">
        <v>45308</v>
      </c>
      <c r="C155" t="s">
        <v>113</v>
      </c>
      <c r="F155" s="81">
        <v>0</v>
      </c>
      <c r="H155" s="86">
        <v>1</v>
      </c>
      <c r="AC155" s="87">
        <f t="shared" si="3"/>
        <v>1</v>
      </c>
    </row>
    <row r="156" spans="1:29">
      <c r="A156" s="109" t="s">
        <v>330</v>
      </c>
      <c r="B156" s="111">
        <v>45309</v>
      </c>
      <c r="C156" s="95" t="s">
        <v>258</v>
      </c>
      <c r="AC156" s="87">
        <f t="shared" si="3"/>
        <v>0</v>
      </c>
    </row>
    <row r="157" spans="1:29">
      <c r="A157" s="109" t="s">
        <v>331</v>
      </c>
      <c r="B157" s="111">
        <v>45309</v>
      </c>
      <c r="C157" t="s">
        <v>260</v>
      </c>
      <c r="AC157" s="87">
        <f t="shared" si="3"/>
        <v>0</v>
      </c>
    </row>
    <row r="158" spans="1:29">
      <c r="A158" s="109" t="s">
        <v>332</v>
      </c>
      <c r="B158" s="111">
        <v>45309</v>
      </c>
      <c r="C158" t="s">
        <v>262</v>
      </c>
      <c r="F158" s="81">
        <v>0</v>
      </c>
      <c r="G158" s="86">
        <v>1</v>
      </c>
      <c r="H158" s="86">
        <v>1</v>
      </c>
      <c r="I158" s="86">
        <v>1</v>
      </c>
      <c r="AC158" s="87">
        <f t="shared" si="3"/>
        <v>3</v>
      </c>
    </row>
    <row r="159" spans="1:29">
      <c r="A159" s="109" t="s">
        <v>333</v>
      </c>
      <c r="B159" s="111">
        <v>45309</v>
      </c>
      <c r="C159" t="s">
        <v>264</v>
      </c>
      <c r="F159" s="81">
        <v>1</v>
      </c>
      <c r="I159" s="86">
        <v>1</v>
      </c>
      <c r="AC159" s="87">
        <f t="shared" si="3"/>
        <v>1</v>
      </c>
    </row>
    <row r="160" spans="1:29">
      <c r="A160" s="109" t="s">
        <v>334</v>
      </c>
      <c r="B160" s="111">
        <v>45309</v>
      </c>
      <c r="C160" t="s">
        <v>266</v>
      </c>
      <c r="F160" s="81">
        <v>0</v>
      </c>
      <c r="G160" s="86">
        <v>1</v>
      </c>
      <c r="V160" s="86">
        <v>1</v>
      </c>
      <c r="AC160" s="87">
        <f t="shared" si="3"/>
        <v>2</v>
      </c>
    </row>
    <row r="161" spans="1:29">
      <c r="A161" s="109" t="s">
        <v>335</v>
      </c>
      <c r="B161" s="111">
        <v>45309</v>
      </c>
      <c r="C161" t="s">
        <v>268</v>
      </c>
      <c r="F161" s="81">
        <v>0</v>
      </c>
      <c r="AB161" s="86">
        <v>2</v>
      </c>
      <c r="AC161" s="87">
        <f>SUM(G161:AB161)</f>
        <v>2</v>
      </c>
    </row>
    <row r="162" spans="1:29">
      <c r="A162" s="109" t="s">
        <v>336</v>
      </c>
      <c r="B162" s="111">
        <v>45309</v>
      </c>
      <c r="C162" t="s">
        <v>270</v>
      </c>
      <c r="F162" s="81">
        <v>1</v>
      </c>
      <c r="J162" s="86">
        <v>2</v>
      </c>
      <c r="AB162" s="86">
        <v>1</v>
      </c>
      <c r="AC162" s="87">
        <f t="shared" ref="AC162:AC225" si="4">SUM(G162:AB162)</f>
        <v>3</v>
      </c>
    </row>
    <row r="163" spans="1:29">
      <c r="A163" s="109" t="s">
        <v>337</v>
      </c>
      <c r="B163" s="111">
        <v>45309</v>
      </c>
      <c r="C163" t="s">
        <v>272</v>
      </c>
      <c r="F163" s="81">
        <v>0</v>
      </c>
      <c r="I163" s="86">
        <v>10</v>
      </c>
      <c r="M163" s="86">
        <v>1</v>
      </c>
      <c r="Q163" s="86">
        <v>3</v>
      </c>
      <c r="AC163" s="87">
        <f t="shared" si="4"/>
        <v>14</v>
      </c>
    </row>
    <row r="164" spans="1:29">
      <c r="A164" s="109" t="s">
        <v>338</v>
      </c>
      <c r="B164" s="111">
        <v>45309</v>
      </c>
      <c r="C164" t="s">
        <v>274</v>
      </c>
      <c r="F164" s="81">
        <v>0</v>
      </c>
      <c r="M164" s="86">
        <v>2</v>
      </c>
      <c r="Q164" s="86">
        <v>1</v>
      </c>
      <c r="AB164" s="86">
        <v>1</v>
      </c>
      <c r="AC164" s="87">
        <f t="shared" si="4"/>
        <v>4</v>
      </c>
    </row>
    <row r="165" spans="1:29">
      <c r="A165" s="109" t="s">
        <v>339</v>
      </c>
      <c r="B165" s="111">
        <v>45309</v>
      </c>
      <c r="C165" t="s">
        <v>276</v>
      </c>
      <c r="F165" s="81">
        <v>0</v>
      </c>
      <c r="I165" s="86">
        <v>5</v>
      </c>
      <c r="AB165" s="86">
        <v>2</v>
      </c>
      <c r="AC165" s="87">
        <f t="shared" si="4"/>
        <v>7</v>
      </c>
    </row>
    <row r="166" spans="1:29">
      <c r="A166" s="109" t="s">
        <v>340</v>
      </c>
      <c r="B166" s="111">
        <v>45309</v>
      </c>
      <c r="C166" t="s">
        <v>278</v>
      </c>
      <c r="F166" s="81">
        <v>0</v>
      </c>
      <c r="AB166" s="86">
        <v>2</v>
      </c>
      <c r="AC166" s="87">
        <f t="shared" si="4"/>
        <v>2</v>
      </c>
    </row>
    <row r="167" spans="1:29">
      <c r="A167" s="109" t="s">
        <v>341</v>
      </c>
      <c r="B167" s="111">
        <v>45309</v>
      </c>
      <c r="C167" t="s">
        <v>280</v>
      </c>
      <c r="F167" s="81">
        <v>1</v>
      </c>
      <c r="AB167" s="86">
        <v>1</v>
      </c>
      <c r="AC167" s="87">
        <f t="shared" si="4"/>
        <v>1</v>
      </c>
    </row>
    <row r="168" spans="1:29">
      <c r="A168" s="109" t="s">
        <v>342</v>
      </c>
      <c r="B168" s="111">
        <v>45309</v>
      </c>
      <c r="C168" t="s">
        <v>282</v>
      </c>
      <c r="F168" s="81">
        <v>0</v>
      </c>
      <c r="J168" s="86">
        <v>1</v>
      </c>
      <c r="AB168" s="86">
        <v>1</v>
      </c>
      <c r="AC168" s="87">
        <f t="shared" si="4"/>
        <v>2</v>
      </c>
    </row>
    <row r="169" spans="1:29">
      <c r="A169" s="109" t="s">
        <v>343</v>
      </c>
      <c r="B169" s="111">
        <v>45309</v>
      </c>
      <c r="C169" t="s">
        <v>284</v>
      </c>
      <c r="F169" s="81">
        <v>0</v>
      </c>
      <c r="M169" s="86">
        <v>2</v>
      </c>
      <c r="AC169" s="87">
        <f t="shared" si="4"/>
        <v>2</v>
      </c>
    </row>
    <row r="170" spans="1:29">
      <c r="A170" s="109" t="s">
        <v>344</v>
      </c>
      <c r="B170" s="111">
        <v>45309</v>
      </c>
      <c r="C170" t="s">
        <v>286</v>
      </c>
      <c r="F170" s="81">
        <v>1</v>
      </c>
      <c r="M170" s="86">
        <v>3</v>
      </c>
      <c r="AC170" s="87">
        <f t="shared" si="4"/>
        <v>3</v>
      </c>
    </row>
    <row r="171" spans="1:29">
      <c r="A171" s="109" t="s">
        <v>345</v>
      </c>
      <c r="B171" s="111">
        <v>45309</v>
      </c>
      <c r="C171" t="s">
        <v>288</v>
      </c>
      <c r="F171" s="81">
        <v>0</v>
      </c>
      <c r="AB171" s="86">
        <v>1</v>
      </c>
      <c r="AC171" s="87">
        <f t="shared" si="4"/>
        <v>1</v>
      </c>
    </row>
    <row r="172" spans="1:29">
      <c r="A172" s="109" t="s">
        <v>346</v>
      </c>
      <c r="B172" s="113">
        <v>45310</v>
      </c>
      <c r="C172" s="95" t="s">
        <v>258</v>
      </c>
      <c r="AC172" s="87">
        <f t="shared" si="4"/>
        <v>0</v>
      </c>
    </row>
    <row r="173" spans="1:29">
      <c r="A173" s="109" t="s">
        <v>347</v>
      </c>
      <c r="B173" s="113">
        <v>45310</v>
      </c>
      <c r="C173" t="s">
        <v>260</v>
      </c>
      <c r="AC173" s="87">
        <f t="shared" si="4"/>
        <v>0</v>
      </c>
    </row>
    <row r="174" spans="1:29">
      <c r="A174" s="109" t="s">
        <v>348</v>
      </c>
      <c r="B174" s="113">
        <v>45310</v>
      </c>
      <c r="C174" t="s">
        <v>262</v>
      </c>
      <c r="F174" s="81">
        <v>0</v>
      </c>
      <c r="I174" s="86">
        <v>1</v>
      </c>
      <c r="Y174" s="86">
        <v>1</v>
      </c>
      <c r="AC174" s="87">
        <f t="shared" si="4"/>
        <v>2</v>
      </c>
    </row>
    <row r="175" spans="1:29">
      <c r="A175" s="109" t="s">
        <v>349</v>
      </c>
      <c r="B175" s="113">
        <v>45310</v>
      </c>
      <c r="C175" t="s">
        <v>264</v>
      </c>
      <c r="F175" s="81">
        <v>0</v>
      </c>
      <c r="M175" s="86">
        <v>2</v>
      </c>
      <c r="Y175" s="86">
        <v>1</v>
      </c>
      <c r="AC175" s="87">
        <f t="shared" si="4"/>
        <v>3</v>
      </c>
    </row>
    <row r="176" spans="1:29">
      <c r="A176" s="109" t="s">
        <v>350</v>
      </c>
      <c r="B176" s="113">
        <v>45310</v>
      </c>
      <c r="C176" t="s">
        <v>266</v>
      </c>
      <c r="F176" s="81">
        <v>0</v>
      </c>
      <c r="Y176" s="86">
        <v>2</v>
      </c>
      <c r="AC176" s="87">
        <f t="shared" si="4"/>
        <v>2</v>
      </c>
    </row>
    <row r="177" spans="1:29">
      <c r="A177" s="109" t="s">
        <v>351</v>
      </c>
      <c r="B177" s="113">
        <v>45310</v>
      </c>
      <c r="C177" t="s">
        <v>268</v>
      </c>
      <c r="D177" s="56">
        <v>0</v>
      </c>
      <c r="F177" s="81">
        <v>0</v>
      </c>
      <c r="X177" s="86">
        <v>1</v>
      </c>
      <c r="AC177" s="87">
        <f t="shared" si="4"/>
        <v>1</v>
      </c>
    </row>
    <row r="178" spans="1:29">
      <c r="A178" s="109" t="s">
        <v>352</v>
      </c>
      <c r="B178" s="113">
        <v>45310</v>
      </c>
      <c r="C178" t="s">
        <v>270</v>
      </c>
      <c r="F178" s="81">
        <v>0</v>
      </c>
      <c r="Y178" s="86">
        <v>1</v>
      </c>
      <c r="AC178" s="87">
        <f t="shared" si="4"/>
        <v>1</v>
      </c>
    </row>
    <row r="179" spans="1:29">
      <c r="A179" s="109" t="s">
        <v>353</v>
      </c>
      <c r="B179" s="113">
        <v>45310</v>
      </c>
      <c r="C179" t="s">
        <v>272</v>
      </c>
      <c r="F179" s="81">
        <v>0</v>
      </c>
      <c r="Y179" s="86">
        <v>1</v>
      </c>
      <c r="AC179" s="87">
        <f t="shared" si="4"/>
        <v>1</v>
      </c>
    </row>
    <row r="180" spans="1:29">
      <c r="A180" s="109" t="s">
        <v>354</v>
      </c>
      <c r="B180" s="113">
        <v>45310</v>
      </c>
      <c r="C180" t="s">
        <v>274</v>
      </c>
      <c r="D180" s="56">
        <v>1</v>
      </c>
      <c r="F180" s="81">
        <v>1</v>
      </c>
      <c r="G180" s="86">
        <v>1</v>
      </c>
      <c r="M180" s="86">
        <v>2</v>
      </c>
      <c r="AC180" s="87">
        <f t="shared" si="4"/>
        <v>3</v>
      </c>
    </row>
    <row r="181" spans="1:29">
      <c r="A181" s="109" t="s">
        <v>355</v>
      </c>
      <c r="B181" s="113">
        <v>45310</v>
      </c>
      <c r="C181" t="s">
        <v>276</v>
      </c>
      <c r="F181" s="81">
        <v>0</v>
      </c>
      <c r="Y181" s="86">
        <v>2</v>
      </c>
      <c r="AC181" s="87">
        <f t="shared" si="4"/>
        <v>2</v>
      </c>
    </row>
    <row r="182" spans="1:29">
      <c r="A182" s="109" t="s">
        <v>356</v>
      </c>
      <c r="B182" s="113">
        <v>45310</v>
      </c>
      <c r="C182" t="s">
        <v>278</v>
      </c>
      <c r="F182" s="81">
        <v>1</v>
      </c>
      <c r="H182" s="86">
        <v>1</v>
      </c>
      <c r="AC182" s="87">
        <f t="shared" si="4"/>
        <v>1</v>
      </c>
    </row>
    <row r="183" spans="1:29">
      <c r="A183" s="109" t="s">
        <v>357</v>
      </c>
      <c r="B183" s="113">
        <v>45310</v>
      </c>
      <c r="C183" t="s">
        <v>280</v>
      </c>
      <c r="AC183" s="87">
        <f t="shared" si="4"/>
        <v>0</v>
      </c>
    </row>
    <row r="184" spans="1:29">
      <c r="A184" s="109" t="s">
        <v>358</v>
      </c>
      <c r="B184" s="113">
        <v>45310</v>
      </c>
      <c r="C184" t="s">
        <v>282</v>
      </c>
      <c r="AC184" s="87">
        <f t="shared" si="4"/>
        <v>0</v>
      </c>
    </row>
    <row r="185" spans="1:29">
      <c r="A185" s="109" t="s">
        <v>359</v>
      </c>
      <c r="B185" s="113">
        <v>45310</v>
      </c>
      <c r="C185" t="s">
        <v>284</v>
      </c>
      <c r="AC185" s="87">
        <f t="shared" si="4"/>
        <v>0</v>
      </c>
    </row>
    <row r="186" spans="1:29">
      <c r="A186" s="109" t="s">
        <v>360</v>
      </c>
      <c r="B186" s="113">
        <v>45310</v>
      </c>
      <c r="C186" t="s">
        <v>286</v>
      </c>
      <c r="AC186" s="87">
        <f t="shared" si="4"/>
        <v>0</v>
      </c>
    </row>
    <row r="187" spans="1:29">
      <c r="A187" s="109" t="s">
        <v>361</v>
      </c>
      <c r="B187" s="113">
        <v>45310</v>
      </c>
      <c r="C187" t="s">
        <v>288</v>
      </c>
      <c r="AC187" s="87">
        <f t="shared" si="4"/>
        <v>0</v>
      </c>
    </row>
    <row r="188" spans="1:29">
      <c r="A188" s="109" t="s">
        <v>362</v>
      </c>
      <c r="B188" s="113">
        <v>45311</v>
      </c>
      <c r="C188" s="95" t="s">
        <v>258</v>
      </c>
      <c r="AC188" s="87">
        <f t="shared" si="4"/>
        <v>0</v>
      </c>
    </row>
    <row r="189" spans="1:29">
      <c r="A189" s="109" t="s">
        <v>363</v>
      </c>
      <c r="B189" s="113">
        <v>45311</v>
      </c>
      <c r="C189" t="s">
        <v>260</v>
      </c>
      <c r="AC189" s="87">
        <f t="shared" si="4"/>
        <v>0</v>
      </c>
    </row>
    <row r="190" spans="1:29">
      <c r="A190" s="109" t="s">
        <v>364</v>
      </c>
      <c r="B190" s="113">
        <v>45311</v>
      </c>
      <c r="C190" t="s">
        <v>262</v>
      </c>
      <c r="AC190" s="87">
        <f t="shared" si="4"/>
        <v>0</v>
      </c>
    </row>
    <row r="191" spans="1:29">
      <c r="A191" s="109" t="s">
        <v>365</v>
      </c>
      <c r="B191" s="113">
        <v>45311</v>
      </c>
      <c r="C191" t="s">
        <v>264</v>
      </c>
      <c r="AC191" s="87">
        <f t="shared" si="4"/>
        <v>0</v>
      </c>
    </row>
    <row r="192" spans="1:29">
      <c r="A192" s="109" t="s">
        <v>366</v>
      </c>
      <c r="B192" s="113">
        <v>45311</v>
      </c>
      <c r="C192" t="s">
        <v>266</v>
      </c>
      <c r="AC192" s="87">
        <f t="shared" si="4"/>
        <v>0</v>
      </c>
    </row>
    <row r="193" spans="1:29">
      <c r="A193" s="109" t="s">
        <v>367</v>
      </c>
      <c r="B193" s="113">
        <v>45311</v>
      </c>
      <c r="C193" t="s">
        <v>268</v>
      </c>
      <c r="F193" s="81">
        <v>1</v>
      </c>
      <c r="I193" s="86">
        <v>4</v>
      </c>
      <c r="AB193" s="86">
        <v>1</v>
      </c>
      <c r="AC193" s="87">
        <f t="shared" si="4"/>
        <v>5</v>
      </c>
    </row>
    <row r="194" spans="1:29">
      <c r="A194" s="109" t="s">
        <v>368</v>
      </c>
      <c r="B194" s="113">
        <v>45311</v>
      </c>
      <c r="C194" t="s">
        <v>270</v>
      </c>
      <c r="AC194" s="87">
        <f t="shared" si="4"/>
        <v>0</v>
      </c>
    </row>
    <row r="195" spans="1:29">
      <c r="A195" s="109" t="s">
        <v>369</v>
      </c>
      <c r="B195" s="113">
        <v>45311</v>
      </c>
      <c r="C195" t="s">
        <v>272</v>
      </c>
      <c r="AC195" s="87">
        <f t="shared" si="4"/>
        <v>0</v>
      </c>
    </row>
    <row r="196" spans="1:29">
      <c r="A196" s="109" t="s">
        <v>370</v>
      </c>
      <c r="B196" s="113">
        <v>45311</v>
      </c>
      <c r="C196" t="s">
        <v>274</v>
      </c>
      <c r="AC196" s="87">
        <f t="shared" si="4"/>
        <v>0</v>
      </c>
    </row>
    <row r="197" spans="1:29">
      <c r="A197" s="109" t="s">
        <v>371</v>
      </c>
      <c r="B197" s="113">
        <v>45311</v>
      </c>
      <c r="C197" t="s">
        <v>276</v>
      </c>
      <c r="AC197" s="87">
        <f t="shared" si="4"/>
        <v>0</v>
      </c>
    </row>
    <row r="198" spans="1:29">
      <c r="A198" s="109" t="s">
        <v>372</v>
      </c>
      <c r="B198" s="113">
        <v>45311</v>
      </c>
      <c r="C198" t="s">
        <v>278</v>
      </c>
      <c r="AC198" s="87">
        <f t="shared" si="4"/>
        <v>0</v>
      </c>
    </row>
    <row r="199" spans="1:29">
      <c r="A199" s="109" t="s">
        <v>373</v>
      </c>
      <c r="B199" s="113">
        <v>45311</v>
      </c>
      <c r="C199" t="s">
        <v>280</v>
      </c>
      <c r="AC199" s="87">
        <f t="shared" si="4"/>
        <v>0</v>
      </c>
    </row>
    <row r="200" spans="1:29">
      <c r="A200" s="109" t="s">
        <v>374</v>
      </c>
      <c r="B200" s="113">
        <v>45311</v>
      </c>
      <c r="C200" t="s">
        <v>282</v>
      </c>
      <c r="AC200" s="87">
        <f t="shared" si="4"/>
        <v>0</v>
      </c>
    </row>
    <row r="201" spans="1:29">
      <c r="A201" s="109" t="s">
        <v>375</v>
      </c>
      <c r="B201" s="113">
        <v>45311</v>
      </c>
      <c r="C201" t="s">
        <v>284</v>
      </c>
      <c r="AC201" s="87">
        <f t="shared" si="4"/>
        <v>0</v>
      </c>
    </row>
    <row r="202" spans="1:29">
      <c r="A202" s="109" t="s">
        <v>376</v>
      </c>
      <c r="B202" s="113">
        <v>45311</v>
      </c>
      <c r="C202" t="s">
        <v>286</v>
      </c>
      <c r="AC202" s="87">
        <f t="shared" si="4"/>
        <v>0</v>
      </c>
    </row>
    <row r="203" spans="1:29">
      <c r="A203" s="109" t="s">
        <v>377</v>
      </c>
      <c r="B203" s="113">
        <v>45311</v>
      </c>
      <c r="C203" t="s">
        <v>288</v>
      </c>
      <c r="AC203" s="87">
        <f t="shared" si="4"/>
        <v>0</v>
      </c>
    </row>
    <row r="204" spans="1:29">
      <c r="A204" s="109" t="s">
        <v>378</v>
      </c>
      <c r="B204" s="116">
        <v>45312</v>
      </c>
      <c r="C204" s="117" t="s">
        <v>258</v>
      </c>
      <c r="AC204" s="87">
        <f t="shared" si="4"/>
        <v>0</v>
      </c>
    </row>
    <row r="205" spans="1:29">
      <c r="A205" s="109" t="s">
        <v>379</v>
      </c>
      <c r="B205" s="113">
        <v>45312</v>
      </c>
      <c r="C205" t="s">
        <v>260</v>
      </c>
      <c r="AC205" s="87">
        <f t="shared" si="4"/>
        <v>0</v>
      </c>
    </row>
    <row r="206" spans="1:29">
      <c r="A206" s="109" t="s">
        <v>380</v>
      </c>
      <c r="B206" s="113">
        <v>45312</v>
      </c>
      <c r="C206" t="s">
        <v>262</v>
      </c>
      <c r="AC206" s="87">
        <f t="shared" si="4"/>
        <v>0</v>
      </c>
    </row>
    <row r="207" spans="1:29">
      <c r="A207" s="109" t="s">
        <v>381</v>
      </c>
      <c r="B207" s="113">
        <v>45312</v>
      </c>
      <c r="C207" t="s">
        <v>264</v>
      </c>
      <c r="F207" s="81">
        <v>0</v>
      </c>
      <c r="H207" s="86">
        <v>1</v>
      </c>
      <c r="AC207" s="87">
        <f t="shared" si="4"/>
        <v>1</v>
      </c>
    </row>
    <row r="208" spans="1:29">
      <c r="A208" s="109" t="s">
        <v>382</v>
      </c>
      <c r="B208" s="114">
        <v>45312</v>
      </c>
      <c r="C208" s="115" t="s">
        <v>266</v>
      </c>
      <c r="F208" s="81">
        <v>1</v>
      </c>
      <c r="I208" s="86">
        <v>4</v>
      </c>
      <c r="AC208" s="87">
        <f t="shared" si="4"/>
        <v>4</v>
      </c>
    </row>
    <row r="209" spans="1:29">
      <c r="A209" s="109" t="s">
        <v>383</v>
      </c>
      <c r="B209" s="114">
        <v>45313</v>
      </c>
      <c r="C209" t="s">
        <v>268</v>
      </c>
      <c r="F209" s="81">
        <v>1</v>
      </c>
      <c r="L209" s="86">
        <v>1</v>
      </c>
      <c r="U209" s="86">
        <v>2</v>
      </c>
      <c r="AC209" s="87">
        <f t="shared" si="4"/>
        <v>3</v>
      </c>
    </row>
    <row r="210" spans="1:29">
      <c r="A210" s="109" t="s">
        <v>384</v>
      </c>
      <c r="B210" s="114">
        <v>45313</v>
      </c>
      <c r="C210" t="s">
        <v>270</v>
      </c>
      <c r="F210" s="81">
        <v>1</v>
      </c>
      <c r="L210" s="86">
        <v>1</v>
      </c>
      <c r="U210" s="86">
        <v>2</v>
      </c>
      <c r="AC210" s="87">
        <f t="shared" si="4"/>
        <v>3</v>
      </c>
    </row>
    <row r="211" spans="1:29">
      <c r="A211" s="109" t="s">
        <v>385</v>
      </c>
      <c r="B211" s="114">
        <v>45313</v>
      </c>
      <c r="C211" s="115" t="s">
        <v>272</v>
      </c>
      <c r="F211" s="81">
        <v>0</v>
      </c>
      <c r="J211" s="86">
        <v>1</v>
      </c>
      <c r="L211" s="86">
        <v>2</v>
      </c>
      <c r="U211" s="86">
        <v>4</v>
      </c>
      <c r="AC211" s="87">
        <f t="shared" si="4"/>
        <v>7</v>
      </c>
    </row>
    <row r="212" spans="1:29">
      <c r="A212" s="109" t="s">
        <v>386</v>
      </c>
      <c r="B212" s="114">
        <v>45313</v>
      </c>
      <c r="C212" s="115" t="s">
        <v>274</v>
      </c>
      <c r="F212" s="81">
        <v>0</v>
      </c>
      <c r="L212" s="86">
        <v>2</v>
      </c>
      <c r="U212" s="86">
        <v>2</v>
      </c>
      <c r="AC212" s="87">
        <f t="shared" si="4"/>
        <v>4</v>
      </c>
    </row>
    <row r="213" spans="1:29">
      <c r="A213" s="109" t="s">
        <v>387</v>
      </c>
      <c r="B213" s="114">
        <v>45313</v>
      </c>
      <c r="C213" s="115" t="s">
        <v>276</v>
      </c>
      <c r="F213" s="81">
        <v>0</v>
      </c>
      <c r="I213" s="86">
        <v>4</v>
      </c>
      <c r="U213" s="86">
        <v>1</v>
      </c>
      <c r="AC213" s="87">
        <f t="shared" si="4"/>
        <v>5</v>
      </c>
    </row>
    <row r="214" spans="1:29">
      <c r="A214" s="109" t="s">
        <v>388</v>
      </c>
      <c r="B214" s="114">
        <v>45313</v>
      </c>
      <c r="C214" s="115" t="s">
        <v>278</v>
      </c>
      <c r="F214" s="81">
        <v>1</v>
      </c>
      <c r="I214" s="86">
        <v>1</v>
      </c>
      <c r="U214" s="86">
        <v>1</v>
      </c>
      <c r="AB214" s="86">
        <v>1</v>
      </c>
      <c r="AC214" s="87">
        <f t="shared" si="4"/>
        <v>3</v>
      </c>
    </row>
    <row r="215" spans="1:29">
      <c r="A215" s="109" t="s">
        <v>389</v>
      </c>
      <c r="B215" s="114">
        <v>45313</v>
      </c>
      <c r="C215" s="115" t="s">
        <v>280</v>
      </c>
      <c r="F215" s="81">
        <v>0</v>
      </c>
      <c r="I215" s="86">
        <v>1</v>
      </c>
      <c r="U215" s="86">
        <v>1</v>
      </c>
      <c r="AC215" s="87">
        <f t="shared" si="4"/>
        <v>2</v>
      </c>
    </row>
    <row r="216" spans="1:29">
      <c r="A216" s="109" t="s">
        <v>390</v>
      </c>
      <c r="B216" s="114">
        <v>45313</v>
      </c>
      <c r="C216" s="115" t="s">
        <v>282</v>
      </c>
      <c r="F216" s="81">
        <v>1</v>
      </c>
      <c r="I216" s="86">
        <v>1</v>
      </c>
      <c r="U216" s="86">
        <v>1</v>
      </c>
      <c r="AC216" s="87">
        <f t="shared" si="4"/>
        <v>2</v>
      </c>
    </row>
    <row r="217" spans="1:29">
      <c r="A217" s="109" t="s">
        <v>391</v>
      </c>
      <c r="B217" s="114">
        <v>45313</v>
      </c>
      <c r="C217" s="115" t="s">
        <v>284</v>
      </c>
      <c r="F217" s="81">
        <v>1</v>
      </c>
      <c r="L217" s="86">
        <v>1</v>
      </c>
      <c r="U217" s="86">
        <v>1</v>
      </c>
      <c r="AC217" s="87">
        <f t="shared" si="4"/>
        <v>2</v>
      </c>
    </row>
    <row r="218" spans="1:29">
      <c r="A218" s="109" t="s">
        <v>392</v>
      </c>
      <c r="B218" s="114">
        <v>45313</v>
      </c>
      <c r="C218" s="115" t="s">
        <v>286</v>
      </c>
      <c r="F218" s="81">
        <v>1</v>
      </c>
      <c r="L218" s="86">
        <v>1</v>
      </c>
      <c r="U218" s="86">
        <v>1</v>
      </c>
      <c r="AC218" s="87">
        <f t="shared" si="4"/>
        <v>2</v>
      </c>
    </row>
    <row r="219" spans="1:29">
      <c r="A219" s="109" t="s">
        <v>393</v>
      </c>
      <c r="B219" s="114">
        <v>45313</v>
      </c>
      <c r="C219" s="115" t="s">
        <v>288</v>
      </c>
      <c r="F219" s="81">
        <v>0</v>
      </c>
      <c r="U219" s="86">
        <v>2</v>
      </c>
      <c r="AC219" s="87">
        <f t="shared" si="4"/>
        <v>2</v>
      </c>
    </row>
    <row r="220" spans="1:29">
      <c r="A220" s="109" t="s">
        <v>394</v>
      </c>
      <c r="B220" s="114">
        <v>45313</v>
      </c>
      <c r="C220" s="117" t="s">
        <v>97</v>
      </c>
      <c r="AC220" s="87">
        <f t="shared" si="4"/>
        <v>0</v>
      </c>
    </row>
    <row r="221" spans="1:29">
      <c r="A221" s="109" t="s">
        <v>395</v>
      </c>
      <c r="B221" s="114">
        <v>45313</v>
      </c>
      <c r="C221" t="s">
        <v>99</v>
      </c>
      <c r="AC221" s="87">
        <f t="shared" si="4"/>
        <v>0</v>
      </c>
    </row>
    <row r="222" spans="1:29">
      <c r="A222" s="109" t="s">
        <v>396</v>
      </c>
      <c r="B222" s="114">
        <v>45313</v>
      </c>
      <c r="C222" t="s">
        <v>101</v>
      </c>
      <c r="F222" s="81">
        <v>1</v>
      </c>
      <c r="L222" s="86">
        <v>2</v>
      </c>
      <c r="U222" s="86">
        <v>4</v>
      </c>
      <c r="AC222" s="87">
        <f t="shared" si="4"/>
        <v>6</v>
      </c>
    </row>
    <row r="223" spans="1:29">
      <c r="A223" s="109" t="s">
        <v>397</v>
      </c>
      <c r="B223" s="114">
        <v>45313</v>
      </c>
      <c r="C223" t="s">
        <v>103</v>
      </c>
      <c r="F223" s="81">
        <v>1</v>
      </c>
      <c r="AC223" s="87">
        <f t="shared" si="4"/>
        <v>0</v>
      </c>
    </row>
    <row r="224" spans="1:29">
      <c r="A224" s="109" t="s">
        <v>398</v>
      </c>
      <c r="B224" s="114">
        <v>45313</v>
      </c>
      <c r="C224" t="s">
        <v>105</v>
      </c>
      <c r="F224" s="81">
        <v>0</v>
      </c>
      <c r="G224" s="86">
        <v>1</v>
      </c>
      <c r="L224" s="86">
        <v>2</v>
      </c>
      <c r="AC224" s="87">
        <f t="shared" si="4"/>
        <v>3</v>
      </c>
    </row>
    <row r="225" spans="1:29">
      <c r="A225" s="109" t="s">
        <v>399</v>
      </c>
      <c r="B225" s="114">
        <v>45313</v>
      </c>
      <c r="C225" t="s">
        <v>107</v>
      </c>
      <c r="F225" s="81">
        <v>0</v>
      </c>
      <c r="L225" s="86">
        <v>1</v>
      </c>
      <c r="U225" s="86">
        <v>1</v>
      </c>
      <c r="AC225" s="87">
        <f t="shared" si="4"/>
        <v>2</v>
      </c>
    </row>
    <row r="226" spans="1:29">
      <c r="A226" s="109" t="s">
        <v>400</v>
      </c>
      <c r="B226" s="114">
        <v>45313</v>
      </c>
      <c r="C226" t="s">
        <v>109</v>
      </c>
      <c r="F226" s="81">
        <v>1</v>
      </c>
      <c r="L226" s="86">
        <v>2</v>
      </c>
      <c r="U226" s="86">
        <v>2</v>
      </c>
      <c r="AC226" s="87">
        <f t="shared" ref="AC226:AC289" si="5">SUM(G226:AB226)</f>
        <v>4</v>
      </c>
    </row>
    <row r="227" spans="1:29">
      <c r="A227" s="109" t="s">
        <v>401</v>
      </c>
      <c r="B227" s="114">
        <v>45313</v>
      </c>
      <c r="C227" t="s">
        <v>111</v>
      </c>
      <c r="F227" s="81">
        <v>0</v>
      </c>
      <c r="L227" s="86">
        <v>2</v>
      </c>
      <c r="U227" s="86">
        <v>2</v>
      </c>
      <c r="AC227" s="87">
        <f t="shared" si="5"/>
        <v>4</v>
      </c>
    </row>
    <row r="228" spans="1:29">
      <c r="A228" s="109" t="s">
        <v>402</v>
      </c>
      <c r="B228" s="114">
        <v>45313</v>
      </c>
      <c r="C228" t="s">
        <v>113</v>
      </c>
      <c r="U228" s="86">
        <v>1</v>
      </c>
      <c r="AC228" s="87">
        <f t="shared" si="5"/>
        <v>1</v>
      </c>
    </row>
    <row r="229" spans="1:29">
      <c r="A229" s="109" t="s">
        <v>403</v>
      </c>
      <c r="B229" s="114">
        <v>45313</v>
      </c>
      <c r="C229" t="s">
        <v>115</v>
      </c>
      <c r="U229" s="86">
        <v>1</v>
      </c>
      <c r="AC229" s="87">
        <f t="shared" si="5"/>
        <v>1</v>
      </c>
    </row>
    <row r="230" spans="1:29">
      <c r="A230" s="109" t="s">
        <v>404</v>
      </c>
      <c r="B230" s="114">
        <v>45313</v>
      </c>
      <c r="C230" t="s">
        <v>117</v>
      </c>
      <c r="F230" s="81">
        <v>0</v>
      </c>
      <c r="L230" s="86">
        <v>4</v>
      </c>
      <c r="AC230" s="87">
        <f t="shared" si="5"/>
        <v>4</v>
      </c>
    </row>
    <row r="231" spans="1:29">
      <c r="A231" s="109" t="s">
        <v>405</v>
      </c>
      <c r="B231" s="114">
        <v>45313</v>
      </c>
      <c r="C231" t="s">
        <v>119</v>
      </c>
      <c r="F231" s="81">
        <v>1</v>
      </c>
      <c r="AC231" s="87">
        <f t="shared" si="5"/>
        <v>0</v>
      </c>
    </row>
    <row r="232" spans="1:29">
      <c r="A232" s="109" t="s">
        <v>406</v>
      </c>
      <c r="B232" s="114">
        <v>45313</v>
      </c>
      <c r="C232" t="s">
        <v>121</v>
      </c>
      <c r="F232" s="81">
        <v>0</v>
      </c>
      <c r="J232" s="86">
        <v>1</v>
      </c>
      <c r="L232" s="86">
        <v>2</v>
      </c>
      <c r="M232" s="86">
        <v>1</v>
      </c>
      <c r="U232" s="86">
        <v>1</v>
      </c>
      <c r="AB232" s="86">
        <v>1</v>
      </c>
      <c r="AC232" s="87">
        <f t="shared" si="5"/>
        <v>6</v>
      </c>
    </row>
    <row r="233" spans="1:29">
      <c r="A233" s="109" t="s">
        <v>407</v>
      </c>
      <c r="B233" s="114">
        <v>45313</v>
      </c>
      <c r="C233" t="s">
        <v>123</v>
      </c>
      <c r="F233" s="81">
        <v>0</v>
      </c>
      <c r="L233" s="86">
        <v>4</v>
      </c>
      <c r="U233" s="86">
        <v>1</v>
      </c>
      <c r="AC233" s="87">
        <f t="shared" si="5"/>
        <v>5</v>
      </c>
    </row>
    <row r="234" spans="1:29">
      <c r="A234" s="109" t="s">
        <v>408</v>
      </c>
      <c r="B234" s="114">
        <v>45313</v>
      </c>
      <c r="C234" t="s">
        <v>125</v>
      </c>
      <c r="F234" s="81">
        <v>0</v>
      </c>
      <c r="J234" s="86">
        <v>1</v>
      </c>
      <c r="L234" s="86">
        <v>1</v>
      </c>
      <c r="AC234" s="87">
        <f t="shared" si="5"/>
        <v>2</v>
      </c>
    </row>
    <row r="235" spans="1:29">
      <c r="A235" s="109" t="s">
        <v>409</v>
      </c>
      <c r="B235" s="114">
        <v>45313</v>
      </c>
      <c r="C235" t="s">
        <v>127</v>
      </c>
      <c r="F235" s="81">
        <v>0</v>
      </c>
      <c r="I235" s="86">
        <v>2</v>
      </c>
      <c r="L235" s="86">
        <v>1</v>
      </c>
      <c r="AC235" s="87">
        <f t="shared" si="5"/>
        <v>3</v>
      </c>
    </row>
    <row r="236" spans="1:29">
      <c r="A236" s="109" t="s">
        <v>410</v>
      </c>
      <c r="B236" s="114">
        <v>45313</v>
      </c>
      <c r="C236" t="s">
        <v>129</v>
      </c>
      <c r="AC236" s="87">
        <f t="shared" si="5"/>
        <v>0</v>
      </c>
    </row>
    <row r="237" spans="1:29">
      <c r="A237" s="109" t="s">
        <v>411</v>
      </c>
      <c r="B237" s="114">
        <v>45313</v>
      </c>
      <c r="C237" t="s">
        <v>131</v>
      </c>
      <c r="AC237" s="87">
        <f t="shared" si="5"/>
        <v>0</v>
      </c>
    </row>
    <row r="238" spans="1:29">
      <c r="A238" s="109" t="s">
        <v>412</v>
      </c>
      <c r="B238" s="114">
        <v>45313</v>
      </c>
      <c r="C238" t="s">
        <v>133</v>
      </c>
      <c r="F238" s="81">
        <v>0</v>
      </c>
      <c r="AC238" s="87">
        <f t="shared" si="5"/>
        <v>0</v>
      </c>
    </row>
    <row r="239" spans="1:29">
      <c r="A239" s="109" t="s">
        <v>413</v>
      </c>
      <c r="B239" s="114">
        <v>45313</v>
      </c>
      <c r="C239" t="s">
        <v>135</v>
      </c>
      <c r="F239" s="81">
        <v>0</v>
      </c>
      <c r="AC239" s="87">
        <f t="shared" si="5"/>
        <v>0</v>
      </c>
    </row>
    <row r="240" spans="1:29">
      <c r="A240" s="109" t="s">
        <v>414</v>
      </c>
      <c r="B240" s="114">
        <v>45313</v>
      </c>
      <c r="C240" t="s">
        <v>137</v>
      </c>
      <c r="AC240" s="87">
        <f t="shared" si="5"/>
        <v>0</v>
      </c>
    </row>
    <row r="241" spans="1:29">
      <c r="A241" s="109" t="s">
        <v>415</v>
      </c>
      <c r="B241" s="114">
        <v>45313</v>
      </c>
      <c r="C241" t="s">
        <v>139</v>
      </c>
      <c r="F241" s="81">
        <v>0</v>
      </c>
      <c r="AC241" s="87">
        <f t="shared" si="5"/>
        <v>0</v>
      </c>
    </row>
    <row r="242" spans="1:29">
      <c r="A242" s="109" t="s">
        <v>416</v>
      </c>
      <c r="B242" s="114">
        <v>45313</v>
      </c>
      <c r="C242" t="s">
        <v>141</v>
      </c>
      <c r="F242" s="81">
        <v>1</v>
      </c>
      <c r="AC242" s="87">
        <f t="shared" si="5"/>
        <v>0</v>
      </c>
    </row>
    <row r="243" spans="1:29">
      <c r="A243" s="109" t="s">
        <v>417</v>
      </c>
      <c r="B243" s="114">
        <v>45313</v>
      </c>
      <c r="C243" t="s">
        <v>143</v>
      </c>
      <c r="AC243" s="87">
        <f t="shared" si="5"/>
        <v>0</v>
      </c>
    </row>
    <row r="244" spans="1:29">
      <c r="A244" s="109" t="s">
        <v>418</v>
      </c>
      <c r="B244" s="114">
        <v>45313</v>
      </c>
      <c r="C244" t="s">
        <v>145</v>
      </c>
      <c r="AC244" s="87">
        <f t="shared" si="5"/>
        <v>0</v>
      </c>
    </row>
    <row r="245" spans="1:29">
      <c r="A245" s="109" t="s">
        <v>419</v>
      </c>
      <c r="B245" s="114">
        <v>45313</v>
      </c>
      <c r="C245" t="s">
        <v>147</v>
      </c>
      <c r="AC245" s="87">
        <f t="shared" si="5"/>
        <v>0</v>
      </c>
    </row>
    <row r="246" spans="1:29">
      <c r="A246" s="109" t="s">
        <v>420</v>
      </c>
      <c r="B246" s="114">
        <v>45313</v>
      </c>
      <c r="C246" t="s">
        <v>149</v>
      </c>
      <c r="F246" s="81">
        <v>0</v>
      </c>
      <c r="AC246" s="87">
        <f t="shared" si="5"/>
        <v>0</v>
      </c>
    </row>
    <row r="247" spans="1:29">
      <c r="A247" s="109" t="s">
        <v>421</v>
      </c>
      <c r="B247" s="114">
        <v>45313</v>
      </c>
      <c r="C247" t="s">
        <v>152</v>
      </c>
      <c r="F247" s="81">
        <v>0</v>
      </c>
      <c r="AC247" s="87">
        <f t="shared" si="5"/>
        <v>0</v>
      </c>
    </row>
    <row r="248" spans="1:29">
      <c r="A248" s="109" t="s">
        <v>422</v>
      </c>
      <c r="B248" s="114">
        <v>45313</v>
      </c>
      <c r="C248" t="s">
        <v>154</v>
      </c>
      <c r="F248" s="81">
        <v>1</v>
      </c>
      <c r="AC248" s="87">
        <f t="shared" si="5"/>
        <v>0</v>
      </c>
    </row>
    <row r="249" spans="1:29">
      <c r="A249" s="109" t="s">
        <v>423</v>
      </c>
      <c r="B249" s="114">
        <v>45313</v>
      </c>
      <c r="C249" t="s">
        <v>156</v>
      </c>
      <c r="AC249" s="87">
        <f t="shared" si="5"/>
        <v>0</v>
      </c>
    </row>
    <row r="250" spans="1:29">
      <c r="A250" s="109" t="s">
        <v>424</v>
      </c>
      <c r="B250" s="114">
        <v>45313</v>
      </c>
      <c r="C250" t="s">
        <v>158</v>
      </c>
      <c r="AC250" s="87">
        <f t="shared" si="5"/>
        <v>0</v>
      </c>
    </row>
    <row r="251" spans="1:29">
      <c r="A251" s="109" t="s">
        <v>425</v>
      </c>
      <c r="B251" s="114">
        <v>45313</v>
      </c>
      <c r="C251" t="s">
        <v>160</v>
      </c>
      <c r="F251" s="81">
        <v>0</v>
      </c>
      <c r="AC251" s="87">
        <f t="shared" si="5"/>
        <v>0</v>
      </c>
    </row>
    <row r="252" spans="1:29">
      <c r="A252" s="109" t="s">
        <v>426</v>
      </c>
      <c r="B252" s="114">
        <v>45313</v>
      </c>
      <c r="C252" t="s">
        <v>162</v>
      </c>
      <c r="AC252" s="87">
        <f t="shared" si="5"/>
        <v>0</v>
      </c>
    </row>
    <row r="253" spans="1:29">
      <c r="A253" s="109" t="s">
        <v>427</v>
      </c>
      <c r="B253" s="114">
        <v>45313</v>
      </c>
      <c r="C253" t="s">
        <v>164</v>
      </c>
      <c r="AC253" s="87">
        <f t="shared" si="5"/>
        <v>0</v>
      </c>
    </row>
    <row r="254" spans="1:29">
      <c r="A254" s="109" t="s">
        <v>428</v>
      </c>
      <c r="B254" s="114">
        <v>45313</v>
      </c>
      <c r="C254" t="s">
        <v>166</v>
      </c>
      <c r="F254" s="81">
        <v>0</v>
      </c>
      <c r="L254" s="86">
        <v>1</v>
      </c>
      <c r="AB254" s="86">
        <v>1</v>
      </c>
      <c r="AC254" s="87">
        <f t="shared" si="5"/>
        <v>2</v>
      </c>
    </row>
    <row r="255" spans="1:29">
      <c r="A255" s="109" t="s">
        <v>429</v>
      </c>
      <c r="B255" s="114">
        <v>45313</v>
      </c>
      <c r="C255" t="s">
        <v>168</v>
      </c>
      <c r="F255" s="81">
        <v>0</v>
      </c>
      <c r="L255" s="86">
        <v>2</v>
      </c>
      <c r="AC255" s="87">
        <f t="shared" si="5"/>
        <v>2</v>
      </c>
    </row>
    <row r="256" spans="1:29">
      <c r="A256" s="109" t="s">
        <v>430</v>
      </c>
      <c r="B256" s="114">
        <v>45313</v>
      </c>
      <c r="C256" t="s">
        <v>170</v>
      </c>
      <c r="F256" s="81">
        <v>1</v>
      </c>
      <c r="L256" s="86">
        <v>3</v>
      </c>
      <c r="AC256" s="87">
        <f t="shared" si="5"/>
        <v>3</v>
      </c>
    </row>
    <row r="257" spans="1:29">
      <c r="A257" s="109" t="s">
        <v>431</v>
      </c>
      <c r="B257" s="114">
        <v>45313</v>
      </c>
      <c r="C257" t="s">
        <v>172</v>
      </c>
      <c r="F257" s="81">
        <v>1</v>
      </c>
      <c r="L257" s="86">
        <v>1</v>
      </c>
      <c r="AC257" s="87">
        <f t="shared" si="5"/>
        <v>1</v>
      </c>
    </row>
    <row r="258" spans="1:29">
      <c r="A258" s="109" t="s">
        <v>432</v>
      </c>
      <c r="B258" s="114">
        <v>45313</v>
      </c>
      <c r="C258" t="s">
        <v>174</v>
      </c>
      <c r="F258" s="81">
        <v>0</v>
      </c>
      <c r="J258" s="86">
        <v>2</v>
      </c>
      <c r="AC258" s="87">
        <f t="shared" si="5"/>
        <v>2</v>
      </c>
    </row>
    <row r="259" spans="1:29">
      <c r="A259" s="109" t="s">
        <v>433</v>
      </c>
      <c r="B259" s="114">
        <v>45313</v>
      </c>
      <c r="C259" t="s">
        <v>176</v>
      </c>
      <c r="F259" s="81">
        <v>0</v>
      </c>
      <c r="L259" s="86">
        <v>2</v>
      </c>
      <c r="AC259" s="87">
        <f t="shared" si="5"/>
        <v>2</v>
      </c>
    </row>
    <row r="260" spans="1:29">
      <c r="A260" s="109" t="s">
        <v>434</v>
      </c>
      <c r="B260" s="114">
        <v>45313</v>
      </c>
      <c r="C260" t="s">
        <v>178</v>
      </c>
      <c r="F260" s="81">
        <v>0</v>
      </c>
      <c r="L260" s="86">
        <v>1</v>
      </c>
      <c r="AC260" s="87">
        <f t="shared" si="5"/>
        <v>1</v>
      </c>
    </row>
    <row r="261" spans="1:29">
      <c r="A261" s="109" t="s">
        <v>435</v>
      </c>
      <c r="B261" s="114">
        <v>45313</v>
      </c>
      <c r="C261" t="s">
        <v>180</v>
      </c>
      <c r="L261" s="86">
        <v>2</v>
      </c>
      <c r="AC261" s="87">
        <f t="shared" si="5"/>
        <v>2</v>
      </c>
    </row>
    <row r="262" spans="1:29">
      <c r="A262" s="109" t="s">
        <v>436</v>
      </c>
      <c r="B262" s="114">
        <v>45313</v>
      </c>
      <c r="C262" t="s">
        <v>182</v>
      </c>
      <c r="F262" s="81">
        <v>0</v>
      </c>
      <c r="AB262" s="86">
        <v>1</v>
      </c>
      <c r="AC262" s="87">
        <f t="shared" si="5"/>
        <v>1</v>
      </c>
    </row>
    <row r="263" spans="1:29">
      <c r="A263" s="109" t="s">
        <v>437</v>
      </c>
      <c r="B263" s="114">
        <v>45313</v>
      </c>
      <c r="C263" t="s">
        <v>184</v>
      </c>
      <c r="F263" s="81">
        <v>0</v>
      </c>
      <c r="L263" s="86">
        <v>1</v>
      </c>
      <c r="AC263" s="87">
        <f t="shared" si="5"/>
        <v>1</v>
      </c>
    </row>
    <row r="264" spans="1:29">
      <c r="A264" s="109" t="s">
        <v>438</v>
      </c>
      <c r="B264" s="114">
        <v>45313</v>
      </c>
      <c r="C264" t="s">
        <v>186</v>
      </c>
      <c r="F264" s="81">
        <v>1</v>
      </c>
      <c r="L264" s="86">
        <v>1</v>
      </c>
      <c r="AC264" s="87">
        <f t="shared" si="5"/>
        <v>1</v>
      </c>
    </row>
    <row r="265" spans="1:29">
      <c r="A265" s="109" t="s">
        <v>439</v>
      </c>
      <c r="B265" s="114">
        <v>45313</v>
      </c>
      <c r="C265" t="s">
        <v>188</v>
      </c>
      <c r="F265" s="81">
        <v>1</v>
      </c>
      <c r="L265" s="86">
        <v>2</v>
      </c>
      <c r="AC265" s="87">
        <f t="shared" si="5"/>
        <v>2</v>
      </c>
    </row>
    <row r="266" spans="1:29">
      <c r="A266" s="109" t="s">
        <v>440</v>
      </c>
      <c r="B266" s="114">
        <v>45313</v>
      </c>
      <c r="C266" t="s">
        <v>190</v>
      </c>
      <c r="F266" s="81">
        <v>1</v>
      </c>
      <c r="L266" s="86">
        <v>2</v>
      </c>
      <c r="AC266" s="87">
        <f t="shared" si="5"/>
        <v>2</v>
      </c>
    </row>
    <row r="267" spans="1:29">
      <c r="A267" s="109" t="s">
        <v>441</v>
      </c>
      <c r="B267" s="114">
        <v>45313</v>
      </c>
      <c r="C267" t="s">
        <v>192</v>
      </c>
      <c r="F267" s="81">
        <v>1</v>
      </c>
      <c r="L267" s="86">
        <v>1</v>
      </c>
      <c r="AC267" s="87">
        <f t="shared" si="5"/>
        <v>1</v>
      </c>
    </row>
    <row r="268" spans="1:29">
      <c r="A268" s="109" t="s">
        <v>442</v>
      </c>
      <c r="B268" s="114">
        <v>45313</v>
      </c>
      <c r="C268" t="s">
        <v>194</v>
      </c>
      <c r="AC268" s="87">
        <f t="shared" si="5"/>
        <v>0</v>
      </c>
    </row>
    <row r="269" spans="1:29">
      <c r="A269" s="109" t="s">
        <v>443</v>
      </c>
      <c r="B269" s="114">
        <v>45313</v>
      </c>
      <c r="C269" t="s">
        <v>196</v>
      </c>
      <c r="L269" s="86">
        <v>1</v>
      </c>
      <c r="AC269" s="87">
        <f t="shared" si="5"/>
        <v>1</v>
      </c>
    </row>
    <row r="270" spans="1:29">
      <c r="A270" s="109" t="s">
        <v>444</v>
      </c>
      <c r="B270" s="114">
        <v>45313</v>
      </c>
      <c r="C270" t="s">
        <v>198</v>
      </c>
      <c r="F270" s="81">
        <v>1</v>
      </c>
      <c r="L270" s="86">
        <v>1</v>
      </c>
      <c r="AC270" s="87">
        <f t="shared" si="5"/>
        <v>1</v>
      </c>
    </row>
    <row r="271" spans="1:29">
      <c r="A271" s="109" t="s">
        <v>445</v>
      </c>
      <c r="B271" s="114">
        <v>45313</v>
      </c>
      <c r="C271" t="s">
        <v>200</v>
      </c>
      <c r="F271" s="81">
        <v>0</v>
      </c>
      <c r="I271" s="86">
        <v>2</v>
      </c>
      <c r="L271" s="86">
        <v>1</v>
      </c>
      <c r="AC271" s="87">
        <f t="shared" si="5"/>
        <v>3</v>
      </c>
    </row>
    <row r="272" spans="1:29">
      <c r="A272" s="109" t="s">
        <v>446</v>
      </c>
      <c r="B272" s="114">
        <v>45313</v>
      </c>
      <c r="C272" t="s">
        <v>202</v>
      </c>
      <c r="F272" s="81">
        <v>0</v>
      </c>
      <c r="I272" s="86">
        <v>1</v>
      </c>
      <c r="L272" s="86">
        <v>2</v>
      </c>
      <c r="AC272" s="87">
        <f t="shared" si="5"/>
        <v>3</v>
      </c>
    </row>
    <row r="273" spans="1:29">
      <c r="A273" s="109" t="s">
        <v>447</v>
      </c>
      <c r="B273" s="114">
        <v>45313</v>
      </c>
      <c r="C273" t="s">
        <v>204</v>
      </c>
      <c r="F273" s="81">
        <v>0</v>
      </c>
      <c r="I273" s="86">
        <v>1</v>
      </c>
      <c r="AC273" s="87">
        <f t="shared" si="5"/>
        <v>1</v>
      </c>
    </row>
    <row r="274" spans="1:29">
      <c r="A274" s="109" t="s">
        <v>448</v>
      </c>
      <c r="B274" s="114">
        <v>45313</v>
      </c>
      <c r="C274" t="s">
        <v>206</v>
      </c>
      <c r="F274" s="81">
        <v>1</v>
      </c>
      <c r="I274" s="86">
        <v>2</v>
      </c>
      <c r="L274" s="86">
        <v>2</v>
      </c>
      <c r="AC274" s="87">
        <f t="shared" si="5"/>
        <v>4</v>
      </c>
    </row>
    <row r="275" spans="1:29">
      <c r="A275" s="109" t="s">
        <v>449</v>
      </c>
      <c r="B275" s="114">
        <v>45313</v>
      </c>
      <c r="C275" s="115" t="s">
        <v>208</v>
      </c>
      <c r="U275" s="86">
        <v>1</v>
      </c>
      <c r="AC275" s="87">
        <f t="shared" si="5"/>
        <v>1</v>
      </c>
    </row>
    <row r="276" spans="1:29">
      <c r="A276" s="109" t="s">
        <v>450</v>
      </c>
      <c r="B276" s="114">
        <v>45313</v>
      </c>
      <c r="C276" s="115" t="s">
        <v>210</v>
      </c>
      <c r="U276" s="86">
        <v>2</v>
      </c>
      <c r="AC276" s="87">
        <f t="shared" si="5"/>
        <v>2</v>
      </c>
    </row>
    <row r="277" spans="1:29">
      <c r="A277" s="109" t="s">
        <v>451</v>
      </c>
      <c r="B277" s="114">
        <v>45313</v>
      </c>
      <c r="C277" s="115" t="s">
        <v>212</v>
      </c>
      <c r="U277" s="86">
        <v>2</v>
      </c>
      <c r="AC277" s="87">
        <f t="shared" si="5"/>
        <v>2</v>
      </c>
    </row>
    <row r="278" spans="1:29">
      <c r="A278" s="109" t="s">
        <v>452</v>
      </c>
      <c r="B278" s="114">
        <v>45313</v>
      </c>
      <c r="C278" s="115" t="s">
        <v>214</v>
      </c>
      <c r="F278" s="81">
        <v>0</v>
      </c>
      <c r="U278" s="86">
        <v>3</v>
      </c>
      <c r="AC278" s="87">
        <f t="shared" si="5"/>
        <v>3</v>
      </c>
    </row>
    <row r="279" spans="1:29">
      <c r="A279" s="109" t="s">
        <v>453</v>
      </c>
      <c r="B279" s="114">
        <v>45313</v>
      </c>
      <c r="C279" s="115" t="s">
        <v>216</v>
      </c>
      <c r="F279" s="81">
        <v>0</v>
      </c>
      <c r="U279" s="86">
        <v>2</v>
      </c>
      <c r="AC279" s="87">
        <f t="shared" si="5"/>
        <v>2</v>
      </c>
    </row>
    <row r="280" spans="1:29">
      <c r="A280" s="109" t="s">
        <v>454</v>
      </c>
      <c r="B280" s="114">
        <v>45313</v>
      </c>
      <c r="C280" s="115" t="s">
        <v>218</v>
      </c>
      <c r="F280" s="81">
        <v>0</v>
      </c>
      <c r="U280" s="86">
        <v>2</v>
      </c>
      <c r="AC280" s="87">
        <f t="shared" si="5"/>
        <v>2</v>
      </c>
    </row>
    <row r="281" spans="1:29">
      <c r="A281" s="109" t="s">
        <v>455</v>
      </c>
      <c r="B281" s="114">
        <v>45313</v>
      </c>
      <c r="C281" s="115" t="s">
        <v>220</v>
      </c>
      <c r="F281" s="81">
        <v>0</v>
      </c>
      <c r="U281" s="86">
        <v>4</v>
      </c>
      <c r="AC281" s="87">
        <f t="shared" si="5"/>
        <v>4</v>
      </c>
    </row>
    <row r="282" spans="1:29">
      <c r="A282" s="109" t="s">
        <v>456</v>
      </c>
      <c r="B282" s="114">
        <v>45313</v>
      </c>
      <c r="C282" s="115" t="s">
        <v>222</v>
      </c>
      <c r="F282" s="81">
        <v>0</v>
      </c>
      <c r="U282" s="86">
        <v>2</v>
      </c>
      <c r="AC282" s="87">
        <f t="shared" si="5"/>
        <v>2</v>
      </c>
    </row>
    <row r="283" spans="1:29">
      <c r="A283" s="109" t="s">
        <v>457</v>
      </c>
      <c r="B283" s="114">
        <v>45313</v>
      </c>
      <c r="C283" s="115" t="s">
        <v>224</v>
      </c>
      <c r="F283" s="81">
        <v>1</v>
      </c>
      <c r="U283" s="86">
        <v>2</v>
      </c>
      <c r="AC283" s="87">
        <f t="shared" si="5"/>
        <v>2</v>
      </c>
    </row>
    <row r="284" spans="1:29">
      <c r="A284" s="109" t="s">
        <v>458</v>
      </c>
      <c r="B284" s="114">
        <v>45314</v>
      </c>
      <c r="C284" s="117" t="s">
        <v>258</v>
      </c>
      <c r="AC284" s="87">
        <f t="shared" si="5"/>
        <v>0</v>
      </c>
    </row>
    <row r="285" spans="1:29">
      <c r="A285" s="109" t="s">
        <v>459</v>
      </c>
      <c r="B285" s="114">
        <v>45314</v>
      </c>
      <c r="C285" t="s">
        <v>260</v>
      </c>
      <c r="AC285" s="87">
        <f t="shared" si="5"/>
        <v>0</v>
      </c>
    </row>
    <row r="286" spans="1:29">
      <c r="A286" s="109" t="s">
        <v>460</v>
      </c>
      <c r="B286" s="114">
        <v>45314</v>
      </c>
      <c r="C286" t="s">
        <v>262</v>
      </c>
      <c r="F286" s="81">
        <v>0</v>
      </c>
      <c r="L286" s="86">
        <v>2</v>
      </c>
      <c r="T286" s="86">
        <v>2</v>
      </c>
      <c r="AC286" s="87">
        <f t="shared" si="5"/>
        <v>4</v>
      </c>
    </row>
    <row r="287" spans="1:29">
      <c r="A287" s="109" t="s">
        <v>461</v>
      </c>
      <c r="B287" s="114">
        <v>45314</v>
      </c>
      <c r="C287" t="s">
        <v>264</v>
      </c>
      <c r="F287" s="81">
        <v>1</v>
      </c>
      <c r="U287" s="86">
        <v>1</v>
      </c>
      <c r="AC287" s="87">
        <f t="shared" si="5"/>
        <v>1</v>
      </c>
    </row>
    <row r="288" spans="1:29">
      <c r="A288" s="109" t="s">
        <v>462</v>
      </c>
      <c r="B288" s="114">
        <v>45314</v>
      </c>
      <c r="C288" s="115" t="s">
        <v>266</v>
      </c>
      <c r="F288" s="81">
        <v>0</v>
      </c>
      <c r="U288" s="86">
        <v>2</v>
      </c>
      <c r="AC288" s="87">
        <f t="shared" si="5"/>
        <v>2</v>
      </c>
    </row>
    <row r="289" spans="1:29">
      <c r="A289" s="109" t="s">
        <v>463</v>
      </c>
      <c r="B289" s="114">
        <v>45314</v>
      </c>
      <c r="C289" t="s">
        <v>268</v>
      </c>
      <c r="F289" s="81">
        <v>0</v>
      </c>
      <c r="U289" s="86">
        <v>2</v>
      </c>
      <c r="AC289" s="87">
        <f t="shared" si="5"/>
        <v>2</v>
      </c>
    </row>
    <row r="290" spans="1:29">
      <c r="A290" s="109" t="s">
        <v>464</v>
      </c>
      <c r="B290" s="114">
        <v>45314</v>
      </c>
      <c r="C290" t="s">
        <v>270</v>
      </c>
      <c r="F290" s="81">
        <v>0</v>
      </c>
      <c r="U290" s="86">
        <v>2</v>
      </c>
      <c r="AC290" s="87">
        <f t="shared" ref="AC290:AC353" si="6">SUM(G290:AB290)</f>
        <v>2</v>
      </c>
    </row>
    <row r="291" spans="1:29">
      <c r="A291" s="109" t="s">
        <v>465</v>
      </c>
      <c r="B291" s="114">
        <v>45314</v>
      </c>
      <c r="C291" s="115" t="s">
        <v>272</v>
      </c>
      <c r="F291" s="81">
        <v>1</v>
      </c>
      <c r="U291" s="86">
        <v>2</v>
      </c>
      <c r="AC291" s="87">
        <f t="shared" si="6"/>
        <v>2</v>
      </c>
    </row>
    <row r="292" spans="1:29">
      <c r="A292" s="109" t="s">
        <v>466</v>
      </c>
      <c r="B292" s="114">
        <v>45314</v>
      </c>
      <c r="C292" s="115" t="s">
        <v>274</v>
      </c>
      <c r="F292" s="81">
        <v>0</v>
      </c>
      <c r="L292" s="86">
        <v>4</v>
      </c>
      <c r="AC292" s="87">
        <f t="shared" si="6"/>
        <v>4</v>
      </c>
    </row>
    <row r="293" spans="1:29">
      <c r="A293" s="109" t="s">
        <v>467</v>
      </c>
      <c r="B293" s="114">
        <v>45314</v>
      </c>
      <c r="C293" s="115" t="s">
        <v>276</v>
      </c>
      <c r="F293" s="81">
        <v>0</v>
      </c>
      <c r="I293" s="86">
        <v>1</v>
      </c>
      <c r="AC293" s="87">
        <f t="shared" si="6"/>
        <v>1</v>
      </c>
    </row>
    <row r="294" spans="1:29">
      <c r="A294" s="109" t="s">
        <v>468</v>
      </c>
      <c r="B294" s="114">
        <v>45314</v>
      </c>
      <c r="C294" s="115" t="s">
        <v>278</v>
      </c>
      <c r="F294" s="81">
        <v>0</v>
      </c>
      <c r="U294" s="86">
        <v>2</v>
      </c>
      <c r="AC294" s="87">
        <f t="shared" si="6"/>
        <v>2</v>
      </c>
    </row>
    <row r="295" spans="1:29">
      <c r="A295" s="109" t="s">
        <v>469</v>
      </c>
      <c r="B295" s="114">
        <v>45314</v>
      </c>
      <c r="C295" s="115" t="s">
        <v>280</v>
      </c>
      <c r="F295" s="81">
        <v>1</v>
      </c>
      <c r="U295" s="86">
        <v>2</v>
      </c>
      <c r="AC295" s="87">
        <f t="shared" si="6"/>
        <v>2</v>
      </c>
    </row>
    <row r="296" spans="1:29">
      <c r="A296" s="109" t="s">
        <v>470</v>
      </c>
      <c r="B296" s="114">
        <v>45314</v>
      </c>
      <c r="C296" s="115" t="s">
        <v>282</v>
      </c>
      <c r="F296" s="81">
        <v>0</v>
      </c>
      <c r="U296" s="86">
        <v>2</v>
      </c>
      <c r="AC296" s="87">
        <f t="shared" si="6"/>
        <v>2</v>
      </c>
    </row>
    <row r="297" spans="1:29">
      <c r="A297" s="109" t="s">
        <v>471</v>
      </c>
      <c r="B297" s="114">
        <v>45314</v>
      </c>
      <c r="C297" s="115" t="s">
        <v>284</v>
      </c>
      <c r="F297" s="81">
        <v>0</v>
      </c>
      <c r="U297" s="86">
        <v>2</v>
      </c>
      <c r="AC297" s="87">
        <f t="shared" si="6"/>
        <v>2</v>
      </c>
    </row>
    <row r="298" spans="1:29">
      <c r="A298" s="109" t="s">
        <v>472</v>
      </c>
      <c r="B298" s="114">
        <v>45314</v>
      </c>
      <c r="C298" s="115" t="s">
        <v>286</v>
      </c>
      <c r="U298" s="86">
        <v>1</v>
      </c>
      <c r="AC298" s="87">
        <f t="shared" si="6"/>
        <v>1</v>
      </c>
    </row>
    <row r="299" spans="1:29">
      <c r="A299" s="109" t="s">
        <v>473</v>
      </c>
      <c r="B299" s="114">
        <v>45314</v>
      </c>
      <c r="C299" s="115" t="s">
        <v>288</v>
      </c>
      <c r="F299" s="81">
        <v>0</v>
      </c>
      <c r="U299" s="86">
        <v>1</v>
      </c>
      <c r="AC299" s="87">
        <f t="shared" si="6"/>
        <v>1</v>
      </c>
    </row>
    <row r="300" spans="1:29">
      <c r="A300" s="109" t="s">
        <v>474</v>
      </c>
      <c r="B300" s="114">
        <v>45314</v>
      </c>
      <c r="C300" s="117" t="s">
        <v>97</v>
      </c>
      <c r="AC300" s="87">
        <f t="shared" si="6"/>
        <v>0</v>
      </c>
    </row>
    <row r="301" spans="1:29">
      <c r="A301" s="109" t="s">
        <v>475</v>
      </c>
      <c r="B301" s="114">
        <v>45314</v>
      </c>
      <c r="C301" t="s">
        <v>99</v>
      </c>
      <c r="AC301" s="87">
        <f t="shared" si="6"/>
        <v>0</v>
      </c>
    </row>
    <row r="302" spans="1:29">
      <c r="A302" s="109" t="s">
        <v>476</v>
      </c>
      <c r="B302" s="114">
        <v>45314</v>
      </c>
      <c r="C302" t="s">
        <v>101</v>
      </c>
      <c r="F302" s="81">
        <v>0</v>
      </c>
      <c r="U302" s="86">
        <v>1</v>
      </c>
      <c r="AC302" s="87">
        <f t="shared" si="6"/>
        <v>1</v>
      </c>
    </row>
    <row r="303" spans="1:29">
      <c r="A303" s="109" t="s">
        <v>477</v>
      </c>
      <c r="B303" s="114">
        <v>45314</v>
      </c>
      <c r="C303" t="s">
        <v>103</v>
      </c>
      <c r="F303" s="81">
        <v>0</v>
      </c>
      <c r="I303" s="86">
        <v>10</v>
      </c>
      <c r="AC303" s="87">
        <f t="shared" si="6"/>
        <v>10</v>
      </c>
    </row>
    <row r="304" spans="1:29">
      <c r="A304" s="109" t="s">
        <v>478</v>
      </c>
      <c r="B304" s="114">
        <v>45314</v>
      </c>
      <c r="C304" t="s">
        <v>105</v>
      </c>
      <c r="U304" s="86">
        <v>2</v>
      </c>
      <c r="AC304" s="87">
        <f t="shared" si="6"/>
        <v>2</v>
      </c>
    </row>
    <row r="305" spans="1:29">
      <c r="A305" s="109" t="s">
        <v>479</v>
      </c>
      <c r="B305" s="114">
        <v>45314</v>
      </c>
      <c r="C305" t="s">
        <v>107</v>
      </c>
      <c r="U305" s="86">
        <v>2</v>
      </c>
      <c r="AC305" s="87">
        <f t="shared" si="6"/>
        <v>2</v>
      </c>
    </row>
    <row r="306" spans="1:29">
      <c r="A306" s="109" t="s">
        <v>480</v>
      </c>
      <c r="B306" s="114">
        <v>45314</v>
      </c>
      <c r="C306" t="s">
        <v>109</v>
      </c>
      <c r="U306" s="86">
        <v>2</v>
      </c>
      <c r="AC306" s="87">
        <f t="shared" si="6"/>
        <v>2</v>
      </c>
    </row>
    <row r="307" spans="1:29">
      <c r="A307" s="109" t="s">
        <v>481</v>
      </c>
      <c r="B307" s="114">
        <v>45314</v>
      </c>
      <c r="C307" t="s">
        <v>111</v>
      </c>
      <c r="F307" s="81">
        <v>0</v>
      </c>
      <c r="H307" s="86">
        <v>1</v>
      </c>
      <c r="AC307" s="87">
        <f t="shared" si="6"/>
        <v>1</v>
      </c>
    </row>
    <row r="308" spans="1:29">
      <c r="A308" s="109" t="s">
        <v>482</v>
      </c>
      <c r="B308" s="114">
        <v>45314</v>
      </c>
      <c r="C308" t="s">
        <v>113</v>
      </c>
      <c r="AC308" s="87">
        <f t="shared" si="6"/>
        <v>0</v>
      </c>
    </row>
    <row r="309" spans="1:29">
      <c r="A309" s="109" t="s">
        <v>483</v>
      </c>
      <c r="B309" s="114">
        <v>45314</v>
      </c>
      <c r="C309" t="s">
        <v>115</v>
      </c>
      <c r="AC309" s="87">
        <f t="shared" si="6"/>
        <v>0</v>
      </c>
    </row>
    <row r="310" spans="1:29">
      <c r="A310" s="109" t="s">
        <v>484</v>
      </c>
      <c r="B310" s="114">
        <v>45314</v>
      </c>
      <c r="C310" t="s">
        <v>117</v>
      </c>
      <c r="AC310" s="87">
        <f t="shared" si="6"/>
        <v>0</v>
      </c>
    </row>
    <row r="311" spans="1:29">
      <c r="A311" s="109" t="s">
        <v>485</v>
      </c>
      <c r="B311" s="114">
        <v>45314</v>
      </c>
      <c r="C311" t="s">
        <v>119</v>
      </c>
      <c r="AC311" s="87">
        <f t="shared" si="6"/>
        <v>0</v>
      </c>
    </row>
    <row r="312" spans="1:29">
      <c r="A312" s="109" t="s">
        <v>486</v>
      </c>
      <c r="B312" s="114">
        <v>45314</v>
      </c>
      <c r="C312" t="s">
        <v>121</v>
      </c>
      <c r="AC312" s="87">
        <f t="shared" si="6"/>
        <v>0</v>
      </c>
    </row>
    <row r="313" spans="1:29">
      <c r="A313" s="109" t="s">
        <v>487</v>
      </c>
      <c r="B313" s="114">
        <v>45314</v>
      </c>
      <c r="C313" t="s">
        <v>123</v>
      </c>
      <c r="AC313" s="87">
        <f t="shared" si="6"/>
        <v>0</v>
      </c>
    </row>
    <row r="314" spans="1:29">
      <c r="A314" s="109" t="s">
        <v>488</v>
      </c>
      <c r="B314" s="114">
        <v>45314</v>
      </c>
      <c r="C314" t="s">
        <v>125</v>
      </c>
      <c r="AC314" s="87">
        <f t="shared" si="6"/>
        <v>0</v>
      </c>
    </row>
    <row r="315" spans="1:29">
      <c r="A315" s="109" t="s">
        <v>489</v>
      </c>
      <c r="B315" s="114">
        <v>45314</v>
      </c>
      <c r="C315" t="s">
        <v>127</v>
      </c>
      <c r="AC315" s="87">
        <f t="shared" si="6"/>
        <v>0</v>
      </c>
    </row>
    <row r="316" spans="1:29">
      <c r="A316" s="109" t="s">
        <v>490</v>
      </c>
      <c r="B316" s="113">
        <v>45315</v>
      </c>
      <c r="C316" t="s">
        <v>262</v>
      </c>
      <c r="F316" s="81">
        <v>0</v>
      </c>
      <c r="J316" s="86">
        <v>1</v>
      </c>
      <c r="K316" s="86">
        <v>2</v>
      </c>
      <c r="N316" s="86">
        <v>1</v>
      </c>
      <c r="Q316" s="86">
        <v>1</v>
      </c>
      <c r="AB316" s="86">
        <v>1</v>
      </c>
      <c r="AC316" s="87">
        <f t="shared" si="6"/>
        <v>6</v>
      </c>
    </row>
    <row r="317" spans="1:29">
      <c r="A317" s="109" t="s">
        <v>491</v>
      </c>
      <c r="B317" s="113">
        <v>45315</v>
      </c>
      <c r="C317" t="s">
        <v>264</v>
      </c>
      <c r="F317" s="81">
        <v>0</v>
      </c>
      <c r="K317" s="86">
        <v>2</v>
      </c>
      <c r="AC317" s="87">
        <f t="shared" si="6"/>
        <v>2</v>
      </c>
    </row>
    <row r="318" spans="1:29">
      <c r="A318" s="109" t="s">
        <v>492</v>
      </c>
      <c r="B318" s="113">
        <v>45315</v>
      </c>
      <c r="C318" s="115" t="s">
        <v>266</v>
      </c>
      <c r="F318" s="81">
        <v>0</v>
      </c>
      <c r="K318" s="86">
        <v>3</v>
      </c>
      <c r="AC318" s="87">
        <f t="shared" si="6"/>
        <v>3</v>
      </c>
    </row>
    <row r="319" spans="1:29">
      <c r="A319" s="109" t="s">
        <v>493</v>
      </c>
      <c r="B319" s="113">
        <v>45315</v>
      </c>
      <c r="C319" t="s">
        <v>268</v>
      </c>
      <c r="F319" s="81">
        <v>0</v>
      </c>
      <c r="K319" s="86">
        <v>4</v>
      </c>
      <c r="AC319" s="87">
        <f t="shared" si="6"/>
        <v>4</v>
      </c>
    </row>
    <row r="320" spans="1:29">
      <c r="A320" s="109" t="s">
        <v>494</v>
      </c>
      <c r="B320" s="113">
        <v>45315</v>
      </c>
      <c r="C320" t="s">
        <v>270</v>
      </c>
      <c r="F320" s="81">
        <v>0</v>
      </c>
      <c r="K320" s="86">
        <v>3</v>
      </c>
      <c r="AC320" s="87">
        <f t="shared" si="6"/>
        <v>3</v>
      </c>
    </row>
    <row r="321" spans="1:29">
      <c r="A321" s="109" t="s">
        <v>495</v>
      </c>
      <c r="B321" s="113">
        <v>45315</v>
      </c>
      <c r="C321" s="115" t="s">
        <v>272</v>
      </c>
      <c r="F321" s="81">
        <v>0</v>
      </c>
      <c r="K321" s="86">
        <v>3</v>
      </c>
      <c r="AC321" s="87">
        <f t="shared" si="6"/>
        <v>3</v>
      </c>
    </row>
    <row r="322" spans="1:29">
      <c r="A322" s="109" t="s">
        <v>496</v>
      </c>
      <c r="B322" s="113">
        <v>45315</v>
      </c>
      <c r="C322" s="115" t="s">
        <v>274</v>
      </c>
      <c r="F322" s="81">
        <v>0</v>
      </c>
      <c r="K322" s="86">
        <v>2</v>
      </c>
      <c r="AC322" s="87">
        <f t="shared" si="6"/>
        <v>2</v>
      </c>
    </row>
    <row r="323" spans="1:29">
      <c r="A323" s="109" t="s">
        <v>497</v>
      </c>
      <c r="B323" s="113">
        <v>45315</v>
      </c>
      <c r="C323" s="115" t="s">
        <v>276</v>
      </c>
      <c r="F323" s="81">
        <v>0</v>
      </c>
      <c r="K323" s="86">
        <v>1</v>
      </c>
      <c r="AC323" s="87">
        <f t="shared" si="6"/>
        <v>1</v>
      </c>
    </row>
    <row r="324" spans="1:29">
      <c r="A324" s="109" t="s">
        <v>498</v>
      </c>
      <c r="B324" s="113">
        <v>45315</v>
      </c>
      <c r="C324" s="115" t="s">
        <v>278</v>
      </c>
      <c r="F324" s="81">
        <v>0</v>
      </c>
      <c r="K324" s="86">
        <v>2</v>
      </c>
      <c r="AC324" s="87">
        <f t="shared" si="6"/>
        <v>2</v>
      </c>
    </row>
    <row r="325" spans="1:29">
      <c r="A325" s="109" t="s">
        <v>499</v>
      </c>
      <c r="B325" s="113">
        <v>45315</v>
      </c>
      <c r="C325" s="115" t="s">
        <v>280</v>
      </c>
      <c r="F325" s="81">
        <v>0</v>
      </c>
      <c r="K325" s="86">
        <v>1</v>
      </c>
      <c r="AC325" s="87">
        <f t="shared" si="6"/>
        <v>1</v>
      </c>
    </row>
    <row r="326" spans="1:29">
      <c r="A326" s="109" t="s">
        <v>500</v>
      </c>
      <c r="B326" s="113">
        <v>45315</v>
      </c>
      <c r="C326" s="115" t="s">
        <v>282</v>
      </c>
      <c r="F326" s="81">
        <v>0</v>
      </c>
      <c r="K326" s="86">
        <v>1</v>
      </c>
      <c r="AC326" s="87">
        <f t="shared" si="6"/>
        <v>1</v>
      </c>
    </row>
    <row r="327" spans="1:29">
      <c r="A327" s="109" t="s">
        <v>501</v>
      </c>
      <c r="B327" s="113">
        <v>45315</v>
      </c>
      <c r="C327" s="115" t="s">
        <v>284</v>
      </c>
      <c r="F327" s="81">
        <v>0</v>
      </c>
      <c r="I327" s="86">
        <v>2</v>
      </c>
      <c r="K327" s="86">
        <v>1</v>
      </c>
      <c r="AC327" s="87">
        <f t="shared" si="6"/>
        <v>3</v>
      </c>
    </row>
    <row r="328" spans="1:29">
      <c r="A328" s="109" t="s">
        <v>502</v>
      </c>
      <c r="B328" s="113">
        <v>45315</v>
      </c>
      <c r="C328" s="115" t="s">
        <v>286</v>
      </c>
      <c r="F328" s="81">
        <v>0</v>
      </c>
      <c r="K328" s="86">
        <v>2</v>
      </c>
      <c r="AC328" s="87">
        <f t="shared" si="6"/>
        <v>2</v>
      </c>
    </row>
    <row r="329" spans="1:29">
      <c r="A329" s="109" t="s">
        <v>503</v>
      </c>
      <c r="B329" s="113">
        <v>45315</v>
      </c>
      <c r="C329" s="115" t="s">
        <v>288</v>
      </c>
      <c r="F329" s="81">
        <v>0</v>
      </c>
      <c r="K329" s="86">
        <v>2</v>
      </c>
      <c r="AC329" s="87">
        <f t="shared" si="6"/>
        <v>2</v>
      </c>
    </row>
    <row r="330" spans="1:29">
      <c r="A330" s="109" t="s">
        <v>504</v>
      </c>
      <c r="B330" s="113">
        <v>45315</v>
      </c>
      <c r="C330" s="117" t="s">
        <v>97</v>
      </c>
      <c r="AC330" s="87">
        <f t="shared" si="6"/>
        <v>0</v>
      </c>
    </row>
    <row r="331" spans="1:29">
      <c r="A331" s="109" t="s">
        <v>505</v>
      </c>
      <c r="B331" s="113">
        <v>45315</v>
      </c>
      <c r="C331" t="s">
        <v>99</v>
      </c>
      <c r="AC331" s="87">
        <f t="shared" si="6"/>
        <v>0</v>
      </c>
    </row>
    <row r="332" spans="1:29">
      <c r="A332" s="109" t="s">
        <v>506</v>
      </c>
      <c r="B332" s="113">
        <v>45315</v>
      </c>
      <c r="C332" t="s">
        <v>101</v>
      </c>
      <c r="F332" s="81">
        <v>0</v>
      </c>
      <c r="K332" s="86">
        <v>2</v>
      </c>
      <c r="AC332" s="87">
        <f t="shared" si="6"/>
        <v>2</v>
      </c>
    </row>
    <row r="333" spans="1:29">
      <c r="A333" s="109" t="s">
        <v>507</v>
      </c>
      <c r="B333" s="113">
        <v>45315</v>
      </c>
      <c r="C333" t="s">
        <v>103</v>
      </c>
      <c r="F333" s="81">
        <v>1</v>
      </c>
      <c r="K333" s="86">
        <v>2</v>
      </c>
      <c r="L333" s="86">
        <v>1</v>
      </c>
      <c r="AC333" s="87">
        <f t="shared" si="6"/>
        <v>3</v>
      </c>
    </row>
    <row r="334" spans="1:29">
      <c r="A334" s="109" t="s">
        <v>508</v>
      </c>
      <c r="B334" s="113">
        <v>45315</v>
      </c>
      <c r="C334" t="s">
        <v>105</v>
      </c>
      <c r="F334" s="81">
        <v>1</v>
      </c>
      <c r="K334" s="86">
        <v>1</v>
      </c>
      <c r="AC334" s="87">
        <f t="shared" si="6"/>
        <v>1</v>
      </c>
    </row>
    <row r="335" spans="1:29">
      <c r="A335" s="109" t="s">
        <v>509</v>
      </c>
      <c r="B335" s="113">
        <v>45315</v>
      </c>
      <c r="C335" t="s">
        <v>107</v>
      </c>
      <c r="F335" s="81">
        <v>0</v>
      </c>
      <c r="K335" s="86">
        <v>3</v>
      </c>
      <c r="AC335" s="87">
        <f t="shared" si="6"/>
        <v>3</v>
      </c>
    </row>
    <row r="336" spans="1:29">
      <c r="A336" s="109" t="s">
        <v>510</v>
      </c>
      <c r="B336" s="113">
        <v>45315</v>
      </c>
      <c r="C336" t="s">
        <v>109</v>
      </c>
      <c r="F336" s="81">
        <v>1</v>
      </c>
      <c r="K336" s="86">
        <v>2</v>
      </c>
      <c r="AC336" s="87">
        <f t="shared" si="6"/>
        <v>2</v>
      </c>
    </row>
    <row r="337" spans="1:29">
      <c r="A337" s="109" t="s">
        <v>511</v>
      </c>
      <c r="B337" s="113">
        <v>45315</v>
      </c>
      <c r="C337" t="s">
        <v>111</v>
      </c>
      <c r="F337" s="81">
        <v>0</v>
      </c>
      <c r="K337" s="86">
        <v>1</v>
      </c>
      <c r="AC337" s="87">
        <f t="shared" si="6"/>
        <v>1</v>
      </c>
    </row>
    <row r="338" spans="1:29">
      <c r="A338" s="109" t="s">
        <v>512</v>
      </c>
      <c r="B338" s="113">
        <v>45315</v>
      </c>
      <c r="C338" t="s">
        <v>113</v>
      </c>
      <c r="F338" s="81">
        <v>0</v>
      </c>
      <c r="K338" s="86">
        <v>1</v>
      </c>
      <c r="AC338" s="87">
        <f t="shared" si="6"/>
        <v>1</v>
      </c>
    </row>
    <row r="339" spans="1:29">
      <c r="A339" s="109" t="s">
        <v>513</v>
      </c>
      <c r="B339" s="113">
        <v>45315</v>
      </c>
      <c r="C339" t="s">
        <v>115</v>
      </c>
      <c r="F339" s="81">
        <v>1</v>
      </c>
      <c r="K339" s="86">
        <v>2</v>
      </c>
      <c r="AC339" s="87">
        <f t="shared" si="6"/>
        <v>2</v>
      </c>
    </row>
    <row r="340" spans="1:29">
      <c r="A340" s="109" t="s">
        <v>514</v>
      </c>
      <c r="B340" s="113">
        <v>45315</v>
      </c>
      <c r="C340" t="s">
        <v>117</v>
      </c>
      <c r="F340" s="81">
        <v>1</v>
      </c>
      <c r="K340" s="86">
        <v>1</v>
      </c>
      <c r="AC340" s="87">
        <f t="shared" si="6"/>
        <v>1</v>
      </c>
    </row>
    <row r="341" spans="1:29">
      <c r="A341" s="109" t="s">
        <v>515</v>
      </c>
      <c r="B341" s="113">
        <v>45315</v>
      </c>
      <c r="C341" t="s">
        <v>119</v>
      </c>
      <c r="F341" s="81">
        <v>1</v>
      </c>
      <c r="K341" s="86">
        <v>1</v>
      </c>
      <c r="L341" s="86">
        <v>1</v>
      </c>
      <c r="AB341" s="86">
        <v>1</v>
      </c>
      <c r="AC341" s="87">
        <f t="shared" si="6"/>
        <v>3</v>
      </c>
    </row>
    <row r="342" spans="1:29">
      <c r="A342" s="109" t="s">
        <v>516</v>
      </c>
      <c r="B342" s="113">
        <v>45315</v>
      </c>
      <c r="C342" t="s">
        <v>121</v>
      </c>
      <c r="F342" s="81">
        <v>1</v>
      </c>
      <c r="K342" s="86">
        <v>1</v>
      </c>
      <c r="AC342" s="87">
        <f t="shared" si="6"/>
        <v>1</v>
      </c>
    </row>
    <row r="343" spans="1:29">
      <c r="A343" s="109" t="s">
        <v>517</v>
      </c>
      <c r="B343" s="113">
        <v>45315</v>
      </c>
      <c r="C343" t="s">
        <v>123</v>
      </c>
      <c r="F343" s="81">
        <v>0</v>
      </c>
      <c r="I343" s="86">
        <v>20</v>
      </c>
      <c r="K343" s="86">
        <v>7</v>
      </c>
      <c r="AC343" s="87">
        <f t="shared" si="6"/>
        <v>27</v>
      </c>
    </row>
    <row r="344" spans="1:29">
      <c r="A344" s="109" t="s">
        <v>518</v>
      </c>
      <c r="B344" s="113">
        <v>45315</v>
      </c>
      <c r="C344" t="s">
        <v>125</v>
      </c>
      <c r="F344" s="81">
        <v>0</v>
      </c>
      <c r="K344" s="86">
        <v>3</v>
      </c>
      <c r="AC344" s="87">
        <f t="shared" si="6"/>
        <v>3</v>
      </c>
    </row>
    <row r="345" spans="1:29">
      <c r="A345" s="109" t="s">
        <v>519</v>
      </c>
      <c r="B345" s="113">
        <v>45315</v>
      </c>
      <c r="C345" t="s">
        <v>127</v>
      </c>
      <c r="F345" s="81">
        <v>0</v>
      </c>
      <c r="I345" s="86">
        <v>10</v>
      </c>
      <c r="K345" s="86">
        <v>1</v>
      </c>
      <c r="R345" s="86">
        <v>1</v>
      </c>
      <c r="AC345" s="87">
        <f t="shared" si="6"/>
        <v>12</v>
      </c>
    </row>
    <row r="346" spans="1:29">
      <c r="A346" s="109" t="s">
        <v>520</v>
      </c>
      <c r="B346" s="113">
        <v>45315</v>
      </c>
      <c r="C346" t="s">
        <v>129</v>
      </c>
      <c r="AC346" s="87">
        <f t="shared" si="6"/>
        <v>0</v>
      </c>
    </row>
    <row r="347" spans="1:29">
      <c r="A347" s="109" t="s">
        <v>521</v>
      </c>
      <c r="B347" s="113">
        <v>45315</v>
      </c>
      <c r="C347" t="s">
        <v>131</v>
      </c>
      <c r="AC347" s="87">
        <f t="shared" si="6"/>
        <v>0</v>
      </c>
    </row>
    <row r="348" spans="1:29">
      <c r="A348" s="109" t="s">
        <v>522</v>
      </c>
      <c r="B348" s="113">
        <v>45315</v>
      </c>
      <c r="C348" t="s">
        <v>133</v>
      </c>
      <c r="F348" s="81">
        <v>0</v>
      </c>
      <c r="K348" s="86">
        <v>3</v>
      </c>
      <c r="AC348" s="87">
        <f t="shared" si="6"/>
        <v>3</v>
      </c>
    </row>
    <row r="349" spans="1:29">
      <c r="A349" s="109" t="s">
        <v>523</v>
      </c>
      <c r="B349" s="113">
        <v>45315</v>
      </c>
      <c r="C349" t="s">
        <v>135</v>
      </c>
      <c r="F349" s="81">
        <v>0</v>
      </c>
      <c r="K349" s="86">
        <v>1</v>
      </c>
      <c r="AC349" s="87">
        <f t="shared" si="6"/>
        <v>1</v>
      </c>
    </row>
    <row r="350" spans="1:29">
      <c r="A350" s="109" t="s">
        <v>524</v>
      </c>
      <c r="B350" s="113">
        <v>45315</v>
      </c>
      <c r="C350" t="s">
        <v>137</v>
      </c>
      <c r="F350" s="81">
        <v>0</v>
      </c>
      <c r="K350" s="86">
        <v>2</v>
      </c>
      <c r="Q350" s="86">
        <v>2</v>
      </c>
      <c r="AC350" s="87">
        <f t="shared" si="6"/>
        <v>4</v>
      </c>
    </row>
    <row r="351" spans="1:29">
      <c r="A351" s="109" t="s">
        <v>525</v>
      </c>
      <c r="B351" s="113">
        <v>45315</v>
      </c>
      <c r="C351" t="s">
        <v>139</v>
      </c>
      <c r="F351" s="81">
        <v>0</v>
      </c>
      <c r="J351" s="86">
        <v>1</v>
      </c>
      <c r="K351" s="86">
        <v>1</v>
      </c>
      <c r="AC351" s="87">
        <f t="shared" si="6"/>
        <v>2</v>
      </c>
    </row>
    <row r="352" spans="1:29">
      <c r="A352" s="109" t="s">
        <v>526</v>
      </c>
      <c r="B352" s="113">
        <v>45315</v>
      </c>
      <c r="C352" t="s">
        <v>141</v>
      </c>
      <c r="F352" s="81">
        <v>1</v>
      </c>
      <c r="K352" s="86">
        <v>2</v>
      </c>
      <c r="AC352" s="87">
        <f t="shared" si="6"/>
        <v>2</v>
      </c>
    </row>
    <row r="353" spans="1:29">
      <c r="A353" s="109" t="s">
        <v>527</v>
      </c>
      <c r="B353" s="113">
        <v>45315</v>
      </c>
      <c r="C353" t="s">
        <v>143</v>
      </c>
      <c r="F353" s="81">
        <v>0</v>
      </c>
      <c r="W353" s="86">
        <v>1</v>
      </c>
      <c r="AC353" s="87">
        <f t="shared" si="6"/>
        <v>1</v>
      </c>
    </row>
    <row r="354" spans="1:29">
      <c r="A354" s="109" t="s">
        <v>528</v>
      </c>
      <c r="B354" s="113">
        <v>45315</v>
      </c>
      <c r="C354" t="s">
        <v>145</v>
      </c>
      <c r="F354" s="81">
        <v>0</v>
      </c>
      <c r="K354" s="86">
        <v>1</v>
      </c>
      <c r="AC354" s="87">
        <f t="shared" ref="AC354:AC417" si="7">SUM(G354:AB354)</f>
        <v>1</v>
      </c>
    </row>
    <row r="355" spans="1:29">
      <c r="A355" s="109" t="s">
        <v>529</v>
      </c>
      <c r="B355" s="113">
        <v>45315</v>
      </c>
      <c r="C355" t="s">
        <v>147</v>
      </c>
      <c r="F355" s="81">
        <v>0</v>
      </c>
      <c r="K355" s="86">
        <v>2</v>
      </c>
      <c r="AC355" s="87">
        <f t="shared" si="7"/>
        <v>2</v>
      </c>
    </row>
    <row r="356" spans="1:29">
      <c r="A356" s="109" t="s">
        <v>530</v>
      </c>
      <c r="B356" s="113">
        <v>45315</v>
      </c>
      <c r="C356" t="s">
        <v>149</v>
      </c>
      <c r="F356" s="81">
        <v>0</v>
      </c>
      <c r="K356" s="86">
        <v>2</v>
      </c>
      <c r="AC356" s="87">
        <f t="shared" si="7"/>
        <v>2</v>
      </c>
    </row>
    <row r="357" spans="1:29">
      <c r="A357" s="109" t="s">
        <v>531</v>
      </c>
      <c r="B357" s="113">
        <v>45315</v>
      </c>
      <c r="C357" t="s">
        <v>152</v>
      </c>
      <c r="F357" s="81">
        <v>0</v>
      </c>
      <c r="K357" s="86">
        <v>2</v>
      </c>
      <c r="Q357" s="86">
        <v>2</v>
      </c>
      <c r="AC357" s="87">
        <f t="shared" si="7"/>
        <v>4</v>
      </c>
    </row>
    <row r="358" spans="1:29">
      <c r="A358" s="109" t="s">
        <v>532</v>
      </c>
      <c r="B358" s="113">
        <v>45315</v>
      </c>
      <c r="C358" t="s">
        <v>154</v>
      </c>
      <c r="F358" s="81">
        <v>0</v>
      </c>
      <c r="K358" s="86">
        <v>3</v>
      </c>
      <c r="AC358" s="87">
        <f t="shared" si="7"/>
        <v>3</v>
      </c>
    </row>
    <row r="359" spans="1:29">
      <c r="A359" s="109" t="s">
        <v>533</v>
      </c>
      <c r="B359" s="113">
        <v>45315</v>
      </c>
      <c r="C359" t="s">
        <v>156</v>
      </c>
      <c r="F359" s="81">
        <v>1</v>
      </c>
      <c r="Q359" s="86">
        <v>1</v>
      </c>
      <c r="AC359" s="87">
        <f t="shared" si="7"/>
        <v>1</v>
      </c>
    </row>
    <row r="360" spans="1:29">
      <c r="A360" s="109" t="s">
        <v>534</v>
      </c>
      <c r="B360" s="113">
        <v>45315</v>
      </c>
      <c r="C360" t="s">
        <v>158</v>
      </c>
      <c r="F360" s="81">
        <v>0</v>
      </c>
      <c r="AB360" s="86">
        <v>2</v>
      </c>
      <c r="AC360" s="87">
        <f t="shared" si="7"/>
        <v>2</v>
      </c>
    </row>
    <row r="361" spans="1:29">
      <c r="A361" s="109" t="s">
        <v>535</v>
      </c>
      <c r="B361" s="113">
        <v>45315</v>
      </c>
      <c r="C361" t="s">
        <v>160</v>
      </c>
      <c r="F361" s="81">
        <v>0</v>
      </c>
      <c r="K361" s="86">
        <v>1</v>
      </c>
      <c r="AC361" s="87">
        <f t="shared" si="7"/>
        <v>1</v>
      </c>
    </row>
    <row r="362" spans="1:29">
      <c r="A362" s="109" t="s">
        <v>536</v>
      </c>
      <c r="B362" s="113">
        <v>45316</v>
      </c>
      <c r="C362" s="117" t="s">
        <v>258</v>
      </c>
      <c r="AC362" s="87">
        <f t="shared" si="7"/>
        <v>0</v>
      </c>
    </row>
    <row r="363" spans="1:29">
      <c r="A363" s="109" t="s">
        <v>537</v>
      </c>
      <c r="B363" s="113">
        <v>45316</v>
      </c>
      <c r="C363" t="s">
        <v>260</v>
      </c>
      <c r="AC363" s="87">
        <f t="shared" si="7"/>
        <v>0</v>
      </c>
    </row>
    <row r="364" spans="1:29">
      <c r="A364" s="109" t="s">
        <v>538</v>
      </c>
      <c r="B364" s="113">
        <v>45316</v>
      </c>
      <c r="C364" t="s">
        <v>262</v>
      </c>
      <c r="F364" s="81">
        <v>0</v>
      </c>
      <c r="N364" s="86">
        <v>1</v>
      </c>
      <c r="Z364" s="86">
        <v>1</v>
      </c>
      <c r="AC364" s="87">
        <f t="shared" si="7"/>
        <v>2</v>
      </c>
    </row>
    <row r="365" spans="1:29">
      <c r="A365" s="109" t="s">
        <v>539</v>
      </c>
      <c r="B365" s="113">
        <v>45316</v>
      </c>
      <c r="C365" t="s">
        <v>264</v>
      </c>
      <c r="F365" s="81">
        <v>0</v>
      </c>
      <c r="N365" s="86">
        <v>1</v>
      </c>
      <c r="Q365" s="86">
        <v>1</v>
      </c>
      <c r="AC365" s="87">
        <f t="shared" si="7"/>
        <v>2</v>
      </c>
    </row>
    <row r="366" spans="1:29">
      <c r="A366" s="109" t="s">
        <v>540</v>
      </c>
      <c r="B366" s="113">
        <v>45316</v>
      </c>
      <c r="C366" s="115" t="s">
        <v>266</v>
      </c>
      <c r="F366" s="81">
        <v>0</v>
      </c>
      <c r="Q366" s="86">
        <v>1</v>
      </c>
      <c r="X366" s="86">
        <v>1</v>
      </c>
      <c r="AC366" s="87">
        <f t="shared" si="7"/>
        <v>2</v>
      </c>
    </row>
    <row r="367" spans="1:29">
      <c r="A367" s="109" t="s">
        <v>541</v>
      </c>
      <c r="B367" s="113">
        <v>45316</v>
      </c>
      <c r="C367" t="s">
        <v>268</v>
      </c>
      <c r="F367" s="81">
        <v>0</v>
      </c>
      <c r="Q367" s="86">
        <v>3</v>
      </c>
      <c r="R367" s="86">
        <v>1</v>
      </c>
      <c r="AC367" s="87">
        <f t="shared" si="7"/>
        <v>4</v>
      </c>
    </row>
    <row r="368" spans="1:29">
      <c r="A368" s="109" t="s">
        <v>542</v>
      </c>
      <c r="B368" s="113">
        <v>45316</v>
      </c>
      <c r="C368" t="s">
        <v>270</v>
      </c>
      <c r="F368" s="81">
        <v>0</v>
      </c>
      <c r="M368" s="86">
        <v>1</v>
      </c>
      <c r="AC368" s="87">
        <f t="shared" si="7"/>
        <v>1</v>
      </c>
    </row>
    <row r="369" spans="1:29">
      <c r="A369" s="109" t="s">
        <v>543</v>
      </c>
      <c r="B369" s="113">
        <v>45316</v>
      </c>
      <c r="C369" s="115" t="s">
        <v>272</v>
      </c>
      <c r="F369" s="81">
        <v>0</v>
      </c>
      <c r="Q369" s="86">
        <v>1</v>
      </c>
      <c r="AC369" s="87">
        <f t="shared" si="7"/>
        <v>1</v>
      </c>
    </row>
    <row r="370" spans="1:29">
      <c r="A370" s="109" t="s">
        <v>544</v>
      </c>
      <c r="B370" s="113">
        <v>45317</v>
      </c>
      <c r="C370" s="115" t="s">
        <v>274</v>
      </c>
      <c r="F370" s="81">
        <v>0</v>
      </c>
      <c r="I370" s="86">
        <v>4</v>
      </c>
      <c r="AC370" s="87">
        <f t="shared" si="7"/>
        <v>4</v>
      </c>
    </row>
    <row r="371" spans="1:29">
      <c r="A371" s="109" t="s">
        <v>545</v>
      </c>
      <c r="B371" s="113">
        <v>45317</v>
      </c>
      <c r="C371" s="115" t="s">
        <v>276</v>
      </c>
      <c r="AC371" s="87">
        <f t="shared" si="7"/>
        <v>0</v>
      </c>
    </row>
    <row r="372" spans="1:29">
      <c r="A372" s="109" t="s">
        <v>546</v>
      </c>
      <c r="B372" s="113">
        <v>45317</v>
      </c>
      <c r="C372" s="115" t="s">
        <v>278</v>
      </c>
      <c r="AC372" s="87">
        <f t="shared" si="7"/>
        <v>0</v>
      </c>
    </row>
    <row r="373" spans="1:29">
      <c r="A373" s="109" t="s">
        <v>547</v>
      </c>
      <c r="B373" s="113">
        <v>45317</v>
      </c>
      <c r="C373" s="115" t="s">
        <v>280</v>
      </c>
      <c r="AC373" s="87">
        <f t="shared" si="7"/>
        <v>0</v>
      </c>
    </row>
    <row r="374" spans="1:29">
      <c r="A374" s="109" t="s">
        <v>548</v>
      </c>
      <c r="B374" s="113">
        <v>45317</v>
      </c>
      <c r="C374" s="115" t="s">
        <v>282</v>
      </c>
      <c r="AC374" s="87">
        <f t="shared" si="7"/>
        <v>0</v>
      </c>
    </row>
    <row r="375" spans="1:29">
      <c r="A375" s="109" t="s">
        <v>549</v>
      </c>
      <c r="B375" s="113">
        <v>45317</v>
      </c>
      <c r="C375" s="115" t="s">
        <v>284</v>
      </c>
      <c r="AC375" s="87">
        <f t="shared" si="7"/>
        <v>0</v>
      </c>
    </row>
    <row r="376" spans="1:29">
      <c r="A376" s="109" t="s">
        <v>550</v>
      </c>
      <c r="B376" s="113">
        <v>45317</v>
      </c>
      <c r="C376" s="115" t="s">
        <v>286</v>
      </c>
      <c r="AC376" s="87">
        <f t="shared" si="7"/>
        <v>0</v>
      </c>
    </row>
    <row r="377" spans="1:29">
      <c r="A377" s="109" t="s">
        <v>551</v>
      </c>
      <c r="B377" s="113">
        <v>45317</v>
      </c>
      <c r="C377" s="115" t="s">
        <v>288</v>
      </c>
      <c r="AC377" s="87">
        <f t="shared" si="7"/>
        <v>0</v>
      </c>
    </row>
    <row r="378" spans="1:29">
      <c r="A378" s="109" t="s">
        <v>552</v>
      </c>
      <c r="B378" s="113">
        <v>45317</v>
      </c>
      <c r="C378" s="117" t="s">
        <v>97</v>
      </c>
      <c r="AC378" s="87">
        <f t="shared" si="7"/>
        <v>0</v>
      </c>
    </row>
    <row r="379" spans="1:29">
      <c r="A379" s="109" t="s">
        <v>553</v>
      </c>
      <c r="B379" s="113">
        <v>45317</v>
      </c>
      <c r="C379" t="s">
        <v>99</v>
      </c>
      <c r="AC379" s="87">
        <f t="shared" si="7"/>
        <v>0</v>
      </c>
    </row>
    <row r="380" spans="1:29">
      <c r="A380" s="109" t="s">
        <v>554</v>
      </c>
      <c r="B380" s="113">
        <v>45317</v>
      </c>
      <c r="C380" t="s">
        <v>101</v>
      </c>
      <c r="AC380" s="87">
        <f t="shared" si="7"/>
        <v>0</v>
      </c>
    </row>
    <row r="381" spans="1:29">
      <c r="A381" s="109" t="s">
        <v>555</v>
      </c>
      <c r="B381" s="113">
        <v>45317</v>
      </c>
      <c r="C381" t="s">
        <v>103</v>
      </c>
      <c r="AC381" s="87">
        <f t="shared" si="7"/>
        <v>0</v>
      </c>
    </row>
    <row r="382" spans="1:29">
      <c r="A382" s="109" t="s">
        <v>556</v>
      </c>
      <c r="B382" s="113">
        <v>45317</v>
      </c>
      <c r="C382" t="s">
        <v>105</v>
      </c>
      <c r="AC382" s="87">
        <f t="shared" si="7"/>
        <v>0</v>
      </c>
    </row>
    <row r="383" spans="1:29">
      <c r="A383" s="109" t="s">
        <v>557</v>
      </c>
      <c r="B383" s="113">
        <v>45317</v>
      </c>
      <c r="C383" t="s">
        <v>107</v>
      </c>
      <c r="AC383" s="87">
        <f t="shared" si="7"/>
        <v>0</v>
      </c>
    </row>
    <row r="384" spans="1:29">
      <c r="A384" s="109" t="s">
        <v>558</v>
      </c>
      <c r="B384" s="113">
        <v>45317</v>
      </c>
      <c r="C384" t="s">
        <v>109</v>
      </c>
      <c r="AC384" s="87">
        <f t="shared" si="7"/>
        <v>0</v>
      </c>
    </row>
    <row r="385" spans="1:29">
      <c r="A385" s="109" t="s">
        <v>559</v>
      </c>
      <c r="B385" s="113">
        <v>45317</v>
      </c>
      <c r="C385" t="s">
        <v>111</v>
      </c>
      <c r="AC385" s="87">
        <f t="shared" si="7"/>
        <v>0</v>
      </c>
    </row>
    <row r="386" spans="1:29">
      <c r="A386" s="109" t="s">
        <v>560</v>
      </c>
      <c r="B386" s="113">
        <v>45317</v>
      </c>
      <c r="C386" t="s">
        <v>113</v>
      </c>
      <c r="AC386" s="87">
        <f t="shared" si="7"/>
        <v>0</v>
      </c>
    </row>
    <row r="387" spans="1:29">
      <c r="A387" s="109" t="s">
        <v>561</v>
      </c>
      <c r="B387" s="113">
        <v>45317</v>
      </c>
      <c r="C387" t="s">
        <v>115</v>
      </c>
      <c r="AC387" s="87">
        <f t="shared" si="7"/>
        <v>0</v>
      </c>
    </row>
    <row r="388" spans="1:29">
      <c r="A388" s="109" t="s">
        <v>562</v>
      </c>
      <c r="B388" s="113">
        <v>45317</v>
      </c>
      <c r="C388" t="s">
        <v>117</v>
      </c>
      <c r="AC388" s="87">
        <f t="shared" si="7"/>
        <v>0</v>
      </c>
    </row>
    <row r="389" spans="1:29">
      <c r="A389" s="109" t="s">
        <v>563</v>
      </c>
      <c r="B389" s="113">
        <v>45317</v>
      </c>
      <c r="C389" t="s">
        <v>119</v>
      </c>
      <c r="AC389" s="87">
        <f t="shared" si="7"/>
        <v>0</v>
      </c>
    </row>
    <row r="390" spans="1:29">
      <c r="A390" s="109" t="s">
        <v>564</v>
      </c>
      <c r="B390" s="113">
        <v>45317</v>
      </c>
      <c r="C390" t="s">
        <v>121</v>
      </c>
      <c r="AC390" s="87">
        <f t="shared" si="7"/>
        <v>0</v>
      </c>
    </row>
    <row r="391" spans="1:29">
      <c r="A391" s="109" t="s">
        <v>565</v>
      </c>
      <c r="B391" s="113">
        <v>45317</v>
      </c>
      <c r="C391" t="s">
        <v>123</v>
      </c>
      <c r="AC391" s="87">
        <f t="shared" si="7"/>
        <v>0</v>
      </c>
    </row>
    <row r="392" spans="1:29">
      <c r="A392" s="109" t="s">
        <v>566</v>
      </c>
      <c r="B392" s="113">
        <v>45317</v>
      </c>
      <c r="C392" t="s">
        <v>125</v>
      </c>
      <c r="AC392" s="87">
        <f t="shared" si="7"/>
        <v>0</v>
      </c>
    </row>
    <row r="393" spans="1:29">
      <c r="A393" s="109" t="s">
        <v>567</v>
      </c>
      <c r="B393" s="113">
        <v>45317</v>
      </c>
      <c r="C393" t="s">
        <v>127</v>
      </c>
      <c r="AC393" s="87">
        <f t="shared" si="7"/>
        <v>0</v>
      </c>
    </row>
    <row r="394" spans="1:29">
      <c r="A394" s="109" t="s">
        <v>568</v>
      </c>
      <c r="B394" s="113">
        <v>45318</v>
      </c>
      <c r="C394" s="117" t="s">
        <v>258</v>
      </c>
      <c r="AC394" s="87">
        <f t="shared" si="7"/>
        <v>0</v>
      </c>
    </row>
    <row r="395" spans="1:29">
      <c r="A395" s="109" t="s">
        <v>569</v>
      </c>
      <c r="B395" s="113">
        <v>45318</v>
      </c>
      <c r="C395" t="s">
        <v>260</v>
      </c>
      <c r="AC395" s="87">
        <f t="shared" si="7"/>
        <v>0</v>
      </c>
    </row>
    <row r="396" spans="1:29">
      <c r="A396" s="109" t="s">
        <v>570</v>
      </c>
      <c r="B396" s="113">
        <v>45318</v>
      </c>
      <c r="C396" t="s">
        <v>262</v>
      </c>
      <c r="AC396" s="87">
        <f t="shared" si="7"/>
        <v>0</v>
      </c>
    </row>
    <row r="397" spans="1:29">
      <c r="A397" s="109" t="s">
        <v>571</v>
      </c>
      <c r="B397" s="113">
        <v>45318</v>
      </c>
      <c r="C397" t="s">
        <v>264</v>
      </c>
      <c r="AC397" s="87">
        <f t="shared" si="7"/>
        <v>0</v>
      </c>
    </row>
    <row r="398" spans="1:29">
      <c r="A398" s="109" t="s">
        <v>572</v>
      </c>
      <c r="B398" s="113">
        <v>45318</v>
      </c>
      <c r="C398" s="115" t="s">
        <v>266</v>
      </c>
      <c r="AC398" s="87">
        <f t="shared" si="7"/>
        <v>0</v>
      </c>
    </row>
    <row r="399" spans="1:29">
      <c r="A399" s="109" t="s">
        <v>573</v>
      </c>
      <c r="B399" s="113">
        <v>45318</v>
      </c>
      <c r="C399" t="s">
        <v>268</v>
      </c>
      <c r="AC399" s="87">
        <f t="shared" si="7"/>
        <v>0</v>
      </c>
    </row>
    <row r="400" spans="1:29">
      <c r="A400" s="109" t="s">
        <v>574</v>
      </c>
      <c r="B400" s="113">
        <v>45318</v>
      </c>
      <c r="C400" t="s">
        <v>270</v>
      </c>
      <c r="AC400" s="87">
        <f t="shared" si="7"/>
        <v>0</v>
      </c>
    </row>
    <row r="401" spans="1:29">
      <c r="A401" s="109" t="s">
        <v>575</v>
      </c>
      <c r="B401" s="113">
        <v>45318</v>
      </c>
      <c r="C401" s="115" t="s">
        <v>272</v>
      </c>
      <c r="AC401" s="87">
        <f t="shared" si="7"/>
        <v>0</v>
      </c>
    </row>
    <row r="402" spans="1:29">
      <c r="A402" s="109" t="s">
        <v>576</v>
      </c>
      <c r="B402" s="113">
        <v>45318</v>
      </c>
      <c r="C402" s="115" t="s">
        <v>274</v>
      </c>
      <c r="AC402" s="87">
        <f t="shared" si="7"/>
        <v>0</v>
      </c>
    </row>
    <row r="403" spans="1:29">
      <c r="A403" s="109" t="s">
        <v>577</v>
      </c>
      <c r="B403" s="113">
        <v>45318</v>
      </c>
      <c r="C403" s="115" t="s">
        <v>276</v>
      </c>
      <c r="AC403" s="87">
        <f t="shared" si="7"/>
        <v>0</v>
      </c>
    </row>
    <row r="404" spans="1:29">
      <c r="A404" s="109" t="s">
        <v>578</v>
      </c>
      <c r="B404" s="113">
        <v>45318</v>
      </c>
      <c r="C404" s="115" t="s">
        <v>278</v>
      </c>
      <c r="AC404" s="87">
        <f t="shared" si="7"/>
        <v>0</v>
      </c>
    </row>
    <row r="405" spans="1:29">
      <c r="A405" s="109" t="s">
        <v>579</v>
      </c>
      <c r="B405" s="113">
        <v>45318</v>
      </c>
      <c r="C405" s="115" t="s">
        <v>280</v>
      </c>
      <c r="AC405" s="87">
        <f t="shared" si="7"/>
        <v>0</v>
      </c>
    </row>
    <row r="406" spans="1:29">
      <c r="A406" s="109" t="s">
        <v>580</v>
      </c>
      <c r="B406" s="113">
        <v>45318</v>
      </c>
      <c r="C406" s="115" t="s">
        <v>282</v>
      </c>
      <c r="AC406" s="87">
        <f t="shared" si="7"/>
        <v>0</v>
      </c>
    </row>
    <row r="407" spans="1:29">
      <c r="A407" s="109" t="s">
        <v>581</v>
      </c>
      <c r="B407" s="113">
        <v>45318</v>
      </c>
      <c r="C407" s="115" t="s">
        <v>284</v>
      </c>
      <c r="AC407" s="87">
        <f t="shared" si="7"/>
        <v>0</v>
      </c>
    </row>
    <row r="408" spans="1:29">
      <c r="A408" s="109" t="s">
        <v>582</v>
      </c>
      <c r="B408" s="113">
        <v>45318</v>
      </c>
      <c r="C408" s="115" t="s">
        <v>286</v>
      </c>
      <c r="AC408" s="87">
        <f t="shared" si="7"/>
        <v>0</v>
      </c>
    </row>
    <row r="409" spans="1:29">
      <c r="A409" s="109" t="s">
        <v>583</v>
      </c>
      <c r="B409" s="113">
        <v>45318</v>
      </c>
      <c r="C409" s="115" t="s">
        <v>288</v>
      </c>
      <c r="AC409" s="87">
        <f t="shared" si="7"/>
        <v>0</v>
      </c>
    </row>
    <row r="410" spans="1:29">
      <c r="A410" s="109" t="s">
        <v>584</v>
      </c>
      <c r="B410" s="113">
        <v>45318</v>
      </c>
      <c r="C410" s="117" t="s">
        <v>97</v>
      </c>
      <c r="AC410" s="87">
        <f t="shared" si="7"/>
        <v>0</v>
      </c>
    </row>
    <row r="411" spans="1:29">
      <c r="A411" s="109" t="s">
        <v>585</v>
      </c>
      <c r="B411" s="113">
        <v>45318</v>
      </c>
      <c r="C411" t="s">
        <v>99</v>
      </c>
      <c r="AC411" s="87">
        <f t="shared" si="7"/>
        <v>0</v>
      </c>
    </row>
    <row r="412" spans="1:29">
      <c r="A412" s="109" t="s">
        <v>586</v>
      </c>
      <c r="B412" s="113">
        <v>45318</v>
      </c>
      <c r="C412" t="s">
        <v>101</v>
      </c>
      <c r="AC412" s="87">
        <f t="shared" si="7"/>
        <v>0</v>
      </c>
    </row>
    <row r="413" spans="1:29">
      <c r="A413" s="109" t="s">
        <v>587</v>
      </c>
      <c r="B413" s="113">
        <v>45318</v>
      </c>
      <c r="C413" t="s">
        <v>103</v>
      </c>
      <c r="AC413" s="87">
        <f t="shared" si="7"/>
        <v>0</v>
      </c>
    </row>
    <row r="414" spans="1:29">
      <c r="A414" s="109" t="s">
        <v>588</v>
      </c>
      <c r="B414" s="113">
        <v>45318</v>
      </c>
      <c r="C414" t="s">
        <v>105</v>
      </c>
      <c r="AC414" s="87">
        <f t="shared" si="7"/>
        <v>0</v>
      </c>
    </row>
    <row r="415" spans="1:29">
      <c r="A415" s="109" t="s">
        <v>589</v>
      </c>
      <c r="B415" s="113">
        <v>45318</v>
      </c>
      <c r="C415" t="s">
        <v>107</v>
      </c>
      <c r="AC415" s="87">
        <f t="shared" si="7"/>
        <v>0</v>
      </c>
    </row>
    <row r="416" spans="1:29">
      <c r="A416" s="109" t="s">
        <v>590</v>
      </c>
      <c r="B416" s="113">
        <v>45318</v>
      </c>
      <c r="C416" t="s">
        <v>109</v>
      </c>
      <c r="AC416" s="87">
        <f t="shared" si="7"/>
        <v>0</v>
      </c>
    </row>
    <row r="417" spans="1:29">
      <c r="A417" s="109" t="s">
        <v>591</v>
      </c>
      <c r="B417" s="113">
        <v>45318</v>
      </c>
      <c r="C417" t="s">
        <v>111</v>
      </c>
      <c r="AC417" s="87">
        <f t="shared" si="7"/>
        <v>0</v>
      </c>
    </row>
    <row r="418" spans="1:29">
      <c r="A418" s="109" t="s">
        <v>592</v>
      </c>
      <c r="B418" s="113">
        <v>45318</v>
      </c>
      <c r="C418" t="s">
        <v>113</v>
      </c>
      <c r="AC418" s="87">
        <f t="shared" ref="AC418:AC481" si="8">SUM(G418:AB418)</f>
        <v>0</v>
      </c>
    </row>
    <row r="419" spans="1:29">
      <c r="A419" s="109" t="s">
        <v>593</v>
      </c>
      <c r="B419" s="113">
        <v>45318</v>
      </c>
      <c r="C419" t="s">
        <v>115</v>
      </c>
      <c r="AC419" s="87">
        <f t="shared" si="8"/>
        <v>0</v>
      </c>
    </row>
    <row r="420" spans="1:29">
      <c r="A420" s="109" t="s">
        <v>594</v>
      </c>
      <c r="B420" s="113">
        <v>45318</v>
      </c>
      <c r="C420" t="s">
        <v>117</v>
      </c>
      <c r="AC420" s="87">
        <f t="shared" si="8"/>
        <v>0</v>
      </c>
    </row>
    <row r="421" spans="1:29">
      <c r="A421" s="109" t="s">
        <v>595</v>
      </c>
      <c r="B421" s="113">
        <v>45318</v>
      </c>
      <c r="C421" t="s">
        <v>119</v>
      </c>
      <c r="AC421" s="87">
        <f t="shared" si="8"/>
        <v>0</v>
      </c>
    </row>
    <row r="422" spans="1:29">
      <c r="A422" s="109" t="s">
        <v>596</v>
      </c>
      <c r="B422" s="113">
        <v>45318</v>
      </c>
      <c r="C422" t="s">
        <v>121</v>
      </c>
      <c r="AC422" s="87">
        <f t="shared" si="8"/>
        <v>0</v>
      </c>
    </row>
    <row r="423" spans="1:29">
      <c r="A423" s="109" t="s">
        <v>597</v>
      </c>
      <c r="B423" s="113">
        <v>45318</v>
      </c>
      <c r="C423" t="s">
        <v>123</v>
      </c>
      <c r="AC423" s="87">
        <f t="shared" si="8"/>
        <v>0</v>
      </c>
    </row>
    <row r="424" spans="1:29">
      <c r="A424" s="109" t="s">
        <v>598</v>
      </c>
      <c r="B424" s="113">
        <v>45318</v>
      </c>
      <c r="C424" t="s">
        <v>125</v>
      </c>
      <c r="AC424" s="87">
        <f t="shared" si="8"/>
        <v>0</v>
      </c>
    </row>
    <row r="425" spans="1:29">
      <c r="A425" s="109" t="s">
        <v>599</v>
      </c>
      <c r="B425" s="113">
        <v>45318</v>
      </c>
      <c r="C425" t="s">
        <v>127</v>
      </c>
      <c r="AC425" s="87">
        <f t="shared" si="8"/>
        <v>0</v>
      </c>
    </row>
    <row r="426" spans="1:29">
      <c r="A426" s="109" t="s">
        <v>600</v>
      </c>
      <c r="B426" s="113">
        <v>45319</v>
      </c>
      <c r="C426" s="117" t="s">
        <v>258</v>
      </c>
      <c r="AC426" s="87">
        <f t="shared" si="8"/>
        <v>0</v>
      </c>
    </row>
    <row r="427" spans="1:29">
      <c r="A427" s="109" t="s">
        <v>601</v>
      </c>
      <c r="B427" s="113">
        <v>45319</v>
      </c>
      <c r="C427" t="s">
        <v>260</v>
      </c>
      <c r="AC427" s="87">
        <f t="shared" si="8"/>
        <v>0</v>
      </c>
    </row>
    <row r="428" spans="1:29">
      <c r="A428" s="109" t="s">
        <v>602</v>
      </c>
      <c r="B428" s="113">
        <v>45319</v>
      </c>
      <c r="C428" t="s">
        <v>262</v>
      </c>
      <c r="AC428" s="87">
        <f t="shared" si="8"/>
        <v>0</v>
      </c>
    </row>
    <row r="429" spans="1:29">
      <c r="A429" s="109" t="s">
        <v>603</v>
      </c>
      <c r="B429" s="113">
        <v>45319</v>
      </c>
      <c r="C429" t="s">
        <v>264</v>
      </c>
      <c r="AC429" s="87">
        <f t="shared" si="8"/>
        <v>0</v>
      </c>
    </row>
    <row r="430" spans="1:29">
      <c r="A430" s="109" t="s">
        <v>604</v>
      </c>
      <c r="B430" s="113">
        <v>45319</v>
      </c>
      <c r="C430" s="115" t="s">
        <v>266</v>
      </c>
      <c r="AC430" s="87">
        <f t="shared" si="8"/>
        <v>0</v>
      </c>
    </row>
    <row r="431" spans="1:29">
      <c r="A431" s="109" t="s">
        <v>605</v>
      </c>
      <c r="B431" s="113">
        <v>45319</v>
      </c>
      <c r="C431" t="s">
        <v>268</v>
      </c>
      <c r="AC431" s="87">
        <f t="shared" si="8"/>
        <v>0</v>
      </c>
    </row>
    <row r="432" spans="1:29">
      <c r="A432" s="109" t="s">
        <v>606</v>
      </c>
      <c r="B432" s="113">
        <v>45319</v>
      </c>
      <c r="C432" t="s">
        <v>270</v>
      </c>
      <c r="AC432" s="87">
        <f t="shared" si="8"/>
        <v>0</v>
      </c>
    </row>
    <row r="433" spans="1:29">
      <c r="A433" s="109" t="s">
        <v>607</v>
      </c>
      <c r="B433" s="113">
        <v>45319</v>
      </c>
      <c r="C433" s="115" t="s">
        <v>272</v>
      </c>
      <c r="AC433" s="87">
        <f t="shared" si="8"/>
        <v>0</v>
      </c>
    </row>
    <row r="434" spans="1:29">
      <c r="A434" s="109" t="s">
        <v>608</v>
      </c>
      <c r="B434" s="113">
        <v>45319</v>
      </c>
      <c r="C434" s="115" t="s">
        <v>274</v>
      </c>
      <c r="AC434" s="87">
        <f t="shared" si="8"/>
        <v>0</v>
      </c>
    </row>
    <row r="435" spans="1:29">
      <c r="A435" s="109" t="s">
        <v>609</v>
      </c>
      <c r="B435" s="113">
        <v>45319</v>
      </c>
      <c r="C435" s="115" t="s">
        <v>276</v>
      </c>
      <c r="AC435" s="87">
        <f t="shared" si="8"/>
        <v>0</v>
      </c>
    </row>
    <row r="436" spans="1:29">
      <c r="A436" s="109" t="s">
        <v>610</v>
      </c>
      <c r="B436" s="113">
        <v>45319</v>
      </c>
      <c r="C436" s="115" t="s">
        <v>278</v>
      </c>
      <c r="AC436" s="87">
        <f t="shared" si="8"/>
        <v>0</v>
      </c>
    </row>
    <row r="437" spans="1:29">
      <c r="A437" s="109" t="s">
        <v>611</v>
      </c>
      <c r="B437" s="113">
        <v>45319</v>
      </c>
      <c r="C437" s="115" t="s">
        <v>280</v>
      </c>
      <c r="AC437" s="87">
        <f t="shared" si="8"/>
        <v>0</v>
      </c>
    </row>
    <row r="438" spans="1:29">
      <c r="A438" s="109" t="s">
        <v>612</v>
      </c>
      <c r="B438" s="113">
        <v>45319</v>
      </c>
      <c r="C438" s="115" t="s">
        <v>282</v>
      </c>
      <c r="AC438" s="87">
        <f t="shared" si="8"/>
        <v>0</v>
      </c>
    </row>
    <row r="439" spans="1:29">
      <c r="A439" s="109" t="s">
        <v>613</v>
      </c>
      <c r="B439" s="113">
        <v>45319</v>
      </c>
      <c r="C439" s="115" t="s">
        <v>284</v>
      </c>
      <c r="AC439" s="87">
        <f t="shared" si="8"/>
        <v>0</v>
      </c>
    </row>
    <row r="440" spans="1:29">
      <c r="A440" s="109" t="s">
        <v>614</v>
      </c>
      <c r="B440" s="113">
        <v>45319</v>
      </c>
      <c r="C440" s="115" t="s">
        <v>286</v>
      </c>
      <c r="AC440" s="87">
        <f t="shared" si="8"/>
        <v>0</v>
      </c>
    </row>
    <row r="441" spans="1:29">
      <c r="A441" s="109" t="s">
        <v>615</v>
      </c>
      <c r="B441" s="113">
        <v>45319</v>
      </c>
      <c r="C441" s="115" t="s">
        <v>288</v>
      </c>
      <c r="AC441" s="87">
        <f t="shared" si="8"/>
        <v>0</v>
      </c>
    </row>
    <row r="442" spans="1:29">
      <c r="A442" s="109" t="s">
        <v>616</v>
      </c>
      <c r="B442" s="113">
        <v>45319</v>
      </c>
      <c r="C442" s="117" t="s">
        <v>97</v>
      </c>
      <c r="AC442" s="87">
        <f t="shared" si="8"/>
        <v>0</v>
      </c>
    </row>
    <row r="443" spans="1:29">
      <c r="A443" s="109" t="s">
        <v>617</v>
      </c>
      <c r="B443" s="113">
        <v>45319</v>
      </c>
      <c r="C443" t="s">
        <v>99</v>
      </c>
      <c r="AC443" s="87">
        <f t="shared" si="8"/>
        <v>0</v>
      </c>
    </row>
    <row r="444" spans="1:29">
      <c r="A444" s="109" t="s">
        <v>618</v>
      </c>
      <c r="B444" s="113">
        <v>45319</v>
      </c>
      <c r="C444" t="s">
        <v>101</v>
      </c>
      <c r="AC444" s="87">
        <f t="shared" si="8"/>
        <v>0</v>
      </c>
    </row>
    <row r="445" spans="1:29">
      <c r="A445" s="109" t="s">
        <v>619</v>
      </c>
      <c r="B445" s="113">
        <v>45319</v>
      </c>
      <c r="C445" t="s">
        <v>103</v>
      </c>
      <c r="AC445" s="87">
        <f t="shared" si="8"/>
        <v>0</v>
      </c>
    </row>
    <row r="446" spans="1:29">
      <c r="A446" s="109" t="s">
        <v>620</v>
      </c>
      <c r="B446" s="113">
        <v>45319</v>
      </c>
      <c r="C446" t="s">
        <v>105</v>
      </c>
      <c r="AC446" s="87">
        <f t="shared" si="8"/>
        <v>0</v>
      </c>
    </row>
    <row r="447" spans="1:29">
      <c r="A447" s="109" t="s">
        <v>621</v>
      </c>
      <c r="B447" s="113">
        <v>45319</v>
      </c>
      <c r="C447" t="s">
        <v>107</v>
      </c>
      <c r="AC447" s="87">
        <f t="shared" si="8"/>
        <v>0</v>
      </c>
    </row>
    <row r="448" spans="1:29">
      <c r="A448" s="109" t="s">
        <v>622</v>
      </c>
      <c r="B448" s="113">
        <v>45319</v>
      </c>
      <c r="C448" t="s">
        <v>109</v>
      </c>
      <c r="AC448" s="87">
        <f t="shared" si="8"/>
        <v>0</v>
      </c>
    </row>
    <row r="449" spans="1:29">
      <c r="A449" s="109" t="s">
        <v>623</v>
      </c>
      <c r="B449" s="113">
        <v>45319</v>
      </c>
      <c r="C449" t="s">
        <v>111</v>
      </c>
      <c r="AC449" s="87">
        <f t="shared" si="8"/>
        <v>0</v>
      </c>
    </row>
    <row r="450" spans="1:29">
      <c r="A450" s="109" t="s">
        <v>624</v>
      </c>
      <c r="B450" s="113">
        <v>45319</v>
      </c>
      <c r="C450" t="s">
        <v>113</v>
      </c>
      <c r="AC450" s="87">
        <f t="shared" si="8"/>
        <v>0</v>
      </c>
    </row>
    <row r="451" spans="1:29">
      <c r="A451" s="109" t="s">
        <v>625</v>
      </c>
      <c r="B451" s="113">
        <v>45319</v>
      </c>
      <c r="C451" t="s">
        <v>115</v>
      </c>
      <c r="AC451" s="87">
        <f t="shared" si="8"/>
        <v>0</v>
      </c>
    </row>
    <row r="452" spans="1:29">
      <c r="A452" s="109" t="s">
        <v>626</v>
      </c>
      <c r="B452" s="113">
        <v>45319</v>
      </c>
      <c r="C452" t="s">
        <v>117</v>
      </c>
      <c r="AC452" s="87">
        <f t="shared" si="8"/>
        <v>0</v>
      </c>
    </row>
    <row r="453" spans="1:29">
      <c r="A453" s="109" t="s">
        <v>627</v>
      </c>
      <c r="B453" s="113">
        <v>45319</v>
      </c>
      <c r="C453" t="s">
        <v>119</v>
      </c>
      <c r="AC453" s="87">
        <f t="shared" si="8"/>
        <v>0</v>
      </c>
    </row>
    <row r="454" spans="1:29">
      <c r="A454" s="109" t="s">
        <v>628</v>
      </c>
      <c r="B454" s="113">
        <v>45319</v>
      </c>
      <c r="C454" t="s">
        <v>121</v>
      </c>
      <c r="AC454" s="87">
        <f t="shared" si="8"/>
        <v>0</v>
      </c>
    </row>
    <row r="455" spans="1:29">
      <c r="A455" s="109" t="s">
        <v>629</v>
      </c>
      <c r="B455" s="113">
        <v>45319</v>
      </c>
      <c r="C455" t="s">
        <v>123</v>
      </c>
      <c r="AC455" s="87">
        <f t="shared" si="8"/>
        <v>0</v>
      </c>
    </row>
    <row r="456" spans="1:29">
      <c r="A456" s="109" t="s">
        <v>630</v>
      </c>
      <c r="B456" s="113">
        <v>45319</v>
      </c>
      <c r="C456" t="s">
        <v>125</v>
      </c>
      <c r="AC456" s="87">
        <f t="shared" si="8"/>
        <v>0</v>
      </c>
    </row>
    <row r="457" spans="1:29">
      <c r="A457" s="109" t="s">
        <v>631</v>
      </c>
      <c r="B457" s="113">
        <v>45319</v>
      </c>
      <c r="C457" t="s">
        <v>127</v>
      </c>
      <c r="AC457" s="87">
        <f t="shared" si="8"/>
        <v>0</v>
      </c>
    </row>
    <row r="458" spans="1:29">
      <c r="A458" s="109" t="s">
        <v>632</v>
      </c>
      <c r="B458" s="113">
        <v>45320</v>
      </c>
      <c r="C458" s="117" t="s">
        <v>258</v>
      </c>
      <c r="AC458" s="87">
        <f t="shared" si="8"/>
        <v>0</v>
      </c>
    </row>
    <row r="459" spans="1:29">
      <c r="A459" s="109" t="s">
        <v>633</v>
      </c>
      <c r="B459" s="113">
        <v>45320</v>
      </c>
      <c r="C459" t="s">
        <v>260</v>
      </c>
      <c r="AC459" s="87">
        <f t="shared" si="8"/>
        <v>0</v>
      </c>
    </row>
    <row r="460" spans="1:29">
      <c r="A460" s="109" t="s">
        <v>634</v>
      </c>
      <c r="B460" s="113">
        <v>45320</v>
      </c>
      <c r="C460" t="s">
        <v>262</v>
      </c>
      <c r="F460" s="81">
        <v>0</v>
      </c>
      <c r="J460" s="86">
        <v>10</v>
      </c>
      <c r="AC460" s="87">
        <f t="shared" si="8"/>
        <v>10</v>
      </c>
    </row>
    <row r="461" spans="1:29">
      <c r="A461" s="109" t="s">
        <v>635</v>
      </c>
      <c r="B461" s="113">
        <v>45320</v>
      </c>
      <c r="C461" t="s">
        <v>264</v>
      </c>
      <c r="F461" s="81">
        <v>1</v>
      </c>
      <c r="L461" s="86">
        <v>4</v>
      </c>
      <c r="AC461" s="87">
        <f t="shared" si="8"/>
        <v>4</v>
      </c>
    </row>
    <row r="462" spans="1:29">
      <c r="A462" s="109" t="s">
        <v>636</v>
      </c>
      <c r="B462" s="113">
        <v>45320</v>
      </c>
      <c r="C462" s="115" t="s">
        <v>266</v>
      </c>
      <c r="F462" s="81">
        <v>0</v>
      </c>
      <c r="L462" s="86">
        <v>2</v>
      </c>
      <c r="M462" s="86">
        <v>1</v>
      </c>
      <c r="AC462" s="87">
        <f t="shared" si="8"/>
        <v>3</v>
      </c>
    </row>
    <row r="463" spans="1:29">
      <c r="A463" s="109" t="s">
        <v>637</v>
      </c>
      <c r="B463" s="113">
        <v>45320</v>
      </c>
      <c r="C463" t="s">
        <v>268</v>
      </c>
      <c r="F463" s="81">
        <v>0</v>
      </c>
      <c r="L463" s="86">
        <v>1</v>
      </c>
      <c r="AC463" s="87">
        <f t="shared" si="8"/>
        <v>1</v>
      </c>
    </row>
    <row r="464" spans="1:29">
      <c r="A464" s="109" t="s">
        <v>638</v>
      </c>
      <c r="B464" s="113">
        <v>45320</v>
      </c>
      <c r="C464" t="s">
        <v>270</v>
      </c>
      <c r="F464" s="81">
        <v>1</v>
      </c>
      <c r="L464" s="86">
        <v>1</v>
      </c>
      <c r="M464" s="86">
        <v>1</v>
      </c>
      <c r="AC464" s="87">
        <f t="shared" si="8"/>
        <v>2</v>
      </c>
    </row>
    <row r="465" spans="1:29">
      <c r="A465" s="109" t="s">
        <v>639</v>
      </c>
      <c r="B465" s="113">
        <v>45320</v>
      </c>
      <c r="C465" s="115" t="s">
        <v>272</v>
      </c>
      <c r="F465" s="81">
        <v>0</v>
      </c>
      <c r="L465" s="86">
        <v>1</v>
      </c>
      <c r="M465" s="86">
        <v>1</v>
      </c>
      <c r="AC465" s="87">
        <f t="shared" si="8"/>
        <v>2</v>
      </c>
    </row>
    <row r="466" spans="1:29">
      <c r="A466" s="109" t="s">
        <v>640</v>
      </c>
      <c r="B466" s="113">
        <v>45320</v>
      </c>
      <c r="C466" s="115" t="s">
        <v>274</v>
      </c>
      <c r="F466" s="81">
        <v>0</v>
      </c>
      <c r="L466" s="86">
        <v>1</v>
      </c>
      <c r="AC466" s="87">
        <f t="shared" si="8"/>
        <v>1</v>
      </c>
    </row>
    <row r="467" spans="1:29">
      <c r="A467" s="109" t="s">
        <v>641</v>
      </c>
      <c r="B467" s="113">
        <v>45320</v>
      </c>
      <c r="C467" s="115" t="s">
        <v>276</v>
      </c>
      <c r="F467" s="81">
        <v>0</v>
      </c>
      <c r="L467" s="86">
        <v>1</v>
      </c>
      <c r="N467" s="86">
        <v>1</v>
      </c>
      <c r="AC467" s="87">
        <f t="shared" si="8"/>
        <v>2</v>
      </c>
    </row>
    <row r="468" spans="1:29">
      <c r="A468" s="109" t="s">
        <v>642</v>
      </c>
      <c r="B468" s="113">
        <v>45320</v>
      </c>
      <c r="C468" s="115" t="s">
        <v>278</v>
      </c>
      <c r="F468" s="81">
        <v>1</v>
      </c>
      <c r="L468" s="86">
        <v>1</v>
      </c>
      <c r="Q468" s="86">
        <v>5</v>
      </c>
      <c r="AC468" s="87">
        <f t="shared" si="8"/>
        <v>6</v>
      </c>
    </row>
    <row r="469" spans="1:29">
      <c r="A469" s="109" t="s">
        <v>643</v>
      </c>
      <c r="B469" s="113">
        <v>45320</v>
      </c>
      <c r="C469" s="115" t="s">
        <v>280</v>
      </c>
      <c r="J469" s="86">
        <v>2</v>
      </c>
      <c r="K469" s="86">
        <v>12</v>
      </c>
      <c r="Q469" s="86">
        <v>1</v>
      </c>
      <c r="AC469" s="87">
        <f t="shared" si="8"/>
        <v>15</v>
      </c>
    </row>
    <row r="470" spans="1:29">
      <c r="A470" s="109" t="s">
        <v>644</v>
      </c>
      <c r="B470" s="113">
        <v>45320</v>
      </c>
      <c r="C470" s="115" t="s">
        <v>282</v>
      </c>
      <c r="F470" s="81">
        <v>0</v>
      </c>
      <c r="K470" s="86">
        <v>1</v>
      </c>
      <c r="AC470" s="87">
        <f t="shared" si="8"/>
        <v>1</v>
      </c>
    </row>
    <row r="471" spans="1:29">
      <c r="A471" s="109" t="s">
        <v>645</v>
      </c>
      <c r="B471" s="113">
        <v>45320</v>
      </c>
      <c r="C471" s="115" t="s">
        <v>284</v>
      </c>
      <c r="F471" s="81">
        <v>0</v>
      </c>
      <c r="G471" s="86">
        <v>5</v>
      </c>
      <c r="K471" s="86">
        <v>3</v>
      </c>
      <c r="L471" s="86">
        <v>2</v>
      </c>
      <c r="AC471" s="87">
        <f t="shared" si="8"/>
        <v>10</v>
      </c>
    </row>
    <row r="472" spans="1:29">
      <c r="A472" s="109" t="s">
        <v>646</v>
      </c>
      <c r="B472" s="113">
        <v>45320</v>
      </c>
      <c r="C472" s="115" t="s">
        <v>286</v>
      </c>
      <c r="F472" s="81">
        <v>0</v>
      </c>
      <c r="K472" s="86">
        <v>2</v>
      </c>
      <c r="L472" s="86">
        <v>1</v>
      </c>
      <c r="AC472" s="87">
        <f t="shared" si="8"/>
        <v>3</v>
      </c>
    </row>
    <row r="473" spans="1:29">
      <c r="A473" s="109" t="s">
        <v>647</v>
      </c>
      <c r="B473" s="113">
        <v>45320</v>
      </c>
      <c r="C473" s="115" t="s">
        <v>288</v>
      </c>
      <c r="F473" s="81">
        <v>0</v>
      </c>
      <c r="L473" s="86">
        <v>1</v>
      </c>
      <c r="AC473" s="87">
        <f t="shared" si="8"/>
        <v>1</v>
      </c>
    </row>
    <row r="474" spans="1:29">
      <c r="A474" s="109" t="s">
        <v>648</v>
      </c>
      <c r="B474" s="113">
        <v>45320</v>
      </c>
      <c r="C474" s="117" t="s">
        <v>97</v>
      </c>
      <c r="AC474" s="87">
        <f t="shared" si="8"/>
        <v>0</v>
      </c>
    </row>
    <row r="475" spans="1:29">
      <c r="A475" s="109" t="s">
        <v>649</v>
      </c>
      <c r="B475" s="113">
        <v>45320</v>
      </c>
      <c r="C475" t="s">
        <v>99</v>
      </c>
      <c r="AC475" s="87">
        <f t="shared" si="8"/>
        <v>0</v>
      </c>
    </row>
    <row r="476" spans="1:29">
      <c r="A476" s="109" t="s">
        <v>650</v>
      </c>
      <c r="B476" s="113">
        <v>45320</v>
      </c>
      <c r="C476" t="s">
        <v>101</v>
      </c>
      <c r="F476" s="81">
        <v>0</v>
      </c>
      <c r="K476" s="86">
        <v>3</v>
      </c>
      <c r="AC476" s="87">
        <f t="shared" si="8"/>
        <v>3</v>
      </c>
    </row>
    <row r="477" spans="1:29">
      <c r="A477" s="109" t="s">
        <v>651</v>
      </c>
      <c r="B477" s="113">
        <v>45320</v>
      </c>
      <c r="C477" t="s">
        <v>103</v>
      </c>
      <c r="F477" s="81">
        <v>0</v>
      </c>
      <c r="K477" s="86">
        <v>3</v>
      </c>
      <c r="AC477" s="87">
        <f t="shared" si="8"/>
        <v>3</v>
      </c>
    </row>
    <row r="478" spans="1:29">
      <c r="A478" s="109" t="s">
        <v>652</v>
      </c>
      <c r="B478" s="113">
        <v>45320</v>
      </c>
      <c r="C478" t="s">
        <v>105</v>
      </c>
      <c r="F478" s="81">
        <v>1</v>
      </c>
      <c r="K478" s="86">
        <v>1</v>
      </c>
      <c r="Q478" s="86">
        <v>1</v>
      </c>
      <c r="AC478" s="87">
        <f t="shared" si="8"/>
        <v>2</v>
      </c>
    </row>
    <row r="479" spans="1:29">
      <c r="A479" s="109" t="s">
        <v>653</v>
      </c>
      <c r="B479" s="113">
        <v>45320</v>
      </c>
      <c r="C479" t="s">
        <v>107</v>
      </c>
      <c r="K479" s="86">
        <v>2</v>
      </c>
      <c r="O479" s="86">
        <v>1</v>
      </c>
      <c r="AC479" s="87">
        <f t="shared" si="8"/>
        <v>3</v>
      </c>
    </row>
    <row r="480" spans="1:29">
      <c r="A480" s="109" t="s">
        <v>654</v>
      </c>
      <c r="B480" s="113">
        <v>45320</v>
      </c>
      <c r="C480" t="s">
        <v>109</v>
      </c>
      <c r="F480" s="81">
        <v>0</v>
      </c>
      <c r="K480" s="86">
        <v>1</v>
      </c>
      <c r="T480" s="86">
        <v>2</v>
      </c>
      <c r="AC480" s="87">
        <f t="shared" si="8"/>
        <v>3</v>
      </c>
    </row>
    <row r="481" spans="1:29">
      <c r="A481" s="109" t="s">
        <v>655</v>
      </c>
      <c r="B481" s="113">
        <v>45320</v>
      </c>
      <c r="C481" t="s">
        <v>111</v>
      </c>
      <c r="F481" s="81">
        <v>0</v>
      </c>
      <c r="K481" s="86">
        <v>1</v>
      </c>
      <c r="Q481" s="86">
        <v>1</v>
      </c>
      <c r="T481" s="86">
        <v>1</v>
      </c>
      <c r="AC481" s="87">
        <f t="shared" si="8"/>
        <v>3</v>
      </c>
    </row>
    <row r="482" spans="1:29">
      <c r="A482" s="109" t="s">
        <v>656</v>
      </c>
      <c r="B482" s="113">
        <v>45320</v>
      </c>
      <c r="C482" t="s">
        <v>113</v>
      </c>
      <c r="F482" s="81">
        <v>0</v>
      </c>
      <c r="T482" s="86">
        <v>2</v>
      </c>
      <c r="AC482" s="87">
        <f t="shared" ref="AC482:AC545" si="9">SUM(G482:AB482)</f>
        <v>2</v>
      </c>
    </row>
    <row r="483" spans="1:29">
      <c r="A483" s="109" t="s">
        <v>657</v>
      </c>
      <c r="B483" s="113">
        <v>45320</v>
      </c>
      <c r="C483" t="s">
        <v>115</v>
      </c>
      <c r="F483" s="81">
        <v>0</v>
      </c>
      <c r="K483" s="86">
        <v>1</v>
      </c>
      <c r="AC483" s="87">
        <f t="shared" si="9"/>
        <v>1</v>
      </c>
    </row>
    <row r="484" spans="1:29">
      <c r="A484" s="109" t="s">
        <v>658</v>
      </c>
      <c r="B484" s="113">
        <v>45320</v>
      </c>
      <c r="C484" t="s">
        <v>117</v>
      </c>
      <c r="F484" s="81">
        <v>0</v>
      </c>
      <c r="K484" s="86">
        <v>1</v>
      </c>
      <c r="AC484" s="87">
        <f t="shared" si="9"/>
        <v>1</v>
      </c>
    </row>
    <row r="485" spans="1:29">
      <c r="A485" s="109" t="s">
        <v>659</v>
      </c>
      <c r="B485" s="113">
        <v>45320</v>
      </c>
      <c r="C485" t="s">
        <v>119</v>
      </c>
      <c r="F485" s="81">
        <v>1</v>
      </c>
      <c r="K485" s="86">
        <v>1</v>
      </c>
      <c r="AC485" s="87">
        <f t="shared" si="9"/>
        <v>1</v>
      </c>
    </row>
    <row r="486" spans="1:29">
      <c r="A486" s="109" t="s">
        <v>660</v>
      </c>
      <c r="B486" s="113">
        <v>45320</v>
      </c>
      <c r="C486" t="s">
        <v>121</v>
      </c>
      <c r="F486" s="81">
        <v>0</v>
      </c>
      <c r="K486" s="86">
        <v>2</v>
      </c>
      <c r="Q486" s="86">
        <v>2</v>
      </c>
      <c r="AC486" s="87">
        <f t="shared" si="9"/>
        <v>4</v>
      </c>
    </row>
    <row r="487" spans="1:29">
      <c r="A487" s="109" t="s">
        <v>661</v>
      </c>
      <c r="B487" s="113">
        <v>45320</v>
      </c>
      <c r="C487" t="s">
        <v>123</v>
      </c>
      <c r="F487" s="81">
        <v>1</v>
      </c>
      <c r="K487" s="86">
        <v>3</v>
      </c>
      <c r="AC487" s="87">
        <f t="shared" si="9"/>
        <v>3</v>
      </c>
    </row>
    <row r="488" spans="1:29">
      <c r="A488" s="109" t="s">
        <v>662</v>
      </c>
      <c r="B488" s="113">
        <v>45320</v>
      </c>
      <c r="C488" t="s">
        <v>125</v>
      </c>
      <c r="F488" s="81">
        <v>0</v>
      </c>
      <c r="K488" s="86">
        <v>1</v>
      </c>
      <c r="AC488" s="87">
        <f t="shared" si="9"/>
        <v>1</v>
      </c>
    </row>
    <row r="489" spans="1:29">
      <c r="A489" s="109" t="s">
        <v>663</v>
      </c>
      <c r="B489" s="113">
        <v>45320</v>
      </c>
      <c r="C489" t="s">
        <v>127</v>
      </c>
      <c r="AC489" s="87">
        <f t="shared" si="9"/>
        <v>0</v>
      </c>
    </row>
    <row r="490" spans="1:29">
      <c r="A490" s="109" t="s">
        <v>664</v>
      </c>
      <c r="B490" s="113">
        <v>45320</v>
      </c>
      <c r="C490" s="117" t="s">
        <v>129</v>
      </c>
      <c r="AC490" s="87">
        <f t="shared" si="9"/>
        <v>0</v>
      </c>
    </row>
    <row r="491" spans="1:29">
      <c r="A491" s="109" t="s">
        <v>665</v>
      </c>
      <c r="B491" s="113">
        <v>45320</v>
      </c>
      <c r="C491" t="s">
        <v>131</v>
      </c>
      <c r="AC491" s="87">
        <f t="shared" si="9"/>
        <v>0</v>
      </c>
    </row>
    <row r="492" spans="1:29">
      <c r="A492" s="109" t="s">
        <v>666</v>
      </c>
      <c r="B492" s="113">
        <v>45320</v>
      </c>
      <c r="C492" t="s">
        <v>133</v>
      </c>
      <c r="F492" s="81">
        <v>1</v>
      </c>
      <c r="I492" s="86">
        <v>1</v>
      </c>
      <c r="R492" s="86">
        <v>1</v>
      </c>
      <c r="T492" s="86">
        <v>11</v>
      </c>
      <c r="AC492" s="87">
        <f t="shared" si="9"/>
        <v>13</v>
      </c>
    </row>
    <row r="493" spans="1:29">
      <c r="A493" s="109" t="s">
        <v>667</v>
      </c>
      <c r="B493" s="113">
        <v>45320</v>
      </c>
      <c r="C493" t="s">
        <v>135</v>
      </c>
      <c r="F493" s="81">
        <v>0</v>
      </c>
      <c r="K493" s="86">
        <v>1</v>
      </c>
      <c r="R493" s="86">
        <v>1</v>
      </c>
      <c r="AC493" s="87">
        <f t="shared" si="9"/>
        <v>2</v>
      </c>
    </row>
    <row r="494" spans="1:29">
      <c r="A494" s="109" t="s">
        <v>668</v>
      </c>
      <c r="B494" s="113">
        <v>45320</v>
      </c>
      <c r="C494" t="s">
        <v>137</v>
      </c>
      <c r="F494" s="81">
        <v>0</v>
      </c>
      <c r="H494" s="86">
        <v>1</v>
      </c>
      <c r="J494" s="86">
        <v>1</v>
      </c>
      <c r="K494" s="86">
        <v>2</v>
      </c>
      <c r="AB494" s="86">
        <v>2</v>
      </c>
      <c r="AC494" s="87">
        <f t="shared" si="9"/>
        <v>6</v>
      </c>
    </row>
    <row r="495" spans="1:29">
      <c r="A495" s="109" t="s">
        <v>669</v>
      </c>
      <c r="B495" s="113">
        <v>45320</v>
      </c>
      <c r="C495" t="s">
        <v>139</v>
      </c>
      <c r="K495" s="86">
        <v>1</v>
      </c>
      <c r="AC495" s="87">
        <f t="shared" si="9"/>
        <v>1</v>
      </c>
    </row>
    <row r="496" spans="1:29">
      <c r="A496" s="109" t="s">
        <v>670</v>
      </c>
      <c r="B496" s="113">
        <v>45320</v>
      </c>
      <c r="C496" t="s">
        <v>141</v>
      </c>
      <c r="K496" s="86">
        <v>1</v>
      </c>
      <c r="AC496" s="87">
        <f t="shared" si="9"/>
        <v>1</v>
      </c>
    </row>
    <row r="497" spans="1:29">
      <c r="A497" s="109" t="s">
        <v>671</v>
      </c>
      <c r="B497" s="113">
        <v>45320</v>
      </c>
      <c r="C497" t="s">
        <v>143</v>
      </c>
      <c r="K497" s="86">
        <v>2</v>
      </c>
      <c r="AC497" s="87">
        <f t="shared" si="9"/>
        <v>2</v>
      </c>
    </row>
    <row r="498" spans="1:29">
      <c r="A498" s="109" t="s">
        <v>672</v>
      </c>
      <c r="B498" s="113">
        <v>45320</v>
      </c>
      <c r="C498" t="s">
        <v>145</v>
      </c>
      <c r="F498" s="81">
        <v>1</v>
      </c>
      <c r="K498" s="86">
        <v>2</v>
      </c>
      <c r="AC498" s="87">
        <f t="shared" si="9"/>
        <v>2</v>
      </c>
    </row>
    <row r="499" spans="1:29">
      <c r="A499" s="109" t="s">
        <v>673</v>
      </c>
      <c r="B499" s="113">
        <v>45320</v>
      </c>
      <c r="C499" t="s">
        <v>147</v>
      </c>
      <c r="K499" s="86">
        <v>2</v>
      </c>
      <c r="T499" s="86">
        <v>1</v>
      </c>
      <c r="AC499" s="87">
        <f t="shared" si="9"/>
        <v>3</v>
      </c>
    </row>
    <row r="500" spans="1:29">
      <c r="A500" s="109" t="s">
        <v>674</v>
      </c>
      <c r="B500" s="113">
        <v>45320</v>
      </c>
      <c r="C500" t="s">
        <v>149</v>
      </c>
      <c r="H500" s="86">
        <v>1</v>
      </c>
      <c r="AC500" s="87">
        <f t="shared" si="9"/>
        <v>1</v>
      </c>
    </row>
    <row r="501" spans="1:29">
      <c r="A501" s="109" t="s">
        <v>675</v>
      </c>
      <c r="B501" s="113">
        <v>45320</v>
      </c>
      <c r="C501" t="s">
        <v>152</v>
      </c>
      <c r="H501" s="86">
        <v>1</v>
      </c>
      <c r="AC501" s="87">
        <f t="shared" si="9"/>
        <v>1</v>
      </c>
    </row>
    <row r="502" spans="1:29">
      <c r="A502" s="109" t="s">
        <v>676</v>
      </c>
      <c r="B502" s="113">
        <v>45320</v>
      </c>
      <c r="C502" t="s">
        <v>154</v>
      </c>
      <c r="F502" s="81">
        <v>0</v>
      </c>
      <c r="I502" s="86">
        <v>5</v>
      </c>
      <c r="R502" s="86">
        <v>1</v>
      </c>
      <c r="AC502" s="87">
        <f t="shared" si="9"/>
        <v>6</v>
      </c>
    </row>
    <row r="503" spans="1:29">
      <c r="A503" s="109" t="s">
        <v>677</v>
      </c>
      <c r="B503" s="113">
        <v>45320</v>
      </c>
      <c r="C503" t="s">
        <v>156</v>
      </c>
      <c r="F503" s="81">
        <v>0</v>
      </c>
      <c r="K503" s="86">
        <v>2</v>
      </c>
      <c r="AC503" s="87">
        <f t="shared" si="9"/>
        <v>2</v>
      </c>
    </row>
    <row r="504" spans="1:29">
      <c r="A504" s="109" t="s">
        <v>678</v>
      </c>
      <c r="B504" s="113">
        <v>45320</v>
      </c>
      <c r="C504" t="s">
        <v>158</v>
      </c>
      <c r="F504" s="81">
        <v>1</v>
      </c>
      <c r="I504" s="86">
        <v>2</v>
      </c>
      <c r="AC504" s="87">
        <f t="shared" si="9"/>
        <v>2</v>
      </c>
    </row>
    <row r="505" spans="1:29">
      <c r="A505" s="109" t="s">
        <v>679</v>
      </c>
      <c r="B505" s="113">
        <v>45320</v>
      </c>
      <c r="C505" t="s">
        <v>160</v>
      </c>
      <c r="F505" s="81">
        <v>0</v>
      </c>
      <c r="K505" s="86">
        <v>1</v>
      </c>
      <c r="T505" s="86">
        <v>1</v>
      </c>
      <c r="AC505" s="87">
        <f t="shared" si="9"/>
        <v>2</v>
      </c>
    </row>
    <row r="506" spans="1:29">
      <c r="A506" s="109" t="s">
        <v>680</v>
      </c>
      <c r="B506" s="113">
        <v>45320</v>
      </c>
      <c r="C506" s="117" t="s">
        <v>162</v>
      </c>
      <c r="AC506" s="87">
        <f t="shared" si="9"/>
        <v>0</v>
      </c>
    </row>
    <row r="507" spans="1:29">
      <c r="A507" s="109" t="s">
        <v>681</v>
      </c>
      <c r="B507" s="113">
        <v>45320</v>
      </c>
      <c r="C507" t="s">
        <v>164</v>
      </c>
      <c r="AC507" s="87">
        <f t="shared" si="9"/>
        <v>0</v>
      </c>
    </row>
    <row r="508" spans="1:29">
      <c r="A508" s="109" t="s">
        <v>682</v>
      </c>
      <c r="B508" s="113">
        <v>45320</v>
      </c>
      <c r="C508" t="s">
        <v>166</v>
      </c>
      <c r="F508" s="81">
        <v>0</v>
      </c>
      <c r="K508" s="86">
        <v>2</v>
      </c>
      <c r="Q508" s="86">
        <v>1</v>
      </c>
      <c r="AC508" s="87">
        <f t="shared" si="9"/>
        <v>3</v>
      </c>
    </row>
    <row r="509" spans="1:29">
      <c r="A509" s="109" t="s">
        <v>683</v>
      </c>
      <c r="B509" s="113">
        <v>45320</v>
      </c>
      <c r="C509" t="s">
        <v>168</v>
      </c>
      <c r="F509" s="81">
        <v>0</v>
      </c>
      <c r="K509" s="86">
        <v>2</v>
      </c>
      <c r="L509" s="86">
        <v>1</v>
      </c>
      <c r="AB509" s="86">
        <v>4</v>
      </c>
      <c r="AC509" s="87">
        <f t="shared" si="9"/>
        <v>7</v>
      </c>
    </row>
    <row r="510" spans="1:29">
      <c r="A510" s="109" t="s">
        <v>684</v>
      </c>
      <c r="B510" s="113">
        <v>45320</v>
      </c>
      <c r="C510" t="s">
        <v>170</v>
      </c>
      <c r="F510" s="81">
        <v>0</v>
      </c>
      <c r="K510" s="86">
        <v>2</v>
      </c>
      <c r="AC510" s="87">
        <f t="shared" si="9"/>
        <v>2</v>
      </c>
    </row>
    <row r="511" spans="1:29">
      <c r="A511" s="109" t="s">
        <v>685</v>
      </c>
      <c r="B511" s="113">
        <v>45320</v>
      </c>
      <c r="C511" t="s">
        <v>172</v>
      </c>
      <c r="F511" s="81">
        <v>0</v>
      </c>
      <c r="K511" s="86">
        <v>3</v>
      </c>
      <c r="AC511" s="87">
        <f t="shared" si="9"/>
        <v>3</v>
      </c>
    </row>
    <row r="512" spans="1:29">
      <c r="A512" s="109" t="s">
        <v>686</v>
      </c>
      <c r="B512" s="113">
        <v>45320</v>
      </c>
      <c r="C512" t="s">
        <v>174</v>
      </c>
      <c r="F512" s="81">
        <v>0</v>
      </c>
      <c r="K512" s="86">
        <v>2</v>
      </c>
      <c r="AC512" s="87">
        <f t="shared" si="9"/>
        <v>2</v>
      </c>
    </row>
    <row r="513" spans="1:29">
      <c r="A513" s="109" t="s">
        <v>687</v>
      </c>
      <c r="B513" s="113">
        <v>45320</v>
      </c>
      <c r="C513" t="s">
        <v>176</v>
      </c>
      <c r="F513" s="81">
        <v>0</v>
      </c>
      <c r="K513" s="86">
        <v>5</v>
      </c>
      <c r="AC513" s="87">
        <f t="shared" si="9"/>
        <v>5</v>
      </c>
    </row>
    <row r="514" spans="1:29">
      <c r="A514" s="109" t="s">
        <v>688</v>
      </c>
      <c r="B514" s="113">
        <v>45320</v>
      </c>
      <c r="C514" t="s">
        <v>178</v>
      </c>
      <c r="F514" s="81">
        <v>0</v>
      </c>
      <c r="K514" s="86">
        <v>2</v>
      </c>
      <c r="AC514" s="87">
        <f t="shared" si="9"/>
        <v>2</v>
      </c>
    </row>
    <row r="515" spans="1:29">
      <c r="A515" s="109" t="s">
        <v>689</v>
      </c>
      <c r="B515" s="113">
        <v>45320</v>
      </c>
      <c r="C515" t="s">
        <v>180</v>
      </c>
      <c r="F515" s="81">
        <v>0</v>
      </c>
      <c r="R515" s="86">
        <v>1</v>
      </c>
      <c r="AC515" s="87">
        <f t="shared" si="9"/>
        <v>1</v>
      </c>
    </row>
    <row r="516" spans="1:29">
      <c r="A516" s="109" t="s">
        <v>690</v>
      </c>
      <c r="B516" s="113">
        <v>45320</v>
      </c>
      <c r="C516" t="s">
        <v>182</v>
      </c>
      <c r="F516" s="81">
        <v>1</v>
      </c>
      <c r="K516" s="86">
        <v>2</v>
      </c>
      <c r="AB516" s="86">
        <v>1</v>
      </c>
      <c r="AC516" s="87">
        <f t="shared" si="9"/>
        <v>3</v>
      </c>
    </row>
    <row r="517" spans="1:29">
      <c r="A517" s="109" t="s">
        <v>691</v>
      </c>
      <c r="B517" s="113">
        <v>45320</v>
      </c>
      <c r="C517" t="s">
        <v>184</v>
      </c>
      <c r="L517" s="86">
        <v>2</v>
      </c>
      <c r="AC517" s="87">
        <f t="shared" si="9"/>
        <v>2</v>
      </c>
    </row>
    <row r="518" spans="1:29">
      <c r="A518" s="109" t="s">
        <v>692</v>
      </c>
      <c r="B518" s="113">
        <v>45320</v>
      </c>
      <c r="C518" t="s">
        <v>186</v>
      </c>
      <c r="F518" s="81">
        <v>1</v>
      </c>
      <c r="L518" s="86">
        <v>4</v>
      </c>
      <c r="AC518" s="87">
        <f t="shared" si="9"/>
        <v>4</v>
      </c>
    </row>
    <row r="519" spans="1:29">
      <c r="A519" s="109" t="s">
        <v>693</v>
      </c>
      <c r="B519" s="113">
        <v>45320</v>
      </c>
      <c r="C519" t="s">
        <v>188</v>
      </c>
      <c r="AC519" s="87">
        <f t="shared" si="9"/>
        <v>0</v>
      </c>
    </row>
    <row r="520" spans="1:29">
      <c r="A520" s="109" t="s">
        <v>694</v>
      </c>
      <c r="B520" s="113">
        <v>45320</v>
      </c>
      <c r="C520" t="s">
        <v>190</v>
      </c>
      <c r="AC520" s="87">
        <f t="shared" si="9"/>
        <v>0</v>
      </c>
    </row>
    <row r="521" spans="1:29">
      <c r="A521" s="109" t="s">
        <v>695</v>
      </c>
      <c r="B521" s="113">
        <v>45320</v>
      </c>
      <c r="C521" t="s">
        <v>192</v>
      </c>
      <c r="AC521" s="87">
        <f t="shared" si="9"/>
        <v>0</v>
      </c>
    </row>
    <row r="522" spans="1:29">
      <c r="A522" s="109" t="s">
        <v>696</v>
      </c>
      <c r="B522" s="113">
        <v>45321</v>
      </c>
      <c r="C522" s="117" t="s">
        <v>258</v>
      </c>
      <c r="AB522" s="86">
        <v>1</v>
      </c>
      <c r="AC522" s="87">
        <f t="shared" si="9"/>
        <v>1</v>
      </c>
    </row>
    <row r="523" spans="1:29">
      <c r="A523" s="109" t="s">
        <v>697</v>
      </c>
      <c r="B523" s="113">
        <v>45321</v>
      </c>
      <c r="C523" t="s">
        <v>260</v>
      </c>
      <c r="AC523" s="87">
        <f t="shared" si="9"/>
        <v>0</v>
      </c>
    </row>
    <row r="524" spans="1:29">
      <c r="A524" s="109" t="s">
        <v>698</v>
      </c>
      <c r="B524" s="113">
        <v>45321</v>
      </c>
      <c r="C524" t="s">
        <v>262</v>
      </c>
      <c r="F524" s="81">
        <v>1</v>
      </c>
      <c r="K524" s="86">
        <v>1</v>
      </c>
      <c r="AC524" s="87">
        <f t="shared" si="9"/>
        <v>1</v>
      </c>
    </row>
    <row r="525" spans="1:29">
      <c r="A525" s="109" t="s">
        <v>699</v>
      </c>
      <c r="B525" s="113">
        <v>45321</v>
      </c>
      <c r="C525" t="s">
        <v>264</v>
      </c>
      <c r="F525" s="81">
        <v>1</v>
      </c>
      <c r="K525" s="86">
        <v>3</v>
      </c>
      <c r="AC525" s="87">
        <f t="shared" si="9"/>
        <v>3</v>
      </c>
    </row>
    <row r="526" spans="1:29">
      <c r="A526" s="109" t="s">
        <v>700</v>
      </c>
      <c r="B526" s="113">
        <v>45321</v>
      </c>
      <c r="C526" s="115" t="s">
        <v>266</v>
      </c>
      <c r="F526" s="81">
        <v>1</v>
      </c>
      <c r="K526" s="86">
        <v>1</v>
      </c>
      <c r="AC526" s="87">
        <f t="shared" si="9"/>
        <v>1</v>
      </c>
    </row>
    <row r="527" spans="1:29">
      <c r="A527" s="109" t="s">
        <v>701</v>
      </c>
      <c r="B527" s="113">
        <v>45321</v>
      </c>
      <c r="C527" t="s">
        <v>268</v>
      </c>
      <c r="K527" s="86">
        <v>4</v>
      </c>
      <c r="AC527" s="87">
        <f t="shared" si="9"/>
        <v>4</v>
      </c>
    </row>
    <row r="528" spans="1:29">
      <c r="A528" s="109" t="s">
        <v>702</v>
      </c>
      <c r="B528" s="113">
        <v>45321</v>
      </c>
      <c r="C528" t="s">
        <v>270</v>
      </c>
      <c r="K528" s="86">
        <v>2</v>
      </c>
      <c r="AC528" s="87">
        <f t="shared" si="9"/>
        <v>2</v>
      </c>
    </row>
    <row r="529" spans="1:29">
      <c r="A529" s="109" t="s">
        <v>703</v>
      </c>
      <c r="B529" s="113">
        <v>45321</v>
      </c>
      <c r="C529" s="115" t="s">
        <v>272</v>
      </c>
      <c r="F529" s="81">
        <v>0</v>
      </c>
      <c r="K529" s="86">
        <v>2</v>
      </c>
      <c r="AC529" s="87">
        <f t="shared" si="9"/>
        <v>2</v>
      </c>
    </row>
    <row r="530" spans="1:29">
      <c r="A530" s="109" t="s">
        <v>704</v>
      </c>
      <c r="B530" s="113">
        <v>45321</v>
      </c>
      <c r="C530" s="115" t="s">
        <v>274</v>
      </c>
      <c r="F530" s="81">
        <v>0</v>
      </c>
      <c r="K530" s="86">
        <v>5</v>
      </c>
      <c r="AC530" s="87">
        <f t="shared" si="9"/>
        <v>5</v>
      </c>
    </row>
    <row r="531" spans="1:29">
      <c r="A531" s="109" t="s">
        <v>705</v>
      </c>
      <c r="B531" s="113">
        <v>45321</v>
      </c>
      <c r="C531" s="115" t="s">
        <v>276</v>
      </c>
      <c r="F531" s="81">
        <v>1</v>
      </c>
      <c r="K531" s="86">
        <v>4</v>
      </c>
      <c r="AC531" s="87">
        <f t="shared" si="9"/>
        <v>4</v>
      </c>
    </row>
    <row r="532" spans="1:29">
      <c r="A532" s="109" t="s">
        <v>706</v>
      </c>
      <c r="B532" s="113">
        <v>45321</v>
      </c>
      <c r="C532" s="115" t="s">
        <v>278</v>
      </c>
      <c r="F532" s="81">
        <v>1</v>
      </c>
      <c r="K532" s="86">
        <v>4</v>
      </c>
      <c r="AC532" s="87">
        <f t="shared" si="9"/>
        <v>4</v>
      </c>
    </row>
    <row r="533" spans="1:29">
      <c r="A533" s="109" t="s">
        <v>707</v>
      </c>
      <c r="B533" s="113">
        <v>45321</v>
      </c>
      <c r="C533" s="115" t="s">
        <v>280</v>
      </c>
      <c r="F533" s="81">
        <v>0</v>
      </c>
      <c r="K533" s="86">
        <v>2</v>
      </c>
      <c r="AC533" s="87">
        <f t="shared" si="9"/>
        <v>2</v>
      </c>
    </row>
    <row r="534" spans="1:29">
      <c r="A534" s="109" t="s">
        <v>708</v>
      </c>
      <c r="B534" s="113">
        <v>45321</v>
      </c>
      <c r="C534" s="115" t="s">
        <v>282</v>
      </c>
      <c r="F534" s="81">
        <v>0</v>
      </c>
      <c r="K534" s="86">
        <v>5</v>
      </c>
      <c r="AC534" s="87">
        <f t="shared" si="9"/>
        <v>5</v>
      </c>
    </row>
    <row r="535" spans="1:29">
      <c r="A535" s="109" t="s">
        <v>709</v>
      </c>
      <c r="B535" s="113">
        <v>45321</v>
      </c>
      <c r="C535" s="115" t="s">
        <v>284</v>
      </c>
      <c r="F535" s="81">
        <v>0</v>
      </c>
      <c r="K535" s="86">
        <v>3</v>
      </c>
      <c r="AC535" s="87">
        <f t="shared" si="9"/>
        <v>3</v>
      </c>
    </row>
    <row r="536" spans="1:29">
      <c r="A536" s="109" t="s">
        <v>710</v>
      </c>
      <c r="B536" s="113">
        <v>45321</v>
      </c>
      <c r="C536" s="115" t="s">
        <v>286</v>
      </c>
      <c r="F536" s="81">
        <v>0</v>
      </c>
      <c r="K536" s="86">
        <v>3</v>
      </c>
      <c r="AC536" s="87">
        <f t="shared" si="9"/>
        <v>3</v>
      </c>
    </row>
    <row r="537" spans="1:29">
      <c r="A537" s="109" t="s">
        <v>711</v>
      </c>
      <c r="B537" s="113">
        <v>45321</v>
      </c>
      <c r="C537" s="115" t="s">
        <v>288</v>
      </c>
      <c r="F537" s="81">
        <v>1</v>
      </c>
      <c r="K537" s="86">
        <v>2</v>
      </c>
      <c r="AC537" s="87">
        <f t="shared" si="9"/>
        <v>2</v>
      </c>
    </row>
    <row r="538" spans="1:29">
      <c r="A538" s="109" t="s">
        <v>712</v>
      </c>
      <c r="B538" s="113">
        <v>45321</v>
      </c>
      <c r="C538" s="117" t="s">
        <v>97</v>
      </c>
      <c r="AC538" s="87">
        <f t="shared" si="9"/>
        <v>0</v>
      </c>
    </row>
    <row r="539" spans="1:29">
      <c r="A539" s="109" t="s">
        <v>713</v>
      </c>
      <c r="B539" s="113">
        <v>45321</v>
      </c>
      <c r="C539" t="s">
        <v>99</v>
      </c>
      <c r="AC539" s="87">
        <f t="shared" si="9"/>
        <v>0</v>
      </c>
    </row>
    <row r="540" spans="1:29">
      <c r="A540" s="109" t="s">
        <v>714</v>
      </c>
      <c r="B540" s="113">
        <v>45321</v>
      </c>
      <c r="C540" t="s">
        <v>101</v>
      </c>
      <c r="F540" s="81">
        <v>1</v>
      </c>
      <c r="K540" s="86">
        <v>2</v>
      </c>
      <c r="AC540" s="87">
        <f t="shared" si="9"/>
        <v>2</v>
      </c>
    </row>
    <row r="541" spans="1:29">
      <c r="A541" s="109" t="s">
        <v>715</v>
      </c>
      <c r="B541" s="113">
        <v>45321</v>
      </c>
      <c r="C541" t="s">
        <v>103</v>
      </c>
      <c r="F541" s="81">
        <v>0</v>
      </c>
      <c r="K541" s="86">
        <v>3</v>
      </c>
      <c r="AB541" s="86">
        <v>4</v>
      </c>
      <c r="AC541" s="87">
        <f t="shared" si="9"/>
        <v>7</v>
      </c>
    </row>
    <row r="542" spans="1:29">
      <c r="A542" s="109" t="s">
        <v>716</v>
      </c>
      <c r="B542" s="113">
        <v>45321</v>
      </c>
      <c r="C542" t="s">
        <v>105</v>
      </c>
      <c r="F542" s="81">
        <v>0</v>
      </c>
      <c r="K542" s="86">
        <v>2</v>
      </c>
      <c r="AC542" s="87">
        <f t="shared" si="9"/>
        <v>2</v>
      </c>
    </row>
    <row r="543" spans="1:29">
      <c r="A543" s="109" t="s">
        <v>717</v>
      </c>
      <c r="B543" s="113">
        <v>45321</v>
      </c>
      <c r="C543" t="s">
        <v>107</v>
      </c>
      <c r="K543" s="86">
        <v>2</v>
      </c>
      <c r="AC543" s="87">
        <f t="shared" si="9"/>
        <v>2</v>
      </c>
    </row>
    <row r="544" spans="1:29">
      <c r="A544" s="109" t="s">
        <v>718</v>
      </c>
      <c r="B544" s="113">
        <v>45321</v>
      </c>
      <c r="C544" t="s">
        <v>109</v>
      </c>
      <c r="K544" s="86">
        <v>2</v>
      </c>
      <c r="AC544" s="87">
        <f t="shared" si="9"/>
        <v>2</v>
      </c>
    </row>
    <row r="545" spans="1:29">
      <c r="A545" s="109" t="s">
        <v>719</v>
      </c>
      <c r="B545" s="113">
        <v>45321</v>
      </c>
      <c r="C545" t="s">
        <v>111</v>
      </c>
      <c r="K545" s="86">
        <v>2</v>
      </c>
      <c r="AC545" s="87">
        <f t="shared" si="9"/>
        <v>2</v>
      </c>
    </row>
    <row r="546" spans="1:29">
      <c r="A546" s="109" t="s">
        <v>720</v>
      </c>
      <c r="B546" s="113">
        <v>45321</v>
      </c>
      <c r="C546" t="s">
        <v>113</v>
      </c>
      <c r="K546" s="86">
        <v>2</v>
      </c>
      <c r="AC546" s="87">
        <f t="shared" ref="AC546:AC609" si="10">SUM(G546:AB546)</f>
        <v>2</v>
      </c>
    </row>
    <row r="547" spans="1:29">
      <c r="A547" s="109" t="s">
        <v>721</v>
      </c>
      <c r="B547" s="113">
        <v>45321</v>
      </c>
      <c r="C547" t="s">
        <v>115</v>
      </c>
      <c r="K547" s="86">
        <v>3</v>
      </c>
      <c r="AB547" s="86">
        <v>6</v>
      </c>
      <c r="AC547" s="87">
        <f t="shared" si="10"/>
        <v>9</v>
      </c>
    </row>
    <row r="548" spans="1:29">
      <c r="A548" s="109" t="s">
        <v>722</v>
      </c>
      <c r="B548" s="113">
        <v>45321</v>
      </c>
      <c r="C548" t="s">
        <v>117</v>
      </c>
      <c r="F548" s="81">
        <v>0</v>
      </c>
      <c r="K548" s="86">
        <v>3</v>
      </c>
      <c r="AC548" s="87">
        <f t="shared" si="10"/>
        <v>3</v>
      </c>
    </row>
    <row r="549" spans="1:29">
      <c r="A549" s="109" t="s">
        <v>723</v>
      </c>
      <c r="B549" s="113">
        <v>45321</v>
      </c>
      <c r="C549" t="s">
        <v>119</v>
      </c>
      <c r="K549" s="86">
        <v>4</v>
      </c>
      <c r="AC549" s="87">
        <f t="shared" si="10"/>
        <v>4</v>
      </c>
    </row>
    <row r="550" spans="1:29">
      <c r="A550" s="109" t="s">
        <v>724</v>
      </c>
      <c r="B550" s="113">
        <v>45321</v>
      </c>
      <c r="C550" t="s">
        <v>121</v>
      </c>
      <c r="F550" s="81">
        <v>0</v>
      </c>
      <c r="K550" s="86">
        <v>4</v>
      </c>
      <c r="AC550" s="87">
        <f t="shared" si="10"/>
        <v>4</v>
      </c>
    </row>
    <row r="551" spans="1:29">
      <c r="A551" s="109" t="s">
        <v>725</v>
      </c>
      <c r="B551" s="113">
        <v>45321</v>
      </c>
      <c r="C551" t="s">
        <v>123</v>
      </c>
      <c r="F551" s="81">
        <v>0</v>
      </c>
      <c r="K551" s="86">
        <v>2</v>
      </c>
      <c r="AC551" s="87">
        <f t="shared" si="10"/>
        <v>2</v>
      </c>
    </row>
    <row r="552" spans="1:29">
      <c r="A552" s="109" t="s">
        <v>726</v>
      </c>
      <c r="B552" s="113">
        <v>45321</v>
      </c>
      <c r="C552" t="s">
        <v>125</v>
      </c>
      <c r="F552" s="81">
        <v>0</v>
      </c>
      <c r="K552" s="86">
        <v>2</v>
      </c>
      <c r="AC552" s="87">
        <f t="shared" si="10"/>
        <v>2</v>
      </c>
    </row>
    <row r="553" spans="1:29">
      <c r="A553" s="109" t="s">
        <v>727</v>
      </c>
      <c r="B553" s="113">
        <v>45321</v>
      </c>
      <c r="C553" t="s">
        <v>127</v>
      </c>
      <c r="F553" s="81">
        <v>0</v>
      </c>
      <c r="K553" s="86">
        <v>1</v>
      </c>
      <c r="AC553" s="87">
        <f t="shared" si="10"/>
        <v>1</v>
      </c>
    </row>
    <row r="554" spans="1:29">
      <c r="A554" s="109" t="s">
        <v>728</v>
      </c>
      <c r="B554" s="113">
        <v>45321</v>
      </c>
      <c r="C554" s="117" t="s">
        <v>129</v>
      </c>
      <c r="K554" s="86">
        <v>1</v>
      </c>
      <c r="AC554" s="87">
        <f t="shared" si="10"/>
        <v>1</v>
      </c>
    </row>
    <row r="555" spans="1:29">
      <c r="A555" s="109" t="s">
        <v>729</v>
      </c>
      <c r="B555" s="113">
        <v>45321</v>
      </c>
      <c r="C555" t="s">
        <v>131</v>
      </c>
      <c r="AC555" s="87">
        <f t="shared" si="10"/>
        <v>0</v>
      </c>
    </row>
    <row r="556" spans="1:29">
      <c r="A556" s="109" t="s">
        <v>730</v>
      </c>
      <c r="B556" s="113">
        <v>45321</v>
      </c>
      <c r="C556" t="s">
        <v>133</v>
      </c>
      <c r="F556" s="81">
        <v>0</v>
      </c>
      <c r="K556" s="86">
        <v>1</v>
      </c>
      <c r="AC556" s="87">
        <f t="shared" si="10"/>
        <v>1</v>
      </c>
    </row>
    <row r="557" spans="1:29">
      <c r="A557" s="109" t="s">
        <v>731</v>
      </c>
      <c r="B557" s="113">
        <v>45321</v>
      </c>
      <c r="C557" t="s">
        <v>135</v>
      </c>
      <c r="F557" s="81">
        <v>1</v>
      </c>
      <c r="K557" s="86">
        <v>4</v>
      </c>
      <c r="AC557" s="87">
        <f t="shared" si="10"/>
        <v>4</v>
      </c>
    </row>
    <row r="558" spans="1:29">
      <c r="A558" s="109" t="s">
        <v>732</v>
      </c>
      <c r="B558" s="113">
        <v>45321</v>
      </c>
      <c r="C558" t="s">
        <v>137</v>
      </c>
      <c r="F558" s="81">
        <v>0</v>
      </c>
      <c r="K558" s="86">
        <v>1</v>
      </c>
      <c r="AC558" s="87">
        <f t="shared" si="10"/>
        <v>1</v>
      </c>
    </row>
    <row r="559" spans="1:29">
      <c r="A559" s="109" t="s">
        <v>733</v>
      </c>
      <c r="B559" s="113">
        <v>45321</v>
      </c>
      <c r="C559" t="s">
        <v>139</v>
      </c>
      <c r="K559" s="86">
        <v>1</v>
      </c>
      <c r="AC559" s="87">
        <f t="shared" si="10"/>
        <v>1</v>
      </c>
    </row>
    <row r="560" spans="1:29">
      <c r="A560" s="109" t="s">
        <v>734</v>
      </c>
      <c r="B560" s="113">
        <v>45321</v>
      </c>
      <c r="C560" t="s">
        <v>141</v>
      </c>
      <c r="K560" s="86">
        <v>2</v>
      </c>
      <c r="AC560" s="87">
        <f t="shared" si="10"/>
        <v>2</v>
      </c>
    </row>
    <row r="561" spans="1:29">
      <c r="A561" s="109" t="s">
        <v>735</v>
      </c>
      <c r="B561" s="113">
        <v>45321</v>
      </c>
      <c r="C561" t="s">
        <v>143</v>
      </c>
      <c r="K561" s="86">
        <v>1</v>
      </c>
      <c r="AC561" s="87">
        <f t="shared" si="10"/>
        <v>1</v>
      </c>
    </row>
    <row r="562" spans="1:29">
      <c r="A562" s="109" t="s">
        <v>736</v>
      </c>
      <c r="B562" s="113">
        <v>45321</v>
      </c>
      <c r="C562" t="s">
        <v>145</v>
      </c>
      <c r="K562" s="86">
        <v>1</v>
      </c>
      <c r="AC562" s="87">
        <f t="shared" si="10"/>
        <v>1</v>
      </c>
    </row>
    <row r="563" spans="1:29">
      <c r="A563" s="109" t="s">
        <v>737</v>
      </c>
      <c r="B563" s="113">
        <v>45321</v>
      </c>
      <c r="C563" t="s">
        <v>147</v>
      </c>
      <c r="F563" s="81">
        <v>0</v>
      </c>
      <c r="K563" s="86">
        <v>1</v>
      </c>
      <c r="AC563" s="87">
        <f t="shared" si="10"/>
        <v>1</v>
      </c>
    </row>
    <row r="564" spans="1:29">
      <c r="A564" s="109" t="s">
        <v>738</v>
      </c>
      <c r="B564" s="113">
        <v>45321</v>
      </c>
      <c r="C564" t="s">
        <v>149</v>
      </c>
      <c r="F564" s="81">
        <v>0</v>
      </c>
      <c r="K564" s="86">
        <v>1</v>
      </c>
      <c r="AC564" s="87">
        <f t="shared" si="10"/>
        <v>1</v>
      </c>
    </row>
    <row r="565" spans="1:29">
      <c r="A565" s="109" t="s">
        <v>739</v>
      </c>
      <c r="B565" s="113">
        <v>45321</v>
      </c>
      <c r="C565" t="s">
        <v>152</v>
      </c>
      <c r="K565" s="86">
        <v>2</v>
      </c>
      <c r="AC565" s="87">
        <f t="shared" si="10"/>
        <v>2</v>
      </c>
    </row>
    <row r="566" spans="1:29">
      <c r="A566" s="109" t="s">
        <v>740</v>
      </c>
      <c r="B566" s="113">
        <v>45321</v>
      </c>
      <c r="C566" t="s">
        <v>154</v>
      </c>
      <c r="F566" s="81">
        <v>1</v>
      </c>
      <c r="K566" s="86">
        <v>4</v>
      </c>
      <c r="AC566" s="87">
        <f t="shared" si="10"/>
        <v>4</v>
      </c>
    </row>
    <row r="567" spans="1:29">
      <c r="A567" s="109" t="s">
        <v>741</v>
      </c>
      <c r="B567" s="113">
        <v>45321</v>
      </c>
      <c r="C567" t="s">
        <v>156</v>
      </c>
      <c r="F567" s="81">
        <v>0</v>
      </c>
      <c r="K567" s="86">
        <v>2</v>
      </c>
      <c r="AC567" s="87">
        <f t="shared" si="10"/>
        <v>2</v>
      </c>
    </row>
    <row r="568" spans="1:29">
      <c r="A568" s="109" t="s">
        <v>742</v>
      </c>
      <c r="B568" s="113">
        <v>45321</v>
      </c>
      <c r="C568" t="s">
        <v>158</v>
      </c>
      <c r="K568" s="86">
        <v>1</v>
      </c>
      <c r="AC568" s="87">
        <f t="shared" si="10"/>
        <v>1</v>
      </c>
    </row>
    <row r="569" spans="1:29">
      <c r="A569" s="109" t="s">
        <v>743</v>
      </c>
      <c r="B569" s="113">
        <v>45321</v>
      </c>
      <c r="C569" t="s">
        <v>160</v>
      </c>
      <c r="K569" s="86">
        <v>1</v>
      </c>
      <c r="AC569" s="87">
        <f t="shared" si="10"/>
        <v>1</v>
      </c>
    </row>
    <row r="570" spans="1:29">
      <c r="A570" s="109" t="s">
        <v>744</v>
      </c>
      <c r="B570" s="113">
        <v>45321</v>
      </c>
      <c r="C570" s="117" t="s">
        <v>162</v>
      </c>
      <c r="K570" s="86">
        <v>2</v>
      </c>
      <c r="AC570" s="87">
        <f t="shared" si="10"/>
        <v>2</v>
      </c>
    </row>
    <row r="571" spans="1:29">
      <c r="A571" s="109" t="s">
        <v>745</v>
      </c>
      <c r="B571" s="113">
        <v>45321</v>
      </c>
      <c r="C571" t="s">
        <v>164</v>
      </c>
      <c r="K571" s="86">
        <v>2</v>
      </c>
      <c r="AC571" s="87">
        <f t="shared" si="10"/>
        <v>2</v>
      </c>
    </row>
    <row r="572" spans="1:29">
      <c r="A572" s="109" t="s">
        <v>746</v>
      </c>
      <c r="B572" s="113">
        <v>45321</v>
      </c>
      <c r="C572" t="s">
        <v>166</v>
      </c>
      <c r="K572" s="86">
        <v>2</v>
      </c>
      <c r="AC572" s="87">
        <f t="shared" si="10"/>
        <v>2</v>
      </c>
    </row>
    <row r="573" spans="1:29">
      <c r="A573" s="109" t="s">
        <v>747</v>
      </c>
      <c r="B573" s="113">
        <v>45321</v>
      </c>
      <c r="C573" t="s">
        <v>168</v>
      </c>
      <c r="F573" s="81">
        <v>0</v>
      </c>
      <c r="K573" s="86">
        <v>1</v>
      </c>
      <c r="AC573" s="87">
        <f t="shared" si="10"/>
        <v>1</v>
      </c>
    </row>
    <row r="574" spans="1:29">
      <c r="A574" s="109" t="s">
        <v>748</v>
      </c>
      <c r="B574" s="113">
        <v>45321</v>
      </c>
      <c r="C574" t="s">
        <v>170</v>
      </c>
      <c r="F574" s="81">
        <v>1</v>
      </c>
      <c r="K574" s="86">
        <v>2</v>
      </c>
      <c r="AC574" s="87">
        <f t="shared" si="10"/>
        <v>2</v>
      </c>
    </row>
    <row r="575" spans="1:29">
      <c r="A575" s="109" t="s">
        <v>749</v>
      </c>
      <c r="B575" s="113">
        <v>45321</v>
      </c>
      <c r="C575" t="s">
        <v>172</v>
      </c>
      <c r="K575" s="86">
        <v>2</v>
      </c>
      <c r="AC575" s="87">
        <f t="shared" si="10"/>
        <v>2</v>
      </c>
    </row>
    <row r="576" spans="1:29">
      <c r="A576" s="109" t="s">
        <v>750</v>
      </c>
      <c r="B576" s="113">
        <v>45321</v>
      </c>
      <c r="C576" t="s">
        <v>174</v>
      </c>
      <c r="K576" s="86">
        <v>2</v>
      </c>
      <c r="AC576" s="87">
        <f t="shared" si="10"/>
        <v>2</v>
      </c>
    </row>
    <row r="577" spans="1:31">
      <c r="A577" s="109" t="s">
        <v>751</v>
      </c>
      <c r="B577" s="113">
        <v>45321</v>
      </c>
      <c r="C577" t="s">
        <v>176</v>
      </c>
      <c r="F577" s="81">
        <v>0</v>
      </c>
      <c r="K577" s="86">
        <v>2</v>
      </c>
      <c r="AC577" s="87">
        <f t="shared" si="10"/>
        <v>2</v>
      </c>
    </row>
    <row r="578" spans="1:31">
      <c r="A578" s="109" t="s">
        <v>752</v>
      </c>
      <c r="B578" s="113">
        <v>45321</v>
      </c>
      <c r="C578" t="s">
        <v>178</v>
      </c>
      <c r="F578" s="81">
        <v>0</v>
      </c>
      <c r="K578" s="86">
        <v>4</v>
      </c>
      <c r="AC578" s="87">
        <f t="shared" si="10"/>
        <v>4</v>
      </c>
      <c r="AE578" t="s">
        <v>753</v>
      </c>
    </row>
    <row r="579" spans="1:31">
      <c r="A579" s="109" t="s">
        <v>754</v>
      </c>
      <c r="B579" s="113">
        <v>45322</v>
      </c>
      <c r="C579" s="117" t="s">
        <v>258</v>
      </c>
      <c r="AC579" s="87">
        <f t="shared" si="10"/>
        <v>0</v>
      </c>
    </row>
    <row r="580" spans="1:31">
      <c r="A580" s="109" t="s">
        <v>755</v>
      </c>
      <c r="B580" s="113">
        <v>45322</v>
      </c>
      <c r="C580" t="s">
        <v>260</v>
      </c>
      <c r="AC580" s="87">
        <f t="shared" si="10"/>
        <v>0</v>
      </c>
    </row>
    <row r="581" spans="1:31">
      <c r="A581" s="109" t="s">
        <v>756</v>
      </c>
      <c r="B581" s="113">
        <v>45322</v>
      </c>
      <c r="C581" t="s">
        <v>262</v>
      </c>
      <c r="F581" s="81">
        <v>0</v>
      </c>
      <c r="K581" s="86">
        <v>3</v>
      </c>
      <c r="T581" s="86">
        <v>1</v>
      </c>
      <c r="AC581" s="87">
        <f t="shared" si="10"/>
        <v>4</v>
      </c>
    </row>
    <row r="582" spans="1:31">
      <c r="A582" s="109" t="s">
        <v>757</v>
      </c>
      <c r="B582" s="113">
        <v>45322</v>
      </c>
      <c r="C582" t="s">
        <v>264</v>
      </c>
      <c r="F582" s="81">
        <v>1</v>
      </c>
      <c r="K582" s="86">
        <v>9</v>
      </c>
      <c r="T582" s="86">
        <v>4</v>
      </c>
      <c r="AC582" s="87">
        <f t="shared" si="10"/>
        <v>13</v>
      </c>
    </row>
    <row r="583" spans="1:31">
      <c r="A583" s="109" t="s">
        <v>758</v>
      </c>
      <c r="B583" s="113">
        <v>45322</v>
      </c>
      <c r="C583" s="115" t="s">
        <v>266</v>
      </c>
      <c r="F583" s="81">
        <v>1</v>
      </c>
      <c r="K583" s="86">
        <v>12</v>
      </c>
      <c r="U583" s="86">
        <v>1</v>
      </c>
      <c r="AB583" s="86">
        <v>2</v>
      </c>
      <c r="AC583" s="87">
        <f t="shared" si="10"/>
        <v>15</v>
      </c>
    </row>
    <row r="584" spans="1:31">
      <c r="A584" s="109" t="s">
        <v>759</v>
      </c>
      <c r="B584" s="113">
        <v>45322</v>
      </c>
      <c r="C584" t="s">
        <v>268</v>
      </c>
      <c r="F584" s="81">
        <v>0</v>
      </c>
      <c r="K584" s="86">
        <v>1</v>
      </c>
      <c r="U584" s="86">
        <v>1</v>
      </c>
      <c r="AB584" s="86">
        <v>2</v>
      </c>
      <c r="AC584" s="87">
        <f t="shared" si="10"/>
        <v>4</v>
      </c>
    </row>
    <row r="585" spans="1:31">
      <c r="A585" s="109" t="s">
        <v>760</v>
      </c>
      <c r="B585" s="113">
        <v>45322</v>
      </c>
      <c r="C585" t="s">
        <v>270</v>
      </c>
      <c r="F585" s="81">
        <v>0</v>
      </c>
      <c r="K585" s="86">
        <v>2</v>
      </c>
      <c r="AB585" s="86">
        <v>2</v>
      </c>
      <c r="AC585" s="87">
        <f t="shared" si="10"/>
        <v>4</v>
      </c>
    </row>
    <row r="586" spans="1:31">
      <c r="A586" s="109" t="s">
        <v>761</v>
      </c>
      <c r="B586" s="113">
        <v>45322</v>
      </c>
      <c r="C586" s="115" t="s">
        <v>272</v>
      </c>
      <c r="F586" s="81">
        <v>1</v>
      </c>
      <c r="K586" s="86">
        <v>2</v>
      </c>
      <c r="U586" s="86">
        <v>3</v>
      </c>
      <c r="AB586" s="86">
        <v>3</v>
      </c>
      <c r="AC586" s="87">
        <f t="shared" si="10"/>
        <v>8</v>
      </c>
    </row>
    <row r="587" spans="1:31">
      <c r="A587" s="109" t="s">
        <v>762</v>
      </c>
      <c r="B587" s="113">
        <v>45322</v>
      </c>
      <c r="C587" s="115" t="s">
        <v>274</v>
      </c>
      <c r="F587" s="81">
        <v>0</v>
      </c>
      <c r="K587" s="86">
        <v>4</v>
      </c>
      <c r="L587" s="86">
        <v>2</v>
      </c>
      <c r="U587" s="86">
        <v>3</v>
      </c>
      <c r="AC587" s="87">
        <f t="shared" si="10"/>
        <v>9</v>
      </c>
    </row>
    <row r="588" spans="1:31">
      <c r="A588" s="109" t="s">
        <v>763</v>
      </c>
      <c r="B588" s="113">
        <v>45322</v>
      </c>
      <c r="C588" s="115" t="s">
        <v>276</v>
      </c>
      <c r="F588" s="81">
        <v>1</v>
      </c>
      <c r="K588" s="86">
        <v>5</v>
      </c>
      <c r="U588" s="86">
        <v>2</v>
      </c>
      <c r="AC588" s="87">
        <f t="shared" si="10"/>
        <v>7</v>
      </c>
    </row>
    <row r="589" spans="1:31">
      <c r="A589" s="109" t="s">
        <v>764</v>
      </c>
      <c r="B589" s="113">
        <v>45322</v>
      </c>
      <c r="C589" s="115" t="s">
        <v>278</v>
      </c>
      <c r="F589" s="81">
        <v>0</v>
      </c>
      <c r="K589" s="86">
        <v>4</v>
      </c>
      <c r="AC589" s="87">
        <f t="shared" si="10"/>
        <v>4</v>
      </c>
    </row>
    <row r="590" spans="1:31">
      <c r="A590" s="109" t="s">
        <v>765</v>
      </c>
      <c r="B590" s="113">
        <v>45322</v>
      </c>
      <c r="C590" s="115" t="s">
        <v>280</v>
      </c>
      <c r="F590" s="81">
        <v>1</v>
      </c>
      <c r="K590" s="86">
        <v>2</v>
      </c>
      <c r="AC590" s="87">
        <f t="shared" si="10"/>
        <v>2</v>
      </c>
    </row>
    <row r="591" spans="1:31">
      <c r="A591" s="109" t="s">
        <v>766</v>
      </c>
      <c r="B591" s="113">
        <v>45322</v>
      </c>
      <c r="C591" s="115" t="s">
        <v>282</v>
      </c>
      <c r="F591" s="81">
        <v>0</v>
      </c>
      <c r="K591" s="86">
        <v>6</v>
      </c>
      <c r="AC591" s="87">
        <f t="shared" si="10"/>
        <v>6</v>
      </c>
    </row>
    <row r="592" spans="1:31">
      <c r="A592" s="109" t="s">
        <v>767</v>
      </c>
      <c r="B592" s="113">
        <v>45322</v>
      </c>
      <c r="C592" s="115" t="s">
        <v>284</v>
      </c>
      <c r="F592" s="81">
        <v>1</v>
      </c>
      <c r="I592" s="86">
        <v>4</v>
      </c>
      <c r="K592" s="86">
        <v>2</v>
      </c>
      <c r="AB592" s="86">
        <v>2</v>
      </c>
      <c r="AC592" s="87">
        <f t="shared" si="10"/>
        <v>8</v>
      </c>
    </row>
    <row r="593" spans="1:29">
      <c r="A593" s="109" t="s">
        <v>768</v>
      </c>
      <c r="B593" s="113">
        <v>45322</v>
      </c>
      <c r="C593" s="115" t="s">
        <v>286</v>
      </c>
      <c r="F593" s="81">
        <v>0</v>
      </c>
      <c r="K593" s="86">
        <v>0</v>
      </c>
      <c r="AC593" s="87">
        <f t="shared" si="10"/>
        <v>0</v>
      </c>
    </row>
    <row r="594" spans="1:29">
      <c r="A594" s="109" t="s">
        <v>769</v>
      </c>
      <c r="B594" s="113">
        <v>45322</v>
      </c>
      <c r="C594" s="115" t="s">
        <v>288</v>
      </c>
      <c r="F594" s="81">
        <v>1</v>
      </c>
      <c r="K594" s="86">
        <v>1</v>
      </c>
      <c r="AC594" s="87">
        <f t="shared" si="10"/>
        <v>1</v>
      </c>
    </row>
    <row r="595" spans="1:29">
      <c r="A595" s="109" t="s">
        <v>770</v>
      </c>
      <c r="B595" s="113">
        <v>45322</v>
      </c>
      <c r="C595" s="117" t="s">
        <v>97</v>
      </c>
      <c r="AC595" s="87">
        <f t="shared" si="10"/>
        <v>0</v>
      </c>
    </row>
    <row r="596" spans="1:29">
      <c r="A596" s="109" t="s">
        <v>771</v>
      </c>
      <c r="B596" s="113">
        <v>45322</v>
      </c>
      <c r="C596" t="s">
        <v>99</v>
      </c>
      <c r="AC596" s="87">
        <f t="shared" si="10"/>
        <v>0</v>
      </c>
    </row>
    <row r="597" spans="1:29">
      <c r="A597" s="109" t="s">
        <v>772</v>
      </c>
      <c r="B597" s="113">
        <v>45322</v>
      </c>
      <c r="C597" t="s">
        <v>101</v>
      </c>
      <c r="F597" s="81">
        <v>0</v>
      </c>
      <c r="K597" s="86">
        <v>2</v>
      </c>
      <c r="AC597" s="87">
        <f t="shared" si="10"/>
        <v>2</v>
      </c>
    </row>
    <row r="598" spans="1:29">
      <c r="A598" s="109" t="s">
        <v>773</v>
      </c>
      <c r="B598" s="113">
        <v>45322</v>
      </c>
      <c r="C598" t="s">
        <v>103</v>
      </c>
      <c r="F598" s="81">
        <v>0</v>
      </c>
      <c r="K598" s="86">
        <v>2</v>
      </c>
      <c r="AB598" s="86">
        <v>1</v>
      </c>
      <c r="AC598" s="87">
        <f t="shared" si="10"/>
        <v>3</v>
      </c>
    </row>
    <row r="599" spans="1:29">
      <c r="A599" s="109" t="s">
        <v>774</v>
      </c>
      <c r="B599" s="113">
        <v>45322</v>
      </c>
      <c r="C599" t="s">
        <v>105</v>
      </c>
      <c r="F599" s="81">
        <v>0</v>
      </c>
      <c r="K599" s="86">
        <v>3</v>
      </c>
      <c r="AC599" s="87">
        <f t="shared" si="10"/>
        <v>3</v>
      </c>
    </row>
    <row r="600" spans="1:29">
      <c r="A600" s="109" t="s">
        <v>775</v>
      </c>
      <c r="B600" s="113">
        <v>45322</v>
      </c>
      <c r="C600" t="s">
        <v>107</v>
      </c>
      <c r="F600" s="81">
        <v>0</v>
      </c>
      <c r="K600" s="86">
        <v>7</v>
      </c>
      <c r="AC600" s="87">
        <f t="shared" si="10"/>
        <v>7</v>
      </c>
    </row>
    <row r="601" spans="1:29">
      <c r="A601" s="109" t="s">
        <v>776</v>
      </c>
      <c r="B601" s="113">
        <v>45322</v>
      </c>
      <c r="C601" t="s">
        <v>109</v>
      </c>
      <c r="F601" s="81">
        <v>1</v>
      </c>
      <c r="K601" s="86">
        <v>2</v>
      </c>
      <c r="AC601" s="87">
        <f t="shared" si="10"/>
        <v>2</v>
      </c>
    </row>
    <row r="602" spans="1:29">
      <c r="A602" s="109" t="s">
        <v>777</v>
      </c>
      <c r="B602" s="113">
        <v>45322</v>
      </c>
      <c r="C602" t="s">
        <v>111</v>
      </c>
      <c r="F602" s="81">
        <v>1</v>
      </c>
      <c r="K602" s="86">
        <v>4</v>
      </c>
      <c r="AB602" s="86">
        <v>1</v>
      </c>
      <c r="AC602" s="87">
        <f t="shared" si="10"/>
        <v>5</v>
      </c>
    </row>
    <row r="603" spans="1:29">
      <c r="A603" s="109" t="s">
        <v>778</v>
      </c>
      <c r="B603" s="113">
        <v>45322</v>
      </c>
      <c r="C603" t="s">
        <v>113</v>
      </c>
      <c r="F603" s="81">
        <v>0</v>
      </c>
      <c r="K603" s="86">
        <v>2</v>
      </c>
      <c r="AC603" s="87">
        <f t="shared" si="10"/>
        <v>2</v>
      </c>
    </row>
    <row r="604" spans="1:29">
      <c r="A604" s="109" t="s">
        <v>779</v>
      </c>
      <c r="B604" s="113">
        <v>45322</v>
      </c>
      <c r="C604" t="s">
        <v>115</v>
      </c>
      <c r="F604" s="81">
        <v>0</v>
      </c>
      <c r="H604" s="86">
        <v>1</v>
      </c>
      <c r="K604" s="86">
        <v>3</v>
      </c>
      <c r="AC604" s="87">
        <f t="shared" si="10"/>
        <v>4</v>
      </c>
    </row>
    <row r="605" spans="1:29">
      <c r="A605" s="109" t="s">
        <v>780</v>
      </c>
      <c r="B605" s="113">
        <v>45322</v>
      </c>
      <c r="C605" t="s">
        <v>117</v>
      </c>
      <c r="F605" s="81">
        <v>1</v>
      </c>
      <c r="K605" s="86">
        <v>5</v>
      </c>
      <c r="AC605" s="87">
        <f t="shared" si="10"/>
        <v>5</v>
      </c>
    </row>
    <row r="606" spans="1:29">
      <c r="A606" s="109" t="s">
        <v>781</v>
      </c>
      <c r="B606" s="113">
        <v>45322</v>
      </c>
      <c r="C606" t="s">
        <v>119</v>
      </c>
      <c r="F606" s="81">
        <v>1</v>
      </c>
      <c r="K606" s="86">
        <v>3</v>
      </c>
      <c r="AC606" s="87">
        <f t="shared" si="10"/>
        <v>3</v>
      </c>
    </row>
    <row r="607" spans="1:29">
      <c r="A607" s="109" t="s">
        <v>782</v>
      </c>
      <c r="B607" s="113">
        <v>45322</v>
      </c>
      <c r="C607" t="s">
        <v>121</v>
      </c>
      <c r="F607" s="81">
        <v>0</v>
      </c>
      <c r="K607" s="86">
        <v>6</v>
      </c>
      <c r="AC607" s="87">
        <f t="shared" si="10"/>
        <v>6</v>
      </c>
    </row>
    <row r="608" spans="1:29">
      <c r="A608" s="109" t="s">
        <v>783</v>
      </c>
      <c r="B608" s="113">
        <v>45322</v>
      </c>
      <c r="C608" t="s">
        <v>123</v>
      </c>
      <c r="F608" s="81">
        <v>0</v>
      </c>
      <c r="K608" s="86">
        <v>6</v>
      </c>
      <c r="AC608" s="87">
        <f t="shared" si="10"/>
        <v>6</v>
      </c>
    </row>
    <row r="609" spans="1:29">
      <c r="A609" s="109" t="s">
        <v>784</v>
      </c>
      <c r="B609" s="113">
        <v>45322</v>
      </c>
      <c r="C609" t="s">
        <v>125</v>
      </c>
      <c r="F609" s="81">
        <v>1</v>
      </c>
      <c r="K609" s="86">
        <v>4</v>
      </c>
      <c r="AC609" s="87">
        <f t="shared" si="10"/>
        <v>4</v>
      </c>
    </row>
    <row r="610" spans="1:29">
      <c r="A610" s="109" t="s">
        <v>785</v>
      </c>
      <c r="B610" s="113">
        <v>45322</v>
      </c>
      <c r="C610" t="s">
        <v>127</v>
      </c>
      <c r="F610" s="81">
        <v>0</v>
      </c>
      <c r="K610" s="86">
        <v>1</v>
      </c>
      <c r="AC610" s="87">
        <f t="shared" ref="AC610:AC673" si="11">SUM(G610:AB610)</f>
        <v>1</v>
      </c>
    </row>
    <row r="611" spans="1:29">
      <c r="A611" s="109" t="s">
        <v>786</v>
      </c>
      <c r="B611" s="113">
        <v>45322</v>
      </c>
      <c r="C611" s="117" t="s">
        <v>129</v>
      </c>
      <c r="F611" s="81">
        <v>0</v>
      </c>
      <c r="AC611" s="87">
        <f t="shared" si="11"/>
        <v>0</v>
      </c>
    </row>
    <row r="612" spans="1:29">
      <c r="A612" s="109" t="s">
        <v>787</v>
      </c>
      <c r="B612" s="113">
        <v>45322</v>
      </c>
      <c r="C612" t="s">
        <v>131</v>
      </c>
      <c r="F612" s="81">
        <v>0</v>
      </c>
      <c r="AC612" s="87">
        <f t="shared" si="11"/>
        <v>0</v>
      </c>
    </row>
    <row r="613" spans="1:29">
      <c r="A613" s="109" t="s">
        <v>788</v>
      </c>
      <c r="B613" s="113">
        <v>45322</v>
      </c>
      <c r="C613" t="s">
        <v>133</v>
      </c>
      <c r="F613" s="81">
        <v>0</v>
      </c>
      <c r="I613" s="86">
        <v>2</v>
      </c>
      <c r="J613" s="86">
        <v>1</v>
      </c>
      <c r="T613" s="86">
        <v>1</v>
      </c>
      <c r="AC613" s="87">
        <f t="shared" si="11"/>
        <v>4</v>
      </c>
    </row>
    <row r="614" spans="1:29">
      <c r="A614" s="109" t="s">
        <v>789</v>
      </c>
      <c r="B614" s="113">
        <v>45322</v>
      </c>
      <c r="C614" t="s">
        <v>135</v>
      </c>
      <c r="F614" s="81">
        <v>0</v>
      </c>
      <c r="I614" s="86">
        <v>1</v>
      </c>
      <c r="AC614" s="87">
        <f t="shared" si="11"/>
        <v>1</v>
      </c>
    </row>
    <row r="615" spans="1:29">
      <c r="A615" s="109" t="s">
        <v>790</v>
      </c>
      <c r="B615" s="113">
        <v>45322</v>
      </c>
      <c r="C615" t="s">
        <v>137</v>
      </c>
      <c r="F615" s="81">
        <v>1</v>
      </c>
      <c r="I615" s="86">
        <v>5</v>
      </c>
      <c r="AC615" s="87">
        <f t="shared" si="11"/>
        <v>5</v>
      </c>
    </row>
    <row r="616" spans="1:29">
      <c r="A616" s="109" t="s">
        <v>791</v>
      </c>
      <c r="B616" s="113">
        <v>45322</v>
      </c>
      <c r="C616" t="s">
        <v>139</v>
      </c>
      <c r="F616" s="81">
        <v>1</v>
      </c>
      <c r="K616" s="86">
        <v>3</v>
      </c>
      <c r="U616" s="86">
        <v>3</v>
      </c>
      <c r="AC616" s="87">
        <f t="shared" si="11"/>
        <v>6</v>
      </c>
    </row>
    <row r="617" spans="1:29">
      <c r="A617" s="109" t="s">
        <v>792</v>
      </c>
      <c r="B617" s="113">
        <v>45322</v>
      </c>
      <c r="C617" t="s">
        <v>141</v>
      </c>
      <c r="F617" s="81">
        <v>1</v>
      </c>
      <c r="K617" s="86">
        <v>6</v>
      </c>
      <c r="L617" s="86">
        <v>2</v>
      </c>
      <c r="AB617" s="86">
        <v>1</v>
      </c>
      <c r="AC617" s="87">
        <f t="shared" si="11"/>
        <v>9</v>
      </c>
    </row>
    <row r="618" spans="1:29">
      <c r="A618" s="109" t="s">
        <v>793</v>
      </c>
      <c r="B618" s="113">
        <v>45322</v>
      </c>
      <c r="C618" t="s">
        <v>143</v>
      </c>
      <c r="F618" s="81">
        <v>1</v>
      </c>
      <c r="K618" s="86">
        <v>4</v>
      </c>
      <c r="U618" s="86">
        <v>2</v>
      </c>
      <c r="AC618" s="87">
        <f t="shared" si="11"/>
        <v>6</v>
      </c>
    </row>
    <row r="619" spans="1:29">
      <c r="A619" s="109" t="s">
        <v>794</v>
      </c>
      <c r="B619" s="113">
        <v>45322</v>
      </c>
      <c r="C619" t="s">
        <v>145</v>
      </c>
      <c r="F619" s="81">
        <v>0</v>
      </c>
      <c r="K619" s="86">
        <v>5</v>
      </c>
      <c r="L619" s="86">
        <v>1</v>
      </c>
      <c r="U619" s="86">
        <v>3</v>
      </c>
      <c r="AC619" s="87">
        <f t="shared" si="11"/>
        <v>9</v>
      </c>
    </row>
    <row r="620" spans="1:29">
      <c r="A620" s="109" t="s">
        <v>795</v>
      </c>
      <c r="B620" s="113">
        <v>45322</v>
      </c>
      <c r="C620" t="s">
        <v>147</v>
      </c>
      <c r="F620" s="81">
        <v>0</v>
      </c>
      <c r="L620" s="86">
        <v>2</v>
      </c>
      <c r="U620" s="86">
        <v>1</v>
      </c>
      <c r="AC620" s="87">
        <f t="shared" si="11"/>
        <v>3</v>
      </c>
    </row>
    <row r="621" spans="1:29">
      <c r="A621" s="109" t="s">
        <v>796</v>
      </c>
      <c r="B621" s="113">
        <v>45322</v>
      </c>
      <c r="C621" t="s">
        <v>149</v>
      </c>
      <c r="F621" s="81">
        <v>0</v>
      </c>
      <c r="K621" s="86">
        <v>6</v>
      </c>
      <c r="U621" s="86">
        <v>3</v>
      </c>
      <c r="AC621" s="87">
        <f t="shared" si="11"/>
        <v>9</v>
      </c>
    </row>
    <row r="622" spans="1:29">
      <c r="A622" s="109" t="s">
        <v>797</v>
      </c>
      <c r="B622" s="113">
        <v>45322</v>
      </c>
      <c r="C622" t="s">
        <v>152</v>
      </c>
      <c r="F622" s="81">
        <v>0</v>
      </c>
      <c r="K622" s="86">
        <v>2</v>
      </c>
      <c r="AC622" s="87">
        <f t="shared" si="11"/>
        <v>2</v>
      </c>
    </row>
    <row r="623" spans="1:29">
      <c r="A623" s="109" t="s">
        <v>798</v>
      </c>
      <c r="B623" s="113">
        <v>45322</v>
      </c>
      <c r="C623" t="s">
        <v>154</v>
      </c>
      <c r="F623" s="81">
        <v>0</v>
      </c>
      <c r="J623" s="86">
        <v>2</v>
      </c>
      <c r="K623" s="86">
        <v>2</v>
      </c>
      <c r="U623" s="86">
        <v>2</v>
      </c>
      <c r="AC623" s="87">
        <f t="shared" si="11"/>
        <v>6</v>
      </c>
    </row>
    <row r="624" spans="1:29">
      <c r="A624" s="109" t="s">
        <v>799</v>
      </c>
      <c r="B624" s="113">
        <v>45322</v>
      </c>
      <c r="C624" t="s">
        <v>156</v>
      </c>
      <c r="F624" s="81">
        <v>1</v>
      </c>
      <c r="K624" s="86">
        <v>1</v>
      </c>
      <c r="AC624" s="87">
        <f t="shared" si="11"/>
        <v>1</v>
      </c>
    </row>
    <row r="625" spans="1:29">
      <c r="A625" s="109" t="s">
        <v>800</v>
      </c>
      <c r="B625" s="113">
        <v>45322</v>
      </c>
      <c r="C625" t="s">
        <v>158</v>
      </c>
      <c r="F625" s="81">
        <v>0</v>
      </c>
      <c r="I625" s="86">
        <v>2</v>
      </c>
      <c r="AC625" s="87">
        <f t="shared" si="11"/>
        <v>2</v>
      </c>
    </row>
    <row r="626" spans="1:29">
      <c r="A626" s="109" t="s">
        <v>801</v>
      </c>
      <c r="B626" s="113">
        <v>45322</v>
      </c>
      <c r="C626" t="s">
        <v>160</v>
      </c>
      <c r="F626" s="81">
        <v>1</v>
      </c>
      <c r="K626" s="86">
        <v>2</v>
      </c>
      <c r="U626" s="86">
        <v>2</v>
      </c>
      <c r="AC626" s="87">
        <f t="shared" si="11"/>
        <v>4</v>
      </c>
    </row>
    <row r="627" spans="1:29">
      <c r="A627" s="109" t="s">
        <v>802</v>
      </c>
      <c r="B627" s="113">
        <v>45322</v>
      </c>
      <c r="C627" s="117" t="s">
        <v>162</v>
      </c>
      <c r="AC627" s="87">
        <f t="shared" si="11"/>
        <v>0</v>
      </c>
    </row>
    <row r="628" spans="1:29">
      <c r="A628" s="109" t="s">
        <v>803</v>
      </c>
      <c r="B628" s="113">
        <v>45322</v>
      </c>
      <c r="C628" t="s">
        <v>164</v>
      </c>
      <c r="AC628" s="87">
        <f t="shared" si="11"/>
        <v>0</v>
      </c>
    </row>
    <row r="629" spans="1:29">
      <c r="A629" s="109" t="s">
        <v>804</v>
      </c>
      <c r="B629" s="113">
        <v>45322</v>
      </c>
      <c r="C629" t="s">
        <v>166</v>
      </c>
      <c r="F629" s="81">
        <v>0</v>
      </c>
      <c r="K629" s="86">
        <v>6</v>
      </c>
      <c r="AC629" s="87">
        <f t="shared" si="11"/>
        <v>6</v>
      </c>
    </row>
    <row r="630" spans="1:29">
      <c r="A630" s="109" t="s">
        <v>805</v>
      </c>
      <c r="B630" s="113">
        <v>45322</v>
      </c>
      <c r="C630" t="s">
        <v>168</v>
      </c>
      <c r="F630" s="81">
        <v>0</v>
      </c>
      <c r="K630" s="86">
        <v>3</v>
      </c>
      <c r="AC630" s="87">
        <f t="shared" si="11"/>
        <v>3</v>
      </c>
    </row>
    <row r="631" spans="1:29">
      <c r="A631" s="109" t="s">
        <v>806</v>
      </c>
      <c r="B631" s="113">
        <v>45322</v>
      </c>
      <c r="C631" t="s">
        <v>170</v>
      </c>
      <c r="F631" s="81">
        <v>1</v>
      </c>
      <c r="H631" s="86">
        <v>1</v>
      </c>
      <c r="K631" s="86">
        <v>1</v>
      </c>
      <c r="AC631" s="87">
        <f t="shared" si="11"/>
        <v>2</v>
      </c>
    </row>
    <row r="632" spans="1:29">
      <c r="A632" s="109" t="s">
        <v>807</v>
      </c>
      <c r="B632" s="113">
        <v>45322</v>
      </c>
      <c r="C632" t="s">
        <v>172</v>
      </c>
      <c r="F632" s="81">
        <v>1</v>
      </c>
      <c r="I632" s="86">
        <v>2</v>
      </c>
      <c r="AC632" s="87">
        <f t="shared" si="11"/>
        <v>2</v>
      </c>
    </row>
    <row r="633" spans="1:29">
      <c r="A633" s="109" t="s">
        <v>808</v>
      </c>
      <c r="B633" s="113">
        <v>45322</v>
      </c>
      <c r="C633" t="s">
        <v>174</v>
      </c>
      <c r="F633" s="81">
        <v>0</v>
      </c>
      <c r="K633" s="86">
        <v>3</v>
      </c>
      <c r="L633" s="86">
        <v>1</v>
      </c>
      <c r="AB633" s="86">
        <v>1</v>
      </c>
      <c r="AC633" s="87">
        <f t="shared" si="11"/>
        <v>5</v>
      </c>
    </row>
    <row r="634" spans="1:29">
      <c r="A634" s="109" t="s">
        <v>809</v>
      </c>
      <c r="B634" s="113">
        <v>45322</v>
      </c>
      <c r="C634" t="s">
        <v>176</v>
      </c>
      <c r="F634" s="81">
        <v>0</v>
      </c>
      <c r="K634" s="86">
        <v>3</v>
      </c>
      <c r="AC634" s="87">
        <f t="shared" si="11"/>
        <v>3</v>
      </c>
    </row>
    <row r="635" spans="1:29">
      <c r="A635" s="109" t="s">
        <v>810</v>
      </c>
      <c r="B635" s="113">
        <v>45322</v>
      </c>
      <c r="C635" t="s">
        <v>178</v>
      </c>
      <c r="F635" s="81">
        <v>0</v>
      </c>
      <c r="K635" s="86">
        <v>5</v>
      </c>
      <c r="AC635" s="87">
        <f t="shared" si="11"/>
        <v>5</v>
      </c>
    </row>
    <row r="636" spans="1:29">
      <c r="A636" s="109" t="s">
        <v>811</v>
      </c>
      <c r="B636" s="113">
        <v>45322</v>
      </c>
      <c r="C636" t="s">
        <v>180</v>
      </c>
      <c r="F636" s="81">
        <v>1</v>
      </c>
      <c r="K636" s="86">
        <v>5</v>
      </c>
      <c r="AC636" s="87">
        <f t="shared" si="11"/>
        <v>5</v>
      </c>
    </row>
    <row r="637" spans="1:29">
      <c r="A637" s="109" t="s">
        <v>812</v>
      </c>
      <c r="B637" s="113">
        <v>45322</v>
      </c>
      <c r="C637" t="s">
        <v>182</v>
      </c>
      <c r="F637" s="81">
        <v>0</v>
      </c>
      <c r="K637" s="86">
        <v>2</v>
      </c>
      <c r="AC637" s="87">
        <f t="shared" si="11"/>
        <v>2</v>
      </c>
    </row>
    <row r="638" spans="1:29">
      <c r="A638" s="109" t="s">
        <v>813</v>
      </c>
      <c r="B638" s="113">
        <v>45322</v>
      </c>
      <c r="C638" t="s">
        <v>184</v>
      </c>
      <c r="F638" s="81">
        <v>0</v>
      </c>
      <c r="K638" s="86">
        <v>2</v>
      </c>
      <c r="AC638" s="87">
        <f t="shared" si="11"/>
        <v>2</v>
      </c>
    </row>
    <row r="639" spans="1:29">
      <c r="A639" s="109" t="s">
        <v>814</v>
      </c>
      <c r="B639" s="113">
        <v>45322</v>
      </c>
      <c r="C639" t="s">
        <v>186</v>
      </c>
      <c r="F639" s="81">
        <v>1</v>
      </c>
      <c r="K639" s="86">
        <v>3</v>
      </c>
      <c r="AC639" s="87">
        <f t="shared" si="11"/>
        <v>3</v>
      </c>
    </row>
    <row r="640" spans="1:29">
      <c r="A640" s="109" t="s">
        <v>815</v>
      </c>
      <c r="B640" s="113">
        <v>45322</v>
      </c>
      <c r="C640" t="s">
        <v>188</v>
      </c>
      <c r="D640" s="56">
        <v>1</v>
      </c>
      <c r="AC640" s="87">
        <f t="shared" si="11"/>
        <v>0</v>
      </c>
    </row>
    <row r="641" spans="1:29">
      <c r="A641" s="109" t="s">
        <v>816</v>
      </c>
      <c r="B641" s="113">
        <v>45322</v>
      </c>
      <c r="C641" t="s">
        <v>190</v>
      </c>
      <c r="AC641" s="87">
        <f t="shared" si="11"/>
        <v>0</v>
      </c>
    </row>
    <row r="642" spans="1:29">
      <c r="A642" s="109" t="s">
        <v>817</v>
      </c>
      <c r="B642" s="113">
        <v>45322</v>
      </c>
      <c r="C642" t="s">
        <v>192</v>
      </c>
      <c r="AC642" s="87">
        <f t="shared" si="11"/>
        <v>0</v>
      </c>
    </row>
    <row r="643" spans="1:29">
      <c r="A643" s="109" t="s">
        <v>818</v>
      </c>
      <c r="B643" s="113">
        <v>45323</v>
      </c>
      <c r="C643" s="117" t="s">
        <v>258</v>
      </c>
      <c r="AC643" s="87">
        <f t="shared" si="11"/>
        <v>0</v>
      </c>
    </row>
    <row r="644" spans="1:29">
      <c r="A644" s="109" t="s">
        <v>819</v>
      </c>
      <c r="B644" s="113">
        <v>45323</v>
      </c>
      <c r="C644" t="s">
        <v>260</v>
      </c>
      <c r="AC644" s="87">
        <f t="shared" si="11"/>
        <v>0</v>
      </c>
    </row>
    <row r="645" spans="1:29">
      <c r="A645" s="109" t="s">
        <v>820</v>
      </c>
      <c r="B645" s="113">
        <v>45323</v>
      </c>
      <c r="C645" t="s">
        <v>262</v>
      </c>
      <c r="L645" s="86">
        <v>1</v>
      </c>
      <c r="AC645" s="87">
        <f t="shared" si="11"/>
        <v>1</v>
      </c>
    </row>
    <row r="646" spans="1:29">
      <c r="A646" s="109" t="s">
        <v>821</v>
      </c>
      <c r="B646" s="113">
        <v>45323</v>
      </c>
      <c r="C646" t="s">
        <v>264</v>
      </c>
      <c r="L646" s="86">
        <v>1</v>
      </c>
      <c r="AC646" s="87">
        <f t="shared" si="11"/>
        <v>1</v>
      </c>
    </row>
    <row r="647" spans="1:29">
      <c r="A647" s="109" t="s">
        <v>822</v>
      </c>
      <c r="B647" s="113">
        <v>45323</v>
      </c>
      <c r="C647" s="115" t="s">
        <v>266</v>
      </c>
      <c r="L647" s="86">
        <v>1</v>
      </c>
      <c r="AC647" s="87">
        <f t="shared" si="11"/>
        <v>1</v>
      </c>
    </row>
    <row r="648" spans="1:29">
      <c r="A648" s="109" t="s">
        <v>823</v>
      </c>
      <c r="B648" s="113">
        <v>45323</v>
      </c>
      <c r="C648" t="s">
        <v>268</v>
      </c>
      <c r="F648" s="81">
        <v>0</v>
      </c>
      <c r="L648" s="86">
        <v>4</v>
      </c>
      <c r="AC648" s="87">
        <f t="shared" si="11"/>
        <v>4</v>
      </c>
    </row>
    <row r="649" spans="1:29">
      <c r="A649" s="109" t="s">
        <v>824</v>
      </c>
      <c r="B649" s="113">
        <v>45323</v>
      </c>
      <c r="C649" t="s">
        <v>270</v>
      </c>
      <c r="F649" s="81">
        <v>0</v>
      </c>
      <c r="L649" s="86">
        <v>4</v>
      </c>
      <c r="AC649" s="87">
        <f t="shared" si="11"/>
        <v>4</v>
      </c>
    </row>
    <row r="650" spans="1:29">
      <c r="A650" s="109" t="s">
        <v>825</v>
      </c>
      <c r="B650" s="113">
        <v>45323</v>
      </c>
      <c r="C650" s="115" t="s">
        <v>272</v>
      </c>
      <c r="F650" s="81">
        <v>0</v>
      </c>
      <c r="L650" s="86">
        <v>2</v>
      </c>
      <c r="AC650" s="87">
        <f t="shared" si="11"/>
        <v>2</v>
      </c>
    </row>
    <row r="651" spans="1:29">
      <c r="A651" s="109" t="s">
        <v>826</v>
      </c>
      <c r="B651" s="113">
        <v>45323</v>
      </c>
      <c r="C651" s="115" t="s">
        <v>274</v>
      </c>
      <c r="F651" s="81">
        <v>0</v>
      </c>
      <c r="K651" s="86">
        <v>1</v>
      </c>
      <c r="AC651" s="87">
        <f t="shared" si="11"/>
        <v>1</v>
      </c>
    </row>
    <row r="652" spans="1:29">
      <c r="A652" s="109" t="s">
        <v>827</v>
      </c>
      <c r="B652" s="113">
        <v>45323</v>
      </c>
      <c r="C652" s="115" t="s">
        <v>276</v>
      </c>
      <c r="F652" s="81">
        <v>0</v>
      </c>
      <c r="L652" s="86">
        <v>2</v>
      </c>
      <c r="AC652" s="87">
        <f t="shared" si="11"/>
        <v>2</v>
      </c>
    </row>
    <row r="653" spans="1:29">
      <c r="A653" s="109" t="s">
        <v>828</v>
      </c>
      <c r="B653" s="113">
        <v>45323</v>
      </c>
      <c r="C653" s="115" t="s">
        <v>278</v>
      </c>
      <c r="F653" s="81">
        <v>0</v>
      </c>
      <c r="L653" s="86">
        <v>2</v>
      </c>
      <c r="AC653" s="87">
        <f t="shared" si="11"/>
        <v>2</v>
      </c>
    </row>
    <row r="654" spans="1:29">
      <c r="A654" s="109" t="s">
        <v>829</v>
      </c>
      <c r="B654" s="113">
        <v>45323</v>
      </c>
      <c r="C654" s="115" t="s">
        <v>280</v>
      </c>
      <c r="F654" s="81">
        <v>0</v>
      </c>
      <c r="L654" s="86">
        <v>4</v>
      </c>
      <c r="AC654" s="87">
        <f t="shared" si="11"/>
        <v>4</v>
      </c>
    </row>
    <row r="655" spans="1:29">
      <c r="A655" s="109" t="s">
        <v>830</v>
      </c>
      <c r="B655" s="113">
        <v>45323</v>
      </c>
      <c r="C655" s="115" t="s">
        <v>282</v>
      </c>
      <c r="L655" s="86">
        <v>6</v>
      </c>
      <c r="AC655" s="87">
        <f t="shared" si="11"/>
        <v>6</v>
      </c>
    </row>
    <row r="656" spans="1:29">
      <c r="A656" s="109" t="s">
        <v>831</v>
      </c>
      <c r="B656" s="113">
        <v>45323</v>
      </c>
      <c r="C656" s="115" t="s">
        <v>284</v>
      </c>
      <c r="F656" s="81">
        <v>0</v>
      </c>
      <c r="K656" s="86">
        <v>1</v>
      </c>
      <c r="L656" s="86">
        <v>3</v>
      </c>
      <c r="AC656" s="87">
        <f t="shared" si="11"/>
        <v>4</v>
      </c>
    </row>
    <row r="657" spans="1:29">
      <c r="A657" s="109" t="s">
        <v>832</v>
      </c>
      <c r="B657" s="113">
        <v>45323</v>
      </c>
      <c r="C657" s="115" t="s">
        <v>286</v>
      </c>
      <c r="F657" s="81">
        <v>0</v>
      </c>
      <c r="L657" s="86">
        <v>3</v>
      </c>
      <c r="AC657" s="87">
        <f t="shared" si="11"/>
        <v>3</v>
      </c>
    </row>
    <row r="658" spans="1:29">
      <c r="A658" s="109" t="s">
        <v>833</v>
      </c>
      <c r="B658" s="113">
        <v>45323</v>
      </c>
      <c r="C658" s="115" t="s">
        <v>288</v>
      </c>
      <c r="F658" s="81">
        <v>0</v>
      </c>
      <c r="L658" s="86">
        <v>3</v>
      </c>
      <c r="AC658" s="87">
        <f t="shared" si="11"/>
        <v>3</v>
      </c>
    </row>
    <row r="659" spans="1:29">
      <c r="A659" s="109" t="s">
        <v>834</v>
      </c>
      <c r="B659" s="113">
        <v>45323</v>
      </c>
      <c r="C659" s="117" t="s">
        <v>97</v>
      </c>
      <c r="AC659" s="87">
        <f t="shared" si="11"/>
        <v>0</v>
      </c>
    </row>
    <row r="660" spans="1:29">
      <c r="A660" s="109" t="s">
        <v>835</v>
      </c>
      <c r="B660" s="113">
        <v>45323</v>
      </c>
      <c r="C660" t="s">
        <v>99</v>
      </c>
      <c r="AC660" s="87">
        <f t="shared" si="11"/>
        <v>0</v>
      </c>
    </row>
    <row r="661" spans="1:29">
      <c r="A661" s="109" t="s">
        <v>836</v>
      </c>
      <c r="B661" s="113">
        <v>45323</v>
      </c>
      <c r="C661" t="s">
        <v>101</v>
      </c>
      <c r="F661" s="81">
        <v>0</v>
      </c>
      <c r="K661" s="86">
        <v>6</v>
      </c>
      <c r="AC661" s="87">
        <f t="shared" si="11"/>
        <v>6</v>
      </c>
    </row>
    <row r="662" spans="1:29">
      <c r="A662" s="109" t="s">
        <v>837</v>
      </c>
      <c r="B662" s="113">
        <v>45323</v>
      </c>
      <c r="C662" t="s">
        <v>103</v>
      </c>
      <c r="F662" s="81">
        <v>0</v>
      </c>
      <c r="L662" s="86">
        <v>2</v>
      </c>
      <c r="AC662" s="87">
        <f t="shared" si="11"/>
        <v>2</v>
      </c>
    </row>
    <row r="663" spans="1:29">
      <c r="A663" s="109" t="s">
        <v>838</v>
      </c>
      <c r="B663" s="113">
        <v>45323</v>
      </c>
      <c r="C663" t="s">
        <v>105</v>
      </c>
      <c r="F663" s="81">
        <v>1</v>
      </c>
      <c r="K663" s="86">
        <v>4</v>
      </c>
      <c r="AC663" s="87">
        <f t="shared" si="11"/>
        <v>4</v>
      </c>
    </row>
    <row r="664" spans="1:29">
      <c r="A664" s="109" t="s">
        <v>839</v>
      </c>
      <c r="B664" s="113">
        <v>45323</v>
      </c>
      <c r="C664" t="s">
        <v>107</v>
      </c>
      <c r="F664" s="81">
        <v>0</v>
      </c>
      <c r="K664" s="86">
        <v>10</v>
      </c>
      <c r="AC664" s="87">
        <f t="shared" si="11"/>
        <v>10</v>
      </c>
    </row>
    <row r="665" spans="1:29">
      <c r="A665" s="109" t="s">
        <v>840</v>
      </c>
      <c r="B665" s="113">
        <v>45323</v>
      </c>
      <c r="C665" t="s">
        <v>109</v>
      </c>
      <c r="F665" s="81">
        <v>1</v>
      </c>
      <c r="K665" s="86">
        <v>4</v>
      </c>
      <c r="AC665" s="87">
        <f t="shared" si="11"/>
        <v>4</v>
      </c>
    </row>
    <row r="666" spans="1:29">
      <c r="A666" s="109" t="s">
        <v>841</v>
      </c>
      <c r="B666" s="113">
        <v>45323</v>
      </c>
      <c r="C666" t="s">
        <v>111</v>
      </c>
      <c r="F666" s="81">
        <v>0</v>
      </c>
      <c r="K666" s="86">
        <v>4</v>
      </c>
      <c r="AC666" s="87">
        <f t="shared" si="11"/>
        <v>4</v>
      </c>
    </row>
    <row r="667" spans="1:29">
      <c r="A667" s="109" t="s">
        <v>842</v>
      </c>
      <c r="B667" s="113">
        <v>45323</v>
      </c>
      <c r="C667" t="s">
        <v>113</v>
      </c>
      <c r="F667" s="81">
        <v>0</v>
      </c>
      <c r="K667" s="86">
        <v>1</v>
      </c>
      <c r="AC667" s="87">
        <f t="shared" si="11"/>
        <v>1</v>
      </c>
    </row>
    <row r="668" spans="1:29">
      <c r="A668" s="109" t="s">
        <v>843</v>
      </c>
      <c r="B668" s="113">
        <v>45323</v>
      </c>
      <c r="C668" t="s">
        <v>115</v>
      </c>
      <c r="F668" s="81">
        <v>0</v>
      </c>
      <c r="K668" s="86">
        <v>1</v>
      </c>
      <c r="AC668" s="87">
        <f t="shared" si="11"/>
        <v>1</v>
      </c>
    </row>
    <row r="669" spans="1:29">
      <c r="A669" s="109" t="s">
        <v>844</v>
      </c>
      <c r="B669" s="113">
        <v>45323</v>
      </c>
      <c r="C669" t="s">
        <v>117</v>
      </c>
      <c r="F669" s="81">
        <v>0</v>
      </c>
      <c r="K669" s="86">
        <v>1</v>
      </c>
      <c r="AC669" s="87">
        <f t="shared" si="11"/>
        <v>1</v>
      </c>
    </row>
    <row r="670" spans="1:29">
      <c r="A670" s="109" t="s">
        <v>845</v>
      </c>
      <c r="B670" s="113">
        <v>45323</v>
      </c>
      <c r="C670" t="s">
        <v>119</v>
      </c>
      <c r="K670" s="86">
        <v>2</v>
      </c>
      <c r="AC670" s="87">
        <f t="shared" si="11"/>
        <v>2</v>
      </c>
    </row>
    <row r="671" spans="1:29">
      <c r="A671" s="109" t="s">
        <v>846</v>
      </c>
      <c r="B671" s="113">
        <v>45323</v>
      </c>
      <c r="C671" t="s">
        <v>121</v>
      </c>
      <c r="K671" s="86">
        <v>4</v>
      </c>
      <c r="AC671" s="87">
        <f t="shared" si="11"/>
        <v>4</v>
      </c>
    </row>
    <row r="672" spans="1:29">
      <c r="A672" s="109" t="s">
        <v>847</v>
      </c>
      <c r="B672" s="113">
        <v>45323</v>
      </c>
      <c r="C672" t="s">
        <v>123</v>
      </c>
      <c r="F672" s="81">
        <v>0</v>
      </c>
      <c r="K672" s="86">
        <v>2</v>
      </c>
      <c r="AC672" s="87">
        <f t="shared" si="11"/>
        <v>2</v>
      </c>
    </row>
    <row r="673" spans="1:29">
      <c r="A673" s="109" t="s">
        <v>848</v>
      </c>
      <c r="B673" s="113">
        <v>45323</v>
      </c>
      <c r="C673" t="s">
        <v>125</v>
      </c>
      <c r="K673" s="86">
        <v>1</v>
      </c>
      <c r="AC673" s="87">
        <f t="shared" si="11"/>
        <v>1</v>
      </c>
    </row>
    <row r="674" spans="1:29">
      <c r="A674" s="109" t="s">
        <v>849</v>
      </c>
      <c r="B674" s="113">
        <v>45323</v>
      </c>
      <c r="C674" t="s">
        <v>127</v>
      </c>
      <c r="F674" s="81">
        <v>1</v>
      </c>
      <c r="K674" s="86">
        <v>2</v>
      </c>
      <c r="AC674" s="87">
        <f t="shared" ref="AC674:AC737" si="12">SUM(G674:AB674)</f>
        <v>2</v>
      </c>
    </row>
    <row r="675" spans="1:29">
      <c r="A675" s="109" t="s">
        <v>850</v>
      </c>
      <c r="B675" s="113">
        <v>45324</v>
      </c>
      <c r="C675" s="117" t="s">
        <v>97</v>
      </c>
      <c r="AC675" s="87">
        <f t="shared" si="12"/>
        <v>0</v>
      </c>
    </row>
    <row r="676" spans="1:29">
      <c r="A676" s="109" t="s">
        <v>851</v>
      </c>
      <c r="B676" s="113">
        <v>45324</v>
      </c>
      <c r="C676" t="s">
        <v>99</v>
      </c>
      <c r="AC676" s="87">
        <f t="shared" si="12"/>
        <v>0</v>
      </c>
    </row>
    <row r="677" spans="1:29">
      <c r="A677" s="109" t="s">
        <v>852</v>
      </c>
      <c r="B677" s="113">
        <v>45324</v>
      </c>
      <c r="C677" t="s">
        <v>101</v>
      </c>
      <c r="F677" s="81">
        <v>0</v>
      </c>
      <c r="K677" s="86">
        <v>2</v>
      </c>
      <c r="AC677" s="87">
        <f t="shared" si="12"/>
        <v>2</v>
      </c>
    </row>
    <row r="678" spans="1:29">
      <c r="A678" s="109" t="s">
        <v>853</v>
      </c>
      <c r="B678" s="113">
        <v>45324</v>
      </c>
      <c r="C678" t="s">
        <v>103</v>
      </c>
      <c r="F678" s="81">
        <v>0</v>
      </c>
      <c r="K678" s="86">
        <v>3</v>
      </c>
      <c r="AC678" s="87">
        <f t="shared" si="12"/>
        <v>3</v>
      </c>
    </row>
    <row r="679" spans="1:29">
      <c r="A679" s="109" t="s">
        <v>854</v>
      </c>
      <c r="B679" s="113">
        <v>45324</v>
      </c>
      <c r="C679" t="s">
        <v>105</v>
      </c>
      <c r="F679" s="81">
        <v>1</v>
      </c>
      <c r="K679" s="86">
        <v>1</v>
      </c>
      <c r="AC679" s="87">
        <f t="shared" si="12"/>
        <v>1</v>
      </c>
    </row>
    <row r="680" spans="1:29">
      <c r="A680" s="109" t="s">
        <v>855</v>
      </c>
      <c r="B680" s="113">
        <v>45324</v>
      </c>
      <c r="C680" t="s">
        <v>107</v>
      </c>
      <c r="F680" s="81">
        <v>0</v>
      </c>
      <c r="K680" s="86">
        <v>4</v>
      </c>
      <c r="AC680" s="87">
        <f t="shared" si="12"/>
        <v>4</v>
      </c>
    </row>
    <row r="681" spans="1:29">
      <c r="A681" s="109" t="s">
        <v>856</v>
      </c>
      <c r="B681" s="113">
        <v>45324</v>
      </c>
      <c r="C681" t="s">
        <v>109</v>
      </c>
      <c r="F681" s="81">
        <v>0</v>
      </c>
      <c r="K681" s="86">
        <v>2</v>
      </c>
      <c r="AC681" s="87">
        <f t="shared" si="12"/>
        <v>2</v>
      </c>
    </row>
    <row r="682" spans="1:29">
      <c r="A682" s="109" t="s">
        <v>857</v>
      </c>
      <c r="B682" s="113">
        <v>45324</v>
      </c>
      <c r="C682" t="s">
        <v>111</v>
      </c>
      <c r="F682" s="81">
        <v>0</v>
      </c>
      <c r="K682" s="86">
        <v>6</v>
      </c>
      <c r="L682" s="86">
        <v>1</v>
      </c>
      <c r="AC682" s="87">
        <f t="shared" si="12"/>
        <v>7</v>
      </c>
    </row>
    <row r="683" spans="1:29">
      <c r="A683" s="109" t="s">
        <v>858</v>
      </c>
      <c r="B683" s="113">
        <v>45324</v>
      </c>
      <c r="C683" t="s">
        <v>113</v>
      </c>
      <c r="F683" s="81">
        <v>1</v>
      </c>
      <c r="K683" s="86">
        <v>2</v>
      </c>
      <c r="AC683" s="87">
        <f t="shared" si="12"/>
        <v>2</v>
      </c>
    </row>
    <row r="684" spans="1:29">
      <c r="A684" s="109" t="s">
        <v>859</v>
      </c>
      <c r="B684" s="113">
        <v>45324</v>
      </c>
      <c r="C684" t="s">
        <v>115</v>
      </c>
      <c r="F684" s="81">
        <v>0</v>
      </c>
      <c r="I684" s="86">
        <v>2</v>
      </c>
      <c r="K684" s="86">
        <v>2</v>
      </c>
      <c r="AC684" s="87">
        <f t="shared" si="12"/>
        <v>4</v>
      </c>
    </row>
    <row r="685" spans="1:29">
      <c r="A685" s="109" t="s">
        <v>860</v>
      </c>
      <c r="B685" s="113">
        <v>45324</v>
      </c>
      <c r="C685" t="s">
        <v>117</v>
      </c>
      <c r="F685" s="81">
        <v>0</v>
      </c>
      <c r="I685" s="86">
        <v>2</v>
      </c>
      <c r="K685" s="86">
        <v>1</v>
      </c>
      <c r="AC685" s="87">
        <f t="shared" si="12"/>
        <v>3</v>
      </c>
    </row>
    <row r="686" spans="1:29">
      <c r="A686" s="109" t="s">
        <v>861</v>
      </c>
      <c r="B686" s="113">
        <v>45324</v>
      </c>
      <c r="C686" t="s">
        <v>119</v>
      </c>
      <c r="F686" s="81">
        <v>1</v>
      </c>
      <c r="K686" s="86">
        <v>1</v>
      </c>
      <c r="AC686" s="87">
        <f t="shared" si="12"/>
        <v>1</v>
      </c>
    </row>
    <row r="687" spans="1:29">
      <c r="A687" s="109" t="s">
        <v>862</v>
      </c>
      <c r="B687" s="113">
        <v>45324</v>
      </c>
      <c r="C687" t="s">
        <v>121</v>
      </c>
      <c r="F687" s="81">
        <v>0</v>
      </c>
      <c r="K687" s="86">
        <v>1</v>
      </c>
      <c r="AB687" s="86">
        <v>1</v>
      </c>
      <c r="AC687" s="87">
        <f t="shared" si="12"/>
        <v>2</v>
      </c>
    </row>
    <row r="688" spans="1:29">
      <c r="A688" s="109" t="s">
        <v>863</v>
      </c>
      <c r="B688" s="113">
        <v>45324</v>
      </c>
      <c r="C688" t="s">
        <v>123</v>
      </c>
      <c r="K688" s="86">
        <v>4</v>
      </c>
      <c r="AC688" s="87">
        <f t="shared" si="12"/>
        <v>4</v>
      </c>
    </row>
    <row r="689" spans="1:29">
      <c r="A689" s="109" t="s">
        <v>864</v>
      </c>
      <c r="B689" s="113">
        <v>45324</v>
      </c>
      <c r="C689" t="s">
        <v>125</v>
      </c>
      <c r="F689" s="81">
        <v>0</v>
      </c>
      <c r="K689" s="86">
        <v>2</v>
      </c>
      <c r="L689" s="86">
        <v>5</v>
      </c>
      <c r="AC689" s="87">
        <f t="shared" si="12"/>
        <v>7</v>
      </c>
    </row>
    <row r="690" spans="1:29">
      <c r="A690" s="109" t="s">
        <v>865</v>
      </c>
      <c r="B690" s="113">
        <v>45324</v>
      </c>
      <c r="C690" t="s">
        <v>127</v>
      </c>
      <c r="F690" s="81">
        <v>1</v>
      </c>
      <c r="K690" s="86">
        <v>1</v>
      </c>
      <c r="AC690" s="87">
        <f t="shared" si="12"/>
        <v>1</v>
      </c>
    </row>
    <row r="691" spans="1:29">
      <c r="A691" s="109" t="s">
        <v>866</v>
      </c>
      <c r="B691" s="113">
        <v>45325</v>
      </c>
      <c r="C691" s="117" t="s">
        <v>258</v>
      </c>
      <c r="F691" s="81">
        <v>0</v>
      </c>
      <c r="AC691" s="87">
        <f t="shared" si="12"/>
        <v>0</v>
      </c>
    </row>
    <row r="692" spans="1:29">
      <c r="A692" s="109" t="s">
        <v>867</v>
      </c>
      <c r="B692" s="113">
        <v>45325</v>
      </c>
      <c r="C692" t="s">
        <v>260</v>
      </c>
      <c r="F692" s="81">
        <v>0</v>
      </c>
      <c r="AC692" s="87">
        <f t="shared" si="12"/>
        <v>0</v>
      </c>
    </row>
    <row r="693" spans="1:29">
      <c r="A693" s="109" t="s">
        <v>868</v>
      </c>
      <c r="B693" s="113">
        <v>45325</v>
      </c>
      <c r="C693" t="s">
        <v>262</v>
      </c>
      <c r="F693" s="81">
        <v>0</v>
      </c>
      <c r="H693" s="86">
        <v>1</v>
      </c>
      <c r="I693" s="86">
        <v>2</v>
      </c>
      <c r="M693" s="86">
        <v>1</v>
      </c>
      <c r="AC693" s="87">
        <f t="shared" si="12"/>
        <v>4</v>
      </c>
    </row>
    <row r="694" spans="1:29">
      <c r="A694" s="109" t="s">
        <v>869</v>
      </c>
      <c r="B694" s="113">
        <v>45325</v>
      </c>
      <c r="C694" t="s">
        <v>264</v>
      </c>
      <c r="F694" s="81">
        <v>0</v>
      </c>
      <c r="L694" s="86">
        <v>1</v>
      </c>
      <c r="AC694" s="87">
        <f t="shared" si="12"/>
        <v>1</v>
      </c>
    </row>
    <row r="695" spans="1:29">
      <c r="A695" s="109" t="s">
        <v>870</v>
      </c>
      <c r="B695" s="113">
        <v>45325</v>
      </c>
      <c r="C695" t="s">
        <v>266</v>
      </c>
      <c r="F695" s="81">
        <v>0</v>
      </c>
      <c r="K695" s="86">
        <v>5</v>
      </c>
      <c r="AC695" s="87">
        <f t="shared" si="12"/>
        <v>5</v>
      </c>
    </row>
    <row r="696" spans="1:29">
      <c r="A696" s="109" t="s">
        <v>871</v>
      </c>
      <c r="B696" s="113">
        <v>45325</v>
      </c>
      <c r="C696" t="s">
        <v>268</v>
      </c>
      <c r="F696" s="81">
        <v>0</v>
      </c>
      <c r="I696" s="86">
        <v>3</v>
      </c>
      <c r="AC696" s="87">
        <f t="shared" si="12"/>
        <v>3</v>
      </c>
    </row>
    <row r="697" spans="1:29">
      <c r="A697" s="109" t="s">
        <v>872</v>
      </c>
      <c r="B697" s="113">
        <v>45326</v>
      </c>
      <c r="C697" t="s">
        <v>270</v>
      </c>
      <c r="F697" s="81">
        <v>0</v>
      </c>
      <c r="I697" s="86">
        <v>1</v>
      </c>
      <c r="K697" s="86">
        <v>1</v>
      </c>
      <c r="AC697" s="87">
        <f t="shared" si="12"/>
        <v>2</v>
      </c>
    </row>
    <row r="698" spans="1:29">
      <c r="A698" s="109" t="s">
        <v>873</v>
      </c>
      <c r="B698" s="113">
        <v>45326</v>
      </c>
      <c r="C698" t="s">
        <v>272</v>
      </c>
      <c r="F698" s="81">
        <v>0</v>
      </c>
      <c r="I698" s="86">
        <v>2</v>
      </c>
      <c r="AC698" s="87">
        <f t="shared" si="12"/>
        <v>2</v>
      </c>
    </row>
    <row r="699" spans="1:29">
      <c r="A699" s="109" t="s">
        <v>874</v>
      </c>
      <c r="B699" s="113">
        <v>45326</v>
      </c>
      <c r="C699" t="s">
        <v>274</v>
      </c>
      <c r="F699" s="81">
        <v>0</v>
      </c>
      <c r="H699" s="86">
        <v>1</v>
      </c>
      <c r="M699" s="86">
        <v>1</v>
      </c>
      <c r="W699" s="86">
        <v>1</v>
      </c>
      <c r="AA699" s="86">
        <v>2</v>
      </c>
      <c r="AC699" s="87">
        <f t="shared" si="12"/>
        <v>5</v>
      </c>
    </row>
    <row r="700" spans="1:29">
      <c r="A700" s="109" t="s">
        <v>875</v>
      </c>
      <c r="B700" s="113">
        <v>45326</v>
      </c>
      <c r="C700" t="s">
        <v>276</v>
      </c>
      <c r="F700" s="81">
        <v>0</v>
      </c>
      <c r="AB700" s="86">
        <v>1</v>
      </c>
      <c r="AC700" s="87">
        <f t="shared" si="12"/>
        <v>1</v>
      </c>
    </row>
    <row r="701" spans="1:29">
      <c r="A701" s="109" t="s">
        <v>876</v>
      </c>
      <c r="B701" s="113">
        <v>45326</v>
      </c>
      <c r="C701" t="s">
        <v>278</v>
      </c>
      <c r="F701" s="81">
        <v>0</v>
      </c>
      <c r="W701" s="86">
        <v>1</v>
      </c>
      <c r="AA701" s="86">
        <v>1</v>
      </c>
      <c r="AC701" s="87">
        <f t="shared" si="12"/>
        <v>2</v>
      </c>
    </row>
    <row r="702" spans="1:29">
      <c r="A702" s="109" t="s">
        <v>877</v>
      </c>
      <c r="B702" s="113">
        <v>45326</v>
      </c>
      <c r="C702" t="s">
        <v>280</v>
      </c>
      <c r="F702" s="81">
        <v>0</v>
      </c>
      <c r="AB702" s="86">
        <v>1</v>
      </c>
      <c r="AC702" s="87">
        <f t="shared" si="12"/>
        <v>1</v>
      </c>
    </row>
    <row r="703" spans="1:29">
      <c r="A703" s="109" t="s">
        <v>878</v>
      </c>
      <c r="B703" s="113">
        <v>45326</v>
      </c>
      <c r="C703" t="s">
        <v>282</v>
      </c>
      <c r="F703" s="81">
        <v>0</v>
      </c>
      <c r="S703" s="86">
        <v>1</v>
      </c>
      <c r="AC703" s="87">
        <f t="shared" si="12"/>
        <v>1</v>
      </c>
    </row>
    <row r="704" spans="1:29">
      <c r="A704" s="109" t="s">
        <v>879</v>
      </c>
      <c r="B704" s="113">
        <v>45327</v>
      </c>
      <c r="C704" s="117" t="s">
        <v>258</v>
      </c>
      <c r="AC704" s="87">
        <f t="shared" si="12"/>
        <v>0</v>
      </c>
    </row>
    <row r="705" spans="1:29">
      <c r="A705" s="109" t="s">
        <v>880</v>
      </c>
      <c r="B705" s="113">
        <v>45327</v>
      </c>
      <c r="C705" t="s">
        <v>260</v>
      </c>
      <c r="AC705" s="87">
        <f t="shared" si="12"/>
        <v>0</v>
      </c>
    </row>
    <row r="706" spans="1:29">
      <c r="A706" s="109" t="s">
        <v>881</v>
      </c>
      <c r="B706" s="113">
        <v>45327</v>
      </c>
      <c r="C706" t="s">
        <v>262</v>
      </c>
      <c r="F706" s="81">
        <v>1</v>
      </c>
      <c r="Q706" s="86">
        <v>1</v>
      </c>
      <c r="W706" s="86">
        <v>1</v>
      </c>
      <c r="AA706" s="86">
        <v>1</v>
      </c>
      <c r="AC706" s="87">
        <f t="shared" si="12"/>
        <v>3</v>
      </c>
    </row>
    <row r="707" spans="1:29">
      <c r="A707" s="109" t="s">
        <v>882</v>
      </c>
      <c r="B707" s="113">
        <v>45327</v>
      </c>
      <c r="C707" t="s">
        <v>264</v>
      </c>
      <c r="F707" s="81">
        <v>1</v>
      </c>
      <c r="Q707" s="86">
        <v>1</v>
      </c>
      <c r="Z707" s="86">
        <v>1</v>
      </c>
      <c r="AC707" s="87">
        <f t="shared" si="12"/>
        <v>2</v>
      </c>
    </row>
    <row r="708" spans="1:29">
      <c r="A708" s="109" t="s">
        <v>883</v>
      </c>
      <c r="B708" s="113">
        <v>45327</v>
      </c>
      <c r="C708" t="s">
        <v>266</v>
      </c>
      <c r="F708" s="81">
        <v>1</v>
      </c>
      <c r="G708" s="86">
        <v>1</v>
      </c>
      <c r="Z708" s="86">
        <v>1</v>
      </c>
      <c r="AC708" s="87">
        <f t="shared" si="12"/>
        <v>2</v>
      </c>
    </row>
    <row r="709" spans="1:29">
      <c r="A709" s="109" t="s">
        <v>884</v>
      </c>
      <c r="B709" s="113">
        <v>45327</v>
      </c>
      <c r="C709" t="s">
        <v>268</v>
      </c>
      <c r="F709" s="81">
        <v>0</v>
      </c>
      <c r="L709" s="86">
        <v>6</v>
      </c>
      <c r="Z709" s="86">
        <v>1</v>
      </c>
      <c r="AC709" s="87">
        <f t="shared" si="12"/>
        <v>7</v>
      </c>
    </row>
    <row r="710" spans="1:29">
      <c r="A710" s="109" t="s">
        <v>885</v>
      </c>
      <c r="B710" s="113">
        <v>45327</v>
      </c>
      <c r="C710" t="s">
        <v>270</v>
      </c>
      <c r="F710" s="81">
        <v>0</v>
      </c>
      <c r="AC710" s="87">
        <f t="shared" si="12"/>
        <v>0</v>
      </c>
    </row>
    <row r="711" spans="1:29">
      <c r="A711" s="109" t="s">
        <v>886</v>
      </c>
      <c r="B711" s="113">
        <v>45327</v>
      </c>
      <c r="C711" t="s">
        <v>272</v>
      </c>
      <c r="F711" s="81">
        <v>0</v>
      </c>
      <c r="Q711" s="86">
        <v>3</v>
      </c>
      <c r="W711" s="86">
        <v>1</v>
      </c>
      <c r="AC711" s="87">
        <f t="shared" si="12"/>
        <v>4</v>
      </c>
    </row>
    <row r="712" spans="1:29">
      <c r="A712" s="109" t="s">
        <v>887</v>
      </c>
      <c r="B712" s="113">
        <v>45327</v>
      </c>
      <c r="C712" t="s">
        <v>274</v>
      </c>
      <c r="AB712" s="86">
        <v>3</v>
      </c>
      <c r="AC712" s="87">
        <f t="shared" si="12"/>
        <v>3</v>
      </c>
    </row>
    <row r="713" spans="1:29">
      <c r="A713" s="109" t="s">
        <v>888</v>
      </c>
      <c r="B713" s="113">
        <v>45327</v>
      </c>
      <c r="C713" t="s">
        <v>276</v>
      </c>
      <c r="F713" s="81">
        <v>0</v>
      </c>
      <c r="AB713" s="86">
        <v>1</v>
      </c>
      <c r="AC713" s="87">
        <f t="shared" si="12"/>
        <v>1</v>
      </c>
    </row>
    <row r="714" spans="1:29">
      <c r="A714" s="109" t="s">
        <v>889</v>
      </c>
      <c r="B714" s="113">
        <v>45327</v>
      </c>
      <c r="C714" t="s">
        <v>278</v>
      </c>
      <c r="F714" s="81">
        <v>0</v>
      </c>
      <c r="L714" s="86">
        <v>2</v>
      </c>
      <c r="Q714" s="86">
        <v>1</v>
      </c>
      <c r="W714" s="86">
        <v>1</v>
      </c>
      <c r="AC714" s="87">
        <f t="shared" si="12"/>
        <v>4</v>
      </c>
    </row>
    <row r="715" spans="1:29">
      <c r="A715" s="109" t="s">
        <v>890</v>
      </c>
      <c r="B715" s="113">
        <v>45327</v>
      </c>
      <c r="C715" t="s">
        <v>280</v>
      </c>
      <c r="F715" s="81">
        <v>0</v>
      </c>
      <c r="Q715" s="86">
        <v>1</v>
      </c>
      <c r="Z715" s="86">
        <v>1</v>
      </c>
      <c r="AC715" s="87">
        <f t="shared" si="12"/>
        <v>2</v>
      </c>
    </row>
    <row r="716" spans="1:29">
      <c r="A716" s="109" t="s">
        <v>891</v>
      </c>
      <c r="B716" s="113">
        <v>45327</v>
      </c>
      <c r="C716" t="s">
        <v>282</v>
      </c>
      <c r="F716" s="81">
        <v>0</v>
      </c>
      <c r="Z716" s="86">
        <v>4</v>
      </c>
      <c r="AB716" s="86">
        <v>1</v>
      </c>
      <c r="AC716" s="87">
        <f t="shared" si="12"/>
        <v>5</v>
      </c>
    </row>
    <row r="717" spans="1:29">
      <c r="A717" s="109" t="s">
        <v>892</v>
      </c>
      <c r="B717" s="113">
        <v>45327</v>
      </c>
      <c r="C717" t="s">
        <v>284</v>
      </c>
      <c r="F717" s="81">
        <v>0</v>
      </c>
      <c r="J717" s="86">
        <v>1</v>
      </c>
      <c r="Q717" s="86">
        <v>4</v>
      </c>
      <c r="Z717" s="86">
        <v>1</v>
      </c>
      <c r="AC717" s="87">
        <f t="shared" si="12"/>
        <v>6</v>
      </c>
    </row>
    <row r="718" spans="1:29">
      <c r="A718" s="109" t="s">
        <v>893</v>
      </c>
      <c r="B718" s="113">
        <v>45327</v>
      </c>
      <c r="C718" t="s">
        <v>286</v>
      </c>
      <c r="F718" s="81">
        <v>0</v>
      </c>
      <c r="J718" s="86">
        <v>1</v>
      </c>
      <c r="Q718" s="86">
        <v>4</v>
      </c>
      <c r="AC718" s="87">
        <f t="shared" si="12"/>
        <v>5</v>
      </c>
    </row>
    <row r="719" spans="1:29">
      <c r="A719" s="109" t="s">
        <v>894</v>
      </c>
      <c r="B719" s="113">
        <v>45327</v>
      </c>
      <c r="C719" t="s">
        <v>288</v>
      </c>
      <c r="F719" s="81">
        <v>1</v>
      </c>
      <c r="Q719" s="86">
        <v>2</v>
      </c>
      <c r="AC719" s="87">
        <f t="shared" si="12"/>
        <v>2</v>
      </c>
    </row>
    <row r="720" spans="1:29">
      <c r="A720" s="109" t="s">
        <v>895</v>
      </c>
      <c r="B720" s="113">
        <v>45327</v>
      </c>
      <c r="C720" s="117" t="s">
        <v>97</v>
      </c>
      <c r="AC720" s="87">
        <f t="shared" si="12"/>
        <v>0</v>
      </c>
    </row>
    <row r="721" spans="1:29">
      <c r="A721" s="109" t="s">
        <v>896</v>
      </c>
      <c r="B721" s="113">
        <v>45327</v>
      </c>
      <c r="C721" t="s">
        <v>99</v>
      </c>
      <c r="AC721" s="87">
        <f t="shared" si="12"/>
        <v>0</v>
      </c>
    </row>
    <row r="722" spans="1:29">
      <c r="A722" s="109" t="s">
        <v>897</v>
      </c>
      <c r="B722" s="113">
        <v>45327</v>
      </c>
      <c r="C722" t="s">
        <v>101</v>
      </c>
      <c r="F722" s="81">
        <v>0</v>
      </c>
      <c r="K722" s="86">
        <v>1</v>
      </c>
      <c r="U722" s="86">
        <v>2</v>
      </c>
      <c r="AC722" s="87">
        <f t="shared" si="12"/>
        <v>3</v>
      </c>
    </row>
    <row r="723" spans="1:29">
      <c r="A723" s="109" t="s">
        <v>898</v>
      </c>
      <c r="B723" s="113">
        <v>45327</v>
      </c>
      <c r="C723" t="s">
        <v>103</v>
      </c>
      <c r="F723" s="81">
        <v>0</v>
      </c>
      <c r="J723" s="86">
        <v>2</v>
      </c>
      <c r="Q723" s="86">
        <v>5</v>
      </c>
      <c r="U723" s="86">
        <v>4</v>
      </c>
      <c r="AC723" s="87">
        <f t="shared" si="12"/>
        <v>11</v>
      </c>
    </row>
    <row r="724" spans="1:29">
      <c r="A724" s="109" t="s">
        <v>899</v>
      </c>
      <c r="B724" s="113">
        <v>45327</v>
      </c>
      <c r="C724" t="s">
        <v>105</v>
      </c>
      <c r="F724" s="81">
        <v>0</v>
      </c>
      <c r="Q724" s="86">
        <v>4</v>
      </c>
      <c r="AC724" s="87">
        <f t="shared" si="12"/>
        <v>4</v>
      </c>
    </row>
    <row r="725" spans="1:29">
      <c r="A725" s="109" t="s">
        <v>900</v>
      </c>
      <c r="B725" s="113">
        <v>45327</v>
      </c>
      <c r="C725" t="s">
        <v>107</v>
      </c>
      <c r="F725" s="81">
        <v>0</v>
      </c>
      <c r="Q725" s="86">
        <v>2</v>
      </c>
      <c r="U725" s="86">
        <v>1</v>
      </c>
      <c r="AC725" s="87">
        <f t="shared" si="12"/>
        <v>3</v>
      </c>
    </row>
    <row r="726" spans="1:29">
      <c r="A726" s="109" t="s">
        <v>901</v>
      </c>
      <c r="B726" s="113">
        <v>45327</v>
      </c>
      <c r="C726" t="s">
        <v>109</v>
      </c>
      <c r="F726" s="81">
        <v>0</v>
      </c>
      <c r="Q726" s="86">
        <v>1</v>
      </c>
      <c r="U726" s="86">
        <v>4</v>
      </c>
      <c r="AC726" s="87">
        <f t="shared" si="12"/>
        <v>5</v>
      </c>
    </row>
    <row r="727" spans="1:29">
      <c r="A727" s="109" t="s">
        <v>902</v>
      </c>
      <c r="B727" s="113">
        <v>45327</v>
      </c>
      <c r="C727" t="s">
        <v>111</v>
      </c>
      <c r="F727" s="81">
        <v>0</v>
      </c>
      <c r="I727" s="86">
        <v>4</v>
      </c>
      <c r="U727" s="86">
        <v>4</v>
      </c>
      <c r="AC727" s="87">
        <f t="shared" si="12"/>
        <v>8</v>
      </c>
    </row>
    <row r="728" spans="1:29">
      <c r="A728" s="109" t="s">
        <v>903</v>
      </c>
      <c r="B728" s="113">
        <v>45327</v>
      </c>
      <c r="C728" t="s">
        <v>113</v>
      </c>
      <c r="F728" s="81">
        <v>0</v>
      </c>
      <c r="Q728" s="86">
        <v>1</v>
      </c>
      <c r="AC728" s="87">
        <f t="shared" si="12"/>
        <v>1</v>
      </c>
    </row>
    <row r="729" spans="1:29">
      <c r="A729" s="109" t="s">
        <v>904</v>
      </c>
      <c r="B729" s="113">
        <v>45327</v>
      </c>
      <c r="C729" t="s">
        <v>115</v>
      </c>
      <c r="F729" s="81">
        <v>0</v>
      </c>
      <c r="J729" s="86">
        <v>1</v>
      </c>
      <c r="U729" s="86">
        <v>1</v>
      </c>
      <c r="Z729" s="86">
        <v>5</v>
      </c>
      <c r="AC729" s="87">
        <f t="shared" si="12"/>
        <v>7</v>
      </c>
    </row>
    <row r="730" spans="1:29">
      <c r="A730" s="109" t="s">
        <v>905</v>
      </c>
      <c r="B730" s="113">
        <v>45327</v>
      </c>
      <c r="C730" t="s">
        <v>117</v>
      </c>
      <c r="F730" s="81">
        <v>1</v>
      </c>
      <c r="U730" s="86">
        <v>1</v>
      </c>
      <c r="AC730" s="87">
        <f t="shared" si="12"/>
        <v>1</v>
      </c>
    </row>
    <row r="731" spans="1:29">
      <c r="A731" s="109" t="s">
        <v>906</v>
      </c>
      <c r="B731" s="113">
        <v>45327</v>
      </c>
      <c r="C731" t="s">
        <v>119</v>
      </c>
      <c r="F731" s="81">
        <v>0</v>
      </c>
      <c r="U731" s="86">
        <v>1</v>
      </c>
      <c r="Z731" s="86">
        <v>4</v>
      </c>
      <c r="AC731" s="87">
        <f t="shared" si="12"/>
        <v>5</v>
      </c>
    </row>
    <row r="732" spans="1:29">
      <c r="A732" s="109" t="s">
        <v>907</v>
      </c>
      <c r="B732" s="113">
        <v>45327</v>
      </c>
      <c r="C732" t="s">
        <v>121</v>
      </c>
      <c r="F732" s="81">
        <v>1</v>
      </c>
      <c r="L732" s="86">
        <v>1</v>
      </c>
      <c r="U732" s="86">
        <v>1</v>
      </c>
      <c r="Z732" s="86">
        <v>5</v>
      </c>
      <c r="AC732" s="87">
        <f t="shared" si="12"/>
        <v>7</v>
      </c>
    </row>
    <row r="733" spans="1:29">
      <c r="A733" s="109" t="s">
        <v>908</v>
      </c>
      <c r="B733" s="113">
        <v>45327</v>
      </c>
      <c r="C733" t="s">
        <v>123</v>
      </c>
      <c r="F733" s="81">
        <v>0</v>
      </c>
      <c r="Q733" s="86">
        <v>1</v>
      </c>
      <c r="U733" s="86">
        <v>1</v>
      </c>
      <c r="AC733" s="87">
        <f t="shared" si="12"/>
        <v>2</v>
      </c>
    </row>
    <row r="734" spans="1:29">
      <c r="A734" s="109" t="s">
        <v>909</v>
      </c>
      <c r="B734" s="113">
        <v>45327</v>
      </c>
      <c r="C734" t="s">
        <v>125</v>
      </c>
      <c r="F734" s="81">
        <v>1</v>
      </c>
      <c r="U734" s="86">
        <v>2</v>
      </c>
      <c r="AC734" s="87">
        <f t="shared" si="12"/>
        <v>2</v>
      </c>
    </row>
    <row r="735" spans="1:29">
      <c r="A735" s="109" t="s">
        <v>910</v>
      </c>
      <c r="B735" s="113">
        <v>45327</v>
      </c>
      <c r="C735" t="s">
        <v>127</v>
      </c>
      <c r="F735" s="81">
        <v>0</v>
      </c>
      <c r="U735" s="86">
        <v>2</v>
      </c>
      <c r="AC735" s="87">
        <f t="shared" si="12"/>
        <v>2</v>
      </c>
    </row>
    <row r="736" spans="1:29">
      <c r="A736" s="109" t="s">
        <v>911</v>
      </c>
      <c r="B736" s="113">
        <v>45327</v>
      </c>
      <c r="C736" s="117" t="s">
        <v>129</v>
      </c>
      <c r="U736" s="86">
        <v>3</v>
      </c>
      <c r="AC736" s="87">
        <f t="shared" si="12"/>
        <v>3</v>
      </c>
    </row>
    <row r="737" spans="1:29">
      <c r="A737" s="109" t="s">
        <v>912</v>
      </c>
      <c r="B737" s="113">
        <v>45327</v>
      </c>
      <c r="C737" t="s">
        <v>131</v>
      </c>
      <c r="F737" s="81">
        <v>1</v>
      </c>
      <c r="AB737" s="86">
        <v>4</v>
      </c>
      <c r="AC737" s="87">
        <f t="shared" si="12"/>
        <v>4</v>
      </c>
    </row>
    <row r="738" spans="1:29">
      <c r="A738" s="109" t="s">
        <v>913</v>
      </c>
      <c r="B738" s="113">
        <v>45327</v>
      </c>
      <c r="C738" t="s">
        <v>133</v>
      </c>
      <c r="F738" s="81">
        <v>1</v>
      </c>
      <c r="I738" s="86">
        <v>4</v>
      </c>
      <c r="AB738" s="86">
        <v>2</v>
      </c>
      <c r="AC738" s="87">
        <f t="shared" ref="AC738:AC801" si="13">SUM(G738:AB738)</f>
        <v>6</v>
      </c>
    </row>
    <row r="739" spans="1:29">
      <c r="A739" s="109" t="s">
        <v>914</v>
      </c>
      <c r="B739" s="113">
        <v>45327</v>
      </c>
      <c r="C739" t="s">
        <v>135</v>
      </c>
      <c r="F739" s="81">
        <v>1</v>
      </c>
      <c r="I739" s="86">
        <v>4</v>
      </c>
      <c r="AC739" s="87">
        <f t="shared" si="13"/>
        <v>4</v>
      </c>
    </row>
    <row r="740" spans="1:29">
      <c r="A740" s="109" t="s">
        <v>915</v>
      </c>
      <c r="B740" s="113">
        <v>45327</v>
      </c>
      <c r="C740" t="s">
        <v>137</v>
      </c>
      <c r="F740" s="81">
        <v>1</v>
      </c>
      <c r="Q740" s="86">
        <v>3</v>
      </c>
      <c r="AC740" s="87">
        <f t="shared" si="13"/>
        <v>3</v>
      </c>
    </row>
    <row r="741" spans="1:29">
      <c r="A741" s="109" t="s">
        <v>916</v>
      </c>
      <c r="B741" s="113">
        <v>45327</v>
      </c>
      <c r="C741" t="s">
        <v>139</v>
      </c>
      <c r="F741" s="81">
        <v>0</v>
      </c>
      <c r="Q741" s="86">
        <v>5</v>
      </c>
      <c r="Z741" s="86">
        <v>2</v>
      </c>
      <c r="AC741" s="87">
        <f t="shared" si="13"/>
        <v>7</v>
      </c>
    </row>
    <row r="742" spans="1:29">
      <c r="A742" s="109" t="s">
        <v>917</v>
      </c>
      <c r="B742" s="113">
        <v>45327</v>
      </c>
      <c r="C742" t="s">
        <v>141</v>
      </c>
      <c r="F742" s="81">
        <v>0</v>
      </c>
      <c r="Q742" s="86">
        <v>5</v>
      </c>
      <c r="AC742" s="87">
        <f t="shared" si="13"/>
        <v>5</v>
      </c>
    </row>
    <row r="743" spans="1:29">
      <c r="A743" s="109" t="s">
        <v>918</v>
      </c>
      <c r="B743" s="113">
        <v>45327</v>
      </c>
      <c r="C743" t="s">
        <v>143</v>
      </c>
      <c r="F743" s="81">
        <v>0</v>
      </c>
      <c r="AB743" s="86">
        <v>4</v>
      </c>
      <c r="AC743" s="87">
        <f t="shared" si="13"/>
        <v>4</v>
      </c>
    </row>
    <row r="744" spans="1:29">
      <c r="A744" s="109" t="s">
        <v>919</v>
      </c>
      <c r="B744" s="113">
        <v>45327</v>
      </c>
      <c r="C744" t="s">
        <v>145</v>
      </c>
      <c r="F744" s="81">
        <v>1</v>
      </c>
      <c r="Q744" s="86">
        <v>1</v>
      </c>
      <c r="AC744" s="87">
        <f t="shared" si="13"/>
        <v>1</v>
      </c>
    </row>
    <row r="745" spans="1:29">
      <c r="A745" s="109" t="s">
        <v>920</v>
      </c>
      <c r="B745" s="113">
        <v>45327</v>
      </c>
      <c r="C745" t="s">
        <v>147</v>
      </c>
      <c r="F745" s="81">
        <v>0</v>
      </c>
      <c r="Q745" s="86">
        <v>5</v>
      </c>
      <c r="AC745" s="87">
        <f t="shared" si="13"/>
        <v>5</v>
      </c>
    </row>
    <row r="746" spans="1:29">
      <c r="A746" s="109" t="s">
        <v>921</v>
      </c>
      <c r="B746" s="113">
        <v>45328</v>
      </c>
      <c r="C746" s="117" t="s">
        <v>258</v>
      </c>
      <c r="AC746" s="87">
        <f t="shared" si="13"/>
        <v>0</v>
      </c>
    </row>
    <row r="747" spans="1:29">
      <c r="A747" s="109" t="s">
        <v>922</v>
      </c>
      <c r="B747" s="113">
        <v>45328</v>
      </c>
      <c r="C747" t="s">
        <v>260</v>
      </c>
      <c r="AC747" s="87">
        <f t="shared" si="13"/>
        <v>0</v>
      </c>
    </row>
    <row r="748" spans="1:29">
      <c r="A748" s="109" t="s">
        <v>923</v>
      </c>
      <c r="B748" s="113">
        <v>45328</v>
      </c>
      <c r="C748" t="s">
        <v>262</v>
      </c>
      <c r="F748" s="81">
        <v>0</v>
      </c>
      <c r="AB748" s="86">
        <v>10</v>
      </c>
      <c r="AC748" s="87">
        <f t="shared" si="13"/>
        <v>10</v>
      </c>
    </row>
    <row r="749" spans="1:29">
      <c r="A749" s="109" t="s">
        <v>924</v>
      </c>
      <c r="B749" s="113">
        <v>45328</v>
      </c>
      <c r="C749" t="s">
        <v>264</v>
      </c>
      <c r="F749" s="81">
        <v>0</v>
      </c>
      <c r="L749" s="86">
        <v>6</v>
      </c>
      <c r="Z749" s="86">
        <v>1</v>
      </c>
      <c r="AC749" s="87">
        <f t="shared" si="13"/>
        <v>7</v>
      </c>
    </row>
    <row r="750" spans="1:29">
      <c r="A750" s="109" t="s">
        <v>925</v>
      </c>
      <c r="B750" s="113">
        <v>45328</v>
      </c>
      <c r="C750" s="115" t="s">
        <v>266</v>
      </c>
      <c r="F750" s="81">
        <v>1</v>
      </c>
      <c r="L750" s="86">
        <v>3</v>
      </c>
      <c r="AB750" s="86">
        <v>1</v>
      </c>
      <c r="AC750" s="87">
        <f t="shared" si="13"/>
        <v>4</v>
      </c>
    </row>
    <row r="751" spans="1:29">
      <c r="A751" s="109" t="s">
        <v>926</v>
      </c>
      <c r="B751" s="113">
        <v>45328</v>
      </c>
      <c r="C751" t="s">
        <v>268</v>
      </c>
      <c r="F751" s="81">
        <v>0</v>
      </c>
      <c r="L751" s="86">
        <v>11</v>
      </c>
      <c r="AC751" s="87">
        <f t="shared" si="13"/>
        <v>11</v>
      </c>
    </row>
    <row r="752" spans="1:29">
      <c r="A752" s="109" t="s">
        <v>927</v>
      </c>
      <c r="B752" s="113">
        <v>45328</v>
      </c>
      <c r="C752" t="s">
        <v>270</v>
      </c>
      <c r="F752" s="81">
        <v>0</v>
      </c>
      <c r="L752" s="86">
        <v>1</v>
      </c>
      <c r="T752" s="86">
        <v>1</v>
      </c>
      <c r="W752" s="86">
        <v>2</v>
      </c>
      <c r="Z752" s="86">
        <v>2</v>
      </c>
      <c r="AC752" s="87">
        <f t="shared" si="13"/>
        <v>6</v>
      </c>
    </row>
    <row r="753" spans="1:29">
      <c r="A753" s="109" t="s">
        <v>928</v>
      </c>
      <c r="B753" s="113">
        <v>45328</v>
      </c>
      <c r="C753" s="115" t="s">
        <v>272</v>
      </c>
      <c r="F753" s="81">
        <v>0</v>
      </c>
      <c r="W753" s="86">
        <v>1</v>
      </c>
      <c r="AC753" s="87">
        <f t="shared" si="13"/>
        <v>1</v>
      </c>
    </row>
    <row r="754" spans="1:29">
      <c r="A754" s="109" t="s">
        <v>929</v>
      </c>
      <c r="B754" s="113">
        <v>45328</v>
      </c>
      <c r="C754" s="115" t="s">
        <v>274</v>
      </c>
      <c r="F754" s="81">
        <v>0</v>
      </c>
      <c r="L754" s="86">
        <v>1</v>
      </c>
      <c r="W754" s="86">
        <v>2</v>
      </c>
      <c r="Z754" s="86">
        <v>1</v>
      </c>
      <c r="AC754" s="87">
        <f t="shared" si="13"/>
        <v>4</v>
      </c>
    </row>
    <row r="755" spans="1:29">
      <c r="A755" s="109" t="s">
        <v>930</v>
      </c>
      <c r="B755" s="113">
        <v>45328</v>
      </c>
      <c r="C755" s="115" t="s">
        <v>276</v>
      </c>
      <c r="F755" s="81">
        <v>0</v>
      </c>
      <c r="L755" s="86">
        <v>1</v>
      </c>
      <c r="W755" s="86">
        <v>3</v>
      </c>
      <c r="Z755" s="86">
        <v>1</v>
      </c>
      <c r="AC755" s="87">
        <f t="shared" si="13"/>
        <v>5</v>
      </c>
    </row>
    <row r="756" spans="1:29">
      <c r="A756" s="109" t="s">
        <v>931</v>
      </c>
      <c r="B756" s="113">
        <v>45328</v>
      </c>
      <c r="C756" s="115" t="s">
        <v>278</v>
      </c>
      <c r="F756" s="81">
        <v>0</v>
      </c>
      <c r="L756" s="86">
        <v>2</v>
      </c>
      <c r="W756" s="86">
        <v>2</v>
      </c>
      <c r="AC756" s="87">
        <f t="shared" si="13"/>
        <v>4</v>
      </c>
    </row>
    <row r="757" spans="1:29">
      <c r="A757" s="109" t="s">
        <v>932</v>
      </c>
      <c r="B757" s="113">
        <v>45328</v>
      </c>
      <c r="C757" s="115" t="s">
        <v>280</v>
      </c>
      <c r="F757" s="81">
        <v>0</v>
      </c>
      <c r="W757" s="86">
        <v>2</v>
      </c>
      <c r="AC757" s="87">
        <f t="shared" si="13"/>
        <v>2</v>
      </c>
    </row>
    <row r="758" spans="1:29">
      <c r="A758" s="109" t="s">
        <v>933</v>
      </c>
      <c r="B758" s="113">
        <v>45328</v>
      </c>
      <c r="C758" s="115" t="s">
        <v>282</v>
      </c>
      <c r="F758" s="81">
        <v>0</v>
      </c>
      <c r="L758" s="86">
        <v>1</v>
      </c>
      <c r="Z758" s="86">
        <v>1</v>
      </c>
      <c r="AC758" s="87">
        <f t="shared" si="13"/>
        <v>2</v>
      </c>
    </row>
    <row r="759" spans="1:29">
      <c r="A759" s="109" t="s">
        <v>934</v>
      </c>
      <c r="B759" s="113">
        <v>45328</v>
      </c>
      <c r="C759" s="115" t="s">
        <v>284</v>
      </c>
      <c r="F759" s="81">
        <v>0</v>
      </c>
      <c r="L759" s="86">
        <v>2</v>
      </c>
      <c r="AC759" s="87">
        <f t="shared" si="13"/>
        <v>2</v>
      </c>
    </row>
    <row r="760" spans="1:29">
      <c r="A760" s="109" t="s">
        <v>935</v>
      </c>
      <c r="B760" s="113">
        <v>45328</v>
      </c>
      <c r="C760" s="115" t="s">
        <v>286</v>
      </c>
      <c r="F760" s="81">
        <v>1</v>
      </c>
      <c r="L760" s="86">
        <v>1</v>
      </c>
      <c r="AC760" s="87">
        <f t="shared" si="13"/>
        <v>1</v>
      </c>
    </row>
    <row r="761" spans="1:29">
      <c r="A761" s="109" t="s">
        <v>936</v>
      </c>
      <c r="B761" s="113">
        <v>45328</v>
      </c>
      <c r="C761" s="115" t="s">
        <v>288</v>
      </c>
      <c r="F761" s="81">
        <v>1</v>
      </c>
      <c r="L761" s="86">
        <v>2</v>
      </c>
      <c r="AC761" s="87">
        <f t="shared" si="13"/>
        <v>2</v>
      </c>
    </row>
    <row r="762" spans="1:29">
      <c r="A762" s="109" t="s">
        <v>937</v>
      </c>
      <c r="B762" s="113">
        <v>45328</v>
      </c>
      <c r="C762" s="117" t="s">
        <v>97</v>
      </c>
      <c r="F762" s="81">
        <v>1</v>
      </c>
      <c r="AC762" s="87">
        <f t="shared" si="13"/>
        <v>0</v>
      </c>
    </row>
    <row r="763" spans="1:29">
      <c r="A763" s="109" t="s">
        <v>938</v>
      </c>
      <c r="B763" s="113">
        <v>45328</v>
      </c>
      <c r="C763" t="s">
        <v>99</v>
      </c>
      <c r="AC763" s="87">
        <f t="shared" si="13"/>
        <v>0</v>
      </c>
    </row>
    <row r="764" spans="1:29">
      <c r="A764" s="109" t="s">
        <v>939</v>
      </c>
      <c r="B764" s="113">
        <v>45328</v>
      </c>
      <c r="C764" t="s">
        <v>101</v>
      </c>
      <c r="D764" s="56">
        <v>0</v>
      </c>
      <c r="F764" s="81">
        <v>0</v>
      </c>
      <c r="AC764" s="87">
        <f t="shared" si="13"/>
        <v>0</v>
      </c>
    </row>
    <row r="765" spans="1:29">
      <c r="A765" s="109" t="s">
        <v>940</v>
      </c>
      <c r="B765" s="113">
        <v>45328</v>
      </c>
      <c r="C765" t="s">
        <v>103</v>
      </c>
      <c r="F765" s="81">
        <v>0</v>
      </c>
      <c r="L765" s="86">
        <v>2</v>
      </c>
      <c r="W765" s="86">
        <v>1</v>
      </c>
      <c r="AC765" s="87">
        <f t="shared" si="13"/>
        <v>3</v>
      </c>
    </row>
    <row r="766" spans="1:29">
      <c r="A766" s="109" t="s">
        <v>941</v>
      </c>
      <c r="B766" s="113">
        <v>45328</v>
      </c>
      <c r="C766" t="s">
        <v>105</v>
      </c>
      <c r="F766" s="81">
        <v>0</v>
      </c>
      <c r="L766" s="86">
        <v>2</v>
      </c>
      <c r="W766" s="86">
        <v>2</v>
      </c>
      <c r="AC766" s="87">
        <f t="shared" si="13"/>
        <v>4</v>
      </c>
    </row>
    <row r="767" spans="1:29">
      <c r="A767" s="109" t="s">
        <v>942</v>
      </c>
      <c r="B767" s="113">
        <v>45328</v>
      </c>
      <c r="C767" t="s">
        <v>107</v>
      </c>
      <c r="F767" s="81">
        <v>0</v>
      </c>
      <c r="L767" s="86">
        <v>2</v>
      </c>
      <c r="W767" s="86">
        <v>2</v>
      </c>
      <c r="Z767" s="86">
        <v>1</v>
      </c>
      <c r="AC767" s="87">
        <f t="shared" si="13"/>
        <v>5</v>
      </c>
    </row>
    <row r="768" spans="1:29">
      <c r="A768" s="109" t="s">
        <v>943</v>
      </c>
      <c r="B768" s="113">
        <v>45328</v>
      </c>
      <c r="C768" t="s">
        <v>109</v>
      </c>
      <c r="F768" s="81">
        <v>0</v>
      </c>
      <c r="L768" s="86">
        <v>2</v>
      </c>
      <c r="W768" s="86">
        <v>2</v>
      </c>
      <c r="AC768" s="87">
        <f t="shared" si="13"/>
        <v>4</v>
      </c>
    </row>
    <row r="769" spans="1:29">
      <c r="A769" s="109" t="s">
        <v>944</v>
      </c>
      <c r="B769" s="113">
        <v>45328</v>
      </c>
      <c r="C769" t="s">
        <v>111</v>
      </c>
      <c r="F769" s="81">
        <v>0</v>
      </c>
      <c r="L769" s="86">
        <v>3</v>
      </c>
      <c r="W769" s="86">
        <v>2</v>
      </c>
      <c r="AC769" s="87">
        <f t="shared" si="13"/>
        <v>5</v>
      </c>
    </row>
    <row r="770" spans="1:29">
      <c r="A770" s="109" t="s">
        <v>945</v>
      </c>
      <c r="B770" s="113">
        <v>45328</v>
      </c>
      <c r="C770" t="s">
        <v>113</v>
      </c>
      <c r="F770" s="81">
        <v>0</v>
      </c>
      <c r="L770" s="86">
        <v>4</v>
      </c>
      <c r="W770" s="86">
        <v>4</v>
      </c>
      <c r="AC770" s="87">
        <f t="shared" si="13"/>
        <v>8</v>
      </c>
    </row>
    <row r="771" spans="1:29">
      <c r="A771" s="109" t="s">
        <v>946</v>
      </c>
      <c r="B771" s="113">
        <v>45328</v>
      </c>
      <c r="C771" t="s">
        <v>115</v>
      </c>
      <c r="F771" s="81">
        <v>0</v>
      </c>
      <c r="L771" s="86">
        <v>2</v>
      </c>
      <c r="W771" s="86">
        <v>1</v>
      </c>
      <c r="AB771" s="86">
        <v>1</v>
      </c>
      <c r="AC771" s="87">
        <f t="shared" si="13"/>
        <v>4</v>
      </c>
    </row>
    <row r="772" spans="1:29">
      <c r="A772" s="109" t="s">
        <v>947</v>
      </c>
      <c r="B772" s="113">
        <v>45328</v>
      </c>
      <c r="C772" t="s">
        <v>117</v>
      </c>
      <c r="F772" s="81">
        <v>0</v>
      </c>
      <c r="L772" s="86">
        <v>6</v>
      </c>
      <c r="AC772" s="87">
        <f t="shared" si="13"/>
        <v>6</v>
      </c>
    </row>
    <row r="773" spans="1:29">
      <c r="A773" s="109" t="s">
        <v>948</v>
      </c>
      <c r="B773" s="113">
        <v>45328</v>
      </c>
      <c r="C773" t="s">
        <v>119</v>
      </c>
      <c r="F773" s="81">
        <v>0</v>
      </c>
      <c r="L773" s="86">
        <v>3</v>
      </c>
      <c r="W773" s="86">
        <v>1</v>
      </c>
      <c r="Z773" s="86">
        <v>1</v>
      </c>
      <c r="AC773" s="87">
        <f t="shared" si="13"/>
        <v>5</v>
      </c>
    </row>
    <row r="774" spans="1:29">
      <c r="A774" s="109" t="s">
        <v>949</v>
      </c>
      <c r="B774" s="113">
        <v>45328</v>
      </c>
      <c r="C774" t="s">
        <v>121</v>
      </c>
      <c r="F774" s="81">
        <v>0</v>
      </c>
      <c r="L774" s="86">
        <v>1</v>
      </c>
      <c r="W774" s="86">
        <v>1</v>
      </c>
      <c r="Z774" s="86">
        <v>1</v>
      </c>
      <c r="AC774" s="87">
        <f t="shared" si="13"/>
        <v>3</v>
      </c>
    </row>
    <row r="775" spans="1:29">
      <c r="A775" s="109" t="s">
        <v>950</v>
      </c>
      <c r="B775" s="113">
        <v>45328</v>
      </c>
      <c r="C775" t="s">
        <v>123</v>
      </c>
      <c r="L775" s="86">
        <v>3</v>
      </c>
      <c r="AC775" s="87">
        <f t="shared" si="13"/>
        <v>3</v>
      </c>
    </row>
    <row r="776" spans="1:29">
      <c r="A776" s="109" t="s">
        <v>951</v>
      </c>
      <c r="B776" s="113">
        <v>45328</v>
      </c>
      <c r="C776" t="s">
        <v>125</v>
      </c>
      <c r="F776" s="81">
        <v>0</v>
      </c>
      <c r="L776" s="86">
        <v>2</v>
      </c>
      <c r="Z776" s="86">
        <v>2</v>
      </c>
      <c r="AC776" s="87">
        <f t="shared" si="13"/>
        <v>4</v>
      </c>
    </row>
    <row r="777" spans="1:29">
      <c r="A777" s="109" t="s">
        <v>952</v>
      </c>
      <c r="B777" s="113">
        <v>45328</v>
      </c>
      <c r="C777" t="s">
        <v>127</v>
      </c>
      <c r="F777" s="81">
        <v>0</v>
      </c>
      <c r="L777" s="86">
        <v>2</v>
      </c>
      <c r="AC777" s="87">
        <f t="shared" si="13"/>
        <v>2</v>
      </c>
    </row>
    <row r="778" spans="1:29">
      <c r="A778" s="109" t="s">
        <v>953</v>
      </c>
      <c r="B778" s="113">
        <v>45328</v>
      </c>
      <c r="C778" s="117" t="s">
        <v>129</v>
      </c>
      <c r="D778" s="56">
        <v>0</v>
      </c>
      <c r="AC778" s="87">
        <f t="shared" si="13"/>
        <v>0</v>
      </c>
    </row>
    <row r="779" spans="1:29">
      <c r="A779" s="109" t="s">
        <v>954</v>
      </c>
      <c r="B779" s="113">
        <v>45328</v>
      </c>
      <c r="C779" t="s">
        <v>131</v>
      </c>
      <c r="AC779" s="87">
        <f t="shared" si="13"/>
        <v>0</v>
      </c>
    </row>
    <row r="780" spans="1:29">
      <c r="A780" s="109" t="s">
        <v>955</v>
      </c>
      <c r="B780" s="113">
        <v>45328</v>
      </c>
      <c r="C780" t="s">
        <v>133</v>
      </c>
      <c r="F780" s="81">
        <v>0</v>
      </c>
      <c r="L780" s="86">
        <v>1</v>
      </c>
      <c r="W780" s="86">
        <v>1</v>
      </c>
      <c r="AC780" s="87">
        <f t="shared" si="13"/>
        <v>2</v>
      </c>
    </row>
    <row r="781" spans="1:29">
      <c r="A781" s="109" t="s">
        <v>956</v>
      </c>
      <c r="B781" s="113">
        <v>45328</v>
      </c>
      <c r="C781" t="s">
        <v>135</v>
      </c>
      <c r="F781" s="81">
        <v>1</v>
      </c>
      <c r="I781" s="86">
        <v>2</v>
      </c>
      <c r="L781" s="86">
        <v>1</v>
      </c>
      <c r="W781" s="86">
        <v>2</v>
      </c>
      <c r="AC781" s="87">
        <f t="shared" si="13"/>
        <v>5</v>
      </c>
    </row>
    <row r="782" spans="1:29">
      <c r="A782" s="109" t="s">
        <v>957</v>
      </c>
      <c r="B782" s="113">
        <v>45328</v>
      </c>
      <c r="C782" t="s">
        <v>137</v>
      </c>
      <c r="F782" s="81">
        <v>0</v>
      </c>
      <c r="L782" s="86">
        <v>2</v>
      </c>
      <c r="W782" s="86">
        <v>1</v>
      </c>
      <c r="Z782" s="86">
        <v>1</v>
      </c>
      <c r="AC782" s="87">
        <f t="shared" si="13"/>
        <v>4</v>
      </c>
    </row>
    <row r="783" spans="1:29">
      <c r="A783" s="109" t="s">
        <v>958</v>
      </c>
      <c r="B783" s="113">
        <v>45328</v>
      </c>
      <c r="C783" t="s">
        <v>139</v>
      </c>
      <c r="F783" s="81">
        <v>1</v>
      </c>
      <c r="L783" s="86">
        <v>1</v>
      </c>
      <c r="W783" s="86">
        <v>1</v>
      </c>
      <c r="AC783" s="87">
        <f t="shared" si="13"/>
        <v>2</v>
      </c>
    </row>
    <row r="784" spans="1:29">
      <c r="A784" s="109" t="s">
        <v>959</v>
      </c>
      <c r="B784" s="113">
        <v>45328</v>
      </c>
      <c r="C784" t="s">
        <v>141</v>
      </c>
      <c r="F784" s="81">
        <v>0</v>
      </c>
      <c r="L784" s="86">
        <v>1</v>
      </c>
      <c r="W784" s="86">
        <v>1</v>
      </c>
      <c r="Z784" s="86">
        <v>1</v>
      </c>
      <c r="AC784" s="87">
        <f t="shared" si="13"/>
        <v>3</v>
      </c>
    </row>
    <row r="785" spans="1:29">
      <c r="A785" s="109" t="s">
        <v>960</v>
      </c>
      <c r="B785" s="113">
        <v>45328</v>
      </c>
      <c r="C785" t="s">
        <v>143</v>
      </c>
      <c r="F785" s="81">
        <v>1</v>
      </c>
      <c r="W785" s="86">
        <v>1</v>
      </c>
      <c r="Z785" s="86">
        <v>2</v>
      </c>
      <c r="AC785" s="87">
        <f t="shared" si="13"/>
        <v>3</v>
      </c>
    </row>
    <row r="786" spans="1:29">
      <c r="A786" s="109" t="s">
        <v>961</v>
      </c>
      <c r="B786" s="113">
        <v>45328</v>
      </c>
      <c r="C786" t="s">
        <v>145</v>
      </c>
      <c r="F786" s="81">
        <v>0</v>
      </c>
      <c r="L786" s="86">
        <v>1</v>
      </c>
      <c r="W786" s="86">
        <v>1</v>
      </c>
      <c r="Z786" s="86">
        <v>2</v>
      </c>
      <c r="AC786" s="87">
        <f t="shared" si="13"/>
        <v>4</v>
      </c>
    </row>
    <row r="787" spans="1:29">
      <c r="A787" s="109" t="s">
        <v>962</v>
      </c>
      <c r="B787" s="113">
        <v>45328</v>
      </c>
      <c r="C787" t="s">
        <v>147</v>
      </c>
      <c r="F787" s="81">
        <v>0</v>
      </c>
      <c r="Z787" s="86">
        <v>2</v>
      </c>
      <c r="AC787" s="87">
        <f t="shared" si="13"/>
        <v>2</v>
      </c>
    </row>
    <row r="788" spans="1:29">
      <c r="A788" s="109" t="s">
        <v>963</v>
      </c>
      <c r="B788" s="113">
        <v>45328</v>
      </c>
      <c r="C788" t="s">
        <v>149</v>
      </c>
      <c r="F788" s="81">
        <v>1</v>
      </c>
      <c r="L788" s="86">
        <v>1</v>
      </c>
      <c r="W788" s="86">
        <v>1</v>
      </c>
      <c r="Z788" s="86">
        <v>1</v>
      </c>
      <c r="AC788" s="87">
        <f t="shared" si="13"/>
        <v>3</v>
      </c>
    </row>
    <row r="789" spans="1:29">
      <c r="A789" s="109" t="s">
        <v>964</v>
      </c>
      <c r="B789" s="113">
        <v>45328</v>
      </c>
      <c r="C789" t="s">
        <v>152</v>
      </c>
      <c r="F789" s="81">
        <v>1</v>
      </c>
      <c r="L789" s="86">
        <v>1</v>
      </c>
      <c r="W789" s="86">
        <v>1</v>
      </c>
      <c r="Z789" s="86">
        <v>1</v>
      </c>
      <c r="AC789" s="87">
        <f t="shared" si="13"/>
        <v>3</v>
      </c>
    </row>
    <row r="790" spans="1:29">
      <c r="A790" s="109" t="s">
        <v>965</v>
      </c>
      <c r="B790" s="113">
        <v>45328</v>
      </c>
      <c r="C790" t="s">
        <v>154</v>
      </c>
      <c r="F790" s="81">
        <v>0</v>
      </c>
      <c r="W790" s="86">
        <v>2</v>
      </c>
      <c r="AB790" s="86">
        <v>2</v>
      </c>
      <c r="AC790" s="87">
        <f t="shared" si="13"/>
        <v>4</v>
      </c>
    </row>
    <row r="791" spans="1:29">
      <c r="A791" s="109" t="s">
        <v>966</v>
      </c>
      <c r="B791" s="113">
        <v>45328</v>
      </c>
      <c r="C791" t="s">
        <v>156</v>
      </c>
      <c r="F791" s="81">
        <v>1</v>
      </c>
      <c r="L791" s="86">
        <v>2</v>
      </c>
      <c r="W791" s="86">
        <v>2</v>
      </c>
      <c r="AB791" s="86">
        <v>2</v>
      </c>
      <c r="AC791" s="87">
        <f t="shared" si="13"/>
        <v>6</v>
      </c>
    </row>
    <row r="792" spans="1:29">
      <c r="A792" s="109" t="s">
        <v>967</v>
      </c>
      <c r="B792" s="113">
        <v>45328</v>
      </c>
      <c r="C792" t="s">
        <v>158</v>
      </c>
      <c r="F792" s="81">
        <v>0</v>
      </c>
      <c r="L792" s="86">
        <v>2</v>
      </c>
      <c r="W792" s="86">
        <v>2</v>
      </c>
      <c r="AC792" s="87">
        <f t="shared" si="13"/>
        <v>4</v>
      </c>
    </row>
    <row r="793" spans="1:29">
      <c r="A793" s="109" t="s">
        <v>968</v>
      </c>
      <c r="B793" s="113">
        <v>45328</v>
      </c>
      <c r="C793" t="s">
        <v>160</v>
      </c>
      <c r="F793" s="81">
        <v>0</v>
      </c>
      <c r="J793" s="86">
        <v>2</v>
      </c>
      <c r="W793" s="86">
        <v>2</v>
      </c>
      <c r="AC793" s="87">
        <f t="shared" si="13"/>
        <v>4</v>
      </c>
    </row>
    <row r="794" spans="1:29">
      <c r="A794" s="109" t="s">
        <v>969</v>
      </c>
      <c r="B794" s="113">
        <v>45328</v>
      </c>
      <c r="C794" s="117" t="s">
        <v>162</v>
      </c>
      <c r="AC794" s="87">
        <f t="shared" si="13"/>
        <v>0</v>
      </c>
    </row>
    <row r="795" spans="1:29">
      <c r="A795" s="109" t="s">
        <v>970</v>
      </c>
      <c r="B795" s="113">
        <v>45328</v>
      </c>
      <c r="C795" t="s">
        <v>164</v>
      </c>
      <c r="AC795" s="87">
        <f t="shared" si="13"/>
        <v>0</v>
      </c>
    </row>
    <row r="796" spans="1:29">
      <c r="A796" s="109" t="s">
        <v>971</v>
      </c>
      <c r="B796" s="113">
        <v>45328</v>
      </c>
      <c r="C796" t="s">
        <v>166</v>
      </c>
      <c r="F796" s="81">
        <v>0</v>
      </c>
      <c r="I796" s="86">
        <v>1</v>
      </c>
      <c r="AC796" s="87">
        <f t="shared" si="13"/>
        <v>1</v>
      </c>
    </row>
    <row r="797" spans="1:29">
      <c r="A797" s="109" t="s">
        <v>972</v>
      </c>
      <c r="B797" s="113">
        <v>45328</v>
      </c>
      <c r="C797" t="s">
        <v>168</v>
      </c>
      <c r="F797" s="81">
        <v>1</v>
      </c>
      <c r="AC797" s="87">
        <f t="shared" si="13"/>
        <v>0</v>
      </c>
    </row>
    <row r="798" spans="1:29">
      <c r="A798" s="109" t="s">
        <v>973</v>
      </c>
      <c r="B798" s="113">
        <v>45328</v>
      </c>
      <c r="C798" t="s">
        <v>170</v>
      </c>
      <c r="F798" s="81">
        <v>1</v>
      </c>
      <c r="AC798" s="87">
        <f t="shared" si="13"/>
        <v>0</v>
      </c>
    </row>
    <row r="799" spans="1:29">
      <c r="A799" s="109" t="s">
        <v>974</v>
      </c>
      <c r="B799" s="113">
        <v>45328</v>
      </c>
      <c r="C799" t="s">
        <v>172</v>
      </c>
      <c r="AC799" s="87">
        <f t="shared" si="13"/>
        <v>0</v>
      </c>
    </row>
    <row r="800" spans="1:29">
      <c r="A800" s="109" t="s">
        <v>975</v>
      </c>
      <c r="B800" s="113">
        <v>45328</v>
      </c>
      <c r="C800" t="s">
        <v>174</v>
      </c>
      <c r="AC800" s="87">
        <f t="shared" si="13"/>
        <v>0</v>
      </c>
    </row>
    <row r="801" spans="1:29">
      <c r="A801" s="109" t="s">
        <v>976</v>
      </c>
      <c r="B801" s="113">
        <v>45328</v>
      </c>
      <c r="C801" t="s">
        <v>176</v>
      </c>
      <c r="AC801" s="87">
        <f t="shared" si="13"/>
        <v>0</v>
      </c>
    </row>
    <row r="802" spans="1:29">
      <c r="A802" s="109" t="s">
        <v>977</v>
      </c>
      <c r="B802" s="113">
        <v>45328</v>
      </c>
      <c r="C802" t="s">
        <v>178</v>
      </c>
      <c r="AC802" s="87">
        <f t="shared" ref="AC802:AC826" si="14">SUM(G802:AB802)</f>
        <v>0</v>
      </c>
    </row>
    <row r="803" spans="1:29">
      <c r="A803" s="109" t="s">
        <v>978</v>
      </c>
      <c r="B803" s="113">
        <v>45328</v>
      </c>
      <c r="C803" t="s">
        <v>180</v>
      </c>
      <c r="AC803" s="87">
        <f t="shared" si="14"/>
        <v>0</v>
      </c>
    </row>
    <row r="804" spans="1:29">
      <c r="A804" s="109" t="s">
        <v>979</v>
      </c>
      <c r="B804" s="113">
        <v>45328</v>
      </c>
      <c r="C804" t="s">
        <v>182</v>
      </c>
      <c r="AC804" s="87">
        <f t="shared" si="14"/>
        <v>0</v>
      </c>
    </row>
    <row r="805" spans="1:29">
      <c r="A805" s="109" t="s">
        <v>980</v>
      </c>
      <c r="B805" s="113">
        <v>45328</v>
      </c>
      <c r="C805" t="s">
        <v>184</v>
      </c>
      <c r="AC805" s="87">
        <f t="shared" si="14"/>
        <v>0</v>
      </c>
    </row>
    <row r="806" spans="1:29">
      <c r="A806" s="109" t="s">
        <v>981</v>
      </c>
      <c r="B806" s="113">
        <v>45328</v>
      </c>
      <c r="C806" t="s">
        <v>186</v>
      </c>
      <c r="AC806" s="87">
        <f t="shared" si="14"/>
        <v>0</v>
      </c>
    </row>
    <row r="807" spans="1:29">
      <c r="A807" s="109" t="s">
        <v>982</v>
      </c>
      <c r="B807" s="113">
        <v>45328</v>
      </c>
      <c r="C807" t="s">
        <v>188</v>
      </c>
      <c r="AC807" s="87">
        <f t="shared" si="14"/>
        <v>0</v>
      </c>
    </row>
    <row r="808" spans="1:29">
      <c r="A808" s="109" t="s">
        <v>983</v>
      </c>
      <c r="B808" s="113">
        <v>45328</v>
      </c>
      <c r="C808" t="s">
        <v>190</v>
      </c>
      <c r="AC808" s="87">
        <f t="shared" si="14"/>
        <v>0</v>
      </c>
    </row>
    <row r="809" spans="1:29">
      <c r="A809" s="109" t="s">
        <v>984</v>
      </c>
      <c r="B809" s="113">
        <v>45328</v>
      </c>
      <c r="C809" t="s">
        <v>192</v>
      </c>
      <c r="AC809" s="87">
        <f t="shared" si="14"/>
        <v>0</v>
      </c>
    </row>
    <row r="810" spans="1:29">
      <c r="A810" s="109" t="s">
        <v>985</v>
      </c>
      <c r="B810" s="113">
        <v>45329</v>
      </c>
      <c r="C810" s="117" t="s">
        <v>162</v>
      </c>
      <c r="AC810" s="87">
        <f t="shared" si="14"/>
        <v>0</v>
      </c>
    </row>
    <row r="811" spans="1:29">
      <c r="A811" s="109" t="s">
        <v>986</v>
      </c>
      <c r="B811" s="113">
        <v>45329</v>
      </c>
      <c r="C811" t="s">
        <v>164</v>
      </c>
      <c r="AC811" s="87">
        <f t="shared" si="14"/>
        <v>0</v>
      </c>
    </row>
    <row r="812" spans="1:29">
      <c r="A812" s="109" t="s">
        <v>987</v>
      </c>
      <c r="B812" s="113">
        <v>45329</v>
      </c>
      <c r="C812" t="s">
        <v>166</v>
      </c>
      <c r="F812" s="81">
        <v>0</v>
      </c>
      <c r="W812" s="86">
        <v>4</v>
      </c>
      <c r="AB812" s="86">
        <v>2</v>
      </c>
      <c r="AC812" s="87">
        <f t="shared" si="14"/>
        <v>6</v>
      </c>
    </row>
    <row r="813" spans="1:29">
      <c r="A813" s="109" t="s">
        <v>988</v>
      </c>
      <c r="B813" s="113">
        <v>45329</v>
      </c>
      <c r="C813" t="s">
        <v>168</v>
      </c>
      <c r="F813" s="81">
        <v>0</v>
      </c>
      <c r="W813" s="86">
        <v>1</v>
      </c>
      <c r="AC813" s="87">
        <f t="shared" si="14"/>
        <v>1</v>
      </c>
    </row>
    <row r="814" spans="1:29">
      <c r="A814" s="109" t="s">
        <v>989</v>
      </c>
      <c r="B814" s="113">
        <v>45329</v>
      </c>
      <c r="C814" t="s">
        <v>170</v>
      </c>
      <c r="F814" s="81">
        <v>0</v>
      </c>
      <c r="W814" s="86">
        <v>2</v>
      </c>
      <c r="AB814" s="86">
        <v>1</v>
      </c>
      <c r="AC814" s="87">
        <f t="shared" si="14"/>
        <v>3</v>
      </c>
    </row>
    <row r="815" spans="1:29">
      <c r="A815" s="109" t="s">
        <v>990</v>
      </c>
      <c r="B815" s="113">
        <v>45329</v>
      </c>
      <c r="C815" t="s">
        <v>172</v>
      </c>
      <c r="F815" s="81">
        <v>0</v>
      </c>
      <c r="G815" s="86">
        <v>1</v>
      </c>
      <c r="AB815" s="86">
        <v>4</v>
      </c>
      <c r="AC815" s="87">
        <f t="shared" si="14"/>
        <v>5</v>
      </c>
    </row>
    <row r="816" spans="1:29">
      <c r="A816" s="109" t="s">
        <v>991</v>
      </c>
      <c r="B816" s="113">
        <v>45329</v>
      </c>
      <c r="C816" t="s">
        <v>174</v>
      </c>
      <c r="F816" s="81">
        <v>0</v>
      </c>
      <c r="G816" s="86">
        <v>1</v>
      </c>
      <c r="W816" s="86">
        <v>5</v>
      </c>
      <c r="AC816" s="87">
        <f t="shared" si="14"/>
        <v>6</v>
      </c>
    </row>
    <row r="817" spans="1:29">
      <c r="A817" s="109" t="s">
        <v>992</v>
      </c>
      <c r="B817" s="113">
        <v>45329</v>
      </c>
      <c r="C817" t="s">
        <v>176</v>
      </c>
      <c r="F817" s="81">
        <v>0</v>
      </c>
      <c r="W817" s="86">
        <v>3</v>
      </c>
      <c r="AC817" s="87">
        <f t="shared" si="14"/>
        <v>3</v>
      </c>
    </row>
    <row r="818" spans="1:29">
      <c r="A818" s="109" t="s">
        <v>993</v>
      </c>
      <c r="B818" s="113">
        <v>45329</v>
      </c>
      <c r="C818" t="s">
        <v>178</v>
      </c>
      <c r="F818" s="81">
        <v>0</v>
      </c>
      <c r="Z818" s="86">
        <v>3</v>
      </c>
      <c r="AC818" s="87">
        <f t="shared" si="14"/>
        <v>3</v>
      </c>
    </row>
    <row r="819" spans="1:29">
      <c r="A819" s="109" t="s">
        <v>994</v>
      </c>
      <c r="B819" s="113">
        <v>45329</v>
      </c>
      <c r="C819" t="s">
        <v>180</v>
      </c>
      <c r="F819" s="81">
        <v>0</v>
      </c>
      <c r="W819" s="86">
        <v>3</v>
      </c>
      <c r="AC819" s="87">
        <f t="shared" si="14"/>
        <v>3</v>
      </c>
    </row>
    <row r="820" spans="1:29">
      <c r="A820" s="109" t="s">
        <v>995</v>
      </c>
      <c r="B820" s="113">
        <v>45329</v>
      </c>
      <c r="C820" t="s">
        <v>182</v>
      </c>
      <c r="F820" s="81">
        <v>0</v>
      </c>
      <c r="W820" s="86">
        <v>3</v>
      </c>
      <c r="AB820" s="86">
        <v>1</v>
      </c>
      <c r="AC820" s="87">
        <f t="shared" si="14"/>
        <v>4</v>
      </c>
    </row>
    <row r="821" spans="1:29">
      <c r="A821" s="109" t="s">
        <v>996</v>
      </c>
      <c r="B821" s="113">
        <v>45329</v>
      </c>
      <c r="C821" t="s">
        <v>184</v>
      </c>
      <c r="F821" s="81">
        <v>0</v>
      </c>
      <c r="W821" s="86">
        <v>1</v>
      </c>
      <c r="AC821" s="87">
        <f t="shared" si="14"/>
        <v>1</v>
      </c>
    </row>
    <row r="822" spans="1:29">
      <c r="A822" s="109" t="s">
        <v>997</v>
      </c>
      <c r="B822" s="113">
        <v>45329</v>
      </c>
      <c r="C822" t="s">
        <v>186</v>
      </c>
      <c r="F822" s="81">
        <v>1</v>
      </c>
      <c r="W822" s="86">
        <v>1</v>
      </c>
      <c r="AC822" s="87">
        <f t="shared" si="14"/>
        <v>1</v>
      </c>
    </row>
    <row r="823" spans="1:29">
      <c r="A823" s="109" t="s">
        <v>998</v>
      </c>
      <c r="B823" s="113">
        <v>45329</v>
      </c>
      <c r="C823" t="s">
        <v>188</v>
      </c>
      <c r="F823" s="81">
        <v>0</v>
      </c>
      <c r="W823" s="86">
        <v>3</v>
      </c>
      <c r="AC823" s="87">
        <f t="shared" si="14"/>
        <v>3</v>
      </c>
    </row>
    <row r="824" spans="1:29">
      <c r="A824" s="109" t="s">
        <v>999</v>
      </c>
      <c r="B824" s="113">
        <v>45329</v>
      </c>
      <c r="C824" t="s">
        <v>190</v>
      </c>
      <c r="F824" s="81">
        <v>0</v>
      </c>
      <c r="W824" s="86">
        <v>2</v>
      </c>
      <c r="AC824" s="87">
        <f t="shared" si="14"/>
        <v>2</v>
      </c>
    </row>
    <row r="825" spans="1:29">
      <c r="A825" s="109" t="s">
        <v>1000</v>
      </c>
      <c r="B825" s="113">
        <v>45329</v>
      </c>
      <c r="C825" t="s">
        <v>192</v>
      </c>
      <c r="F825" s="81">
        <v>0</v>
      </c>
      <c r="W825" s="86">
        <v>5</v>
      </c>
      <c r="AC825" s="87">
        <f t="shared" si="14"/>
        <v>5</v>
      </c>
    </row>
    <row r="826" spans="1:29">
      <c r="A826" s="109" t="s">
        <v>1001</v>
      </c>
      <c r="B826" s="113">
        <v>45329</v>
      </c>
      <c r="C826" s="117" t="s">
        <v>162</v>
      </c>
      <c r="AC826" s="87">
        <f t="shared" si="14"/>
        <v>0</v>
      </c>
    </row>
    <row r="827" spans="1:29">
      <c r="A827" s="109" t="s">
        <v>1002</v>
      </c>
      <c r="B827" s="113">
        <v>45329</v>
      </c>
      <c r="C827" t="s">
        <v>164</v>
      </c>
      <c r="AC827" s="87">
        <f>SUM(G827:AB827)</f>
        <v>0</v>
      </c>
    </row>
    <row r="828" spans="1:29">
      <c r="B828" s="113">
        <v>45329</v>
      </c>
      <c r="C828" t="s">
        <v>166</v>
      </c>
      <c r="F828" s="81">
        <v>0</v>
      </c>
      <c r="Z828" s="86">
        <v>1</v>
      </c>
      <c r="AC828" s="87">
        <f t="shared" ref="AC828:AC891" si="15">SUM(G828:AB828)</f>
        <v>1</v>
      </c>
    </row>
    <row r="829" spans="1:29">
      <c r="B829" s="113">
        <v>45329</v>
      </c>
      <c r="C829" t="s">
        <v>168</v>
      </c>
      <c r="F829" s="81">
        <v>0</v>
      </c>
      <c r="Z829" s="86">
        <v>4</v>
      </c>
      <c r="AC829" s="87">
        <f t="shared" si="15"/>
        <v>4</v>
      </c>
    </row>
    <row r="830" spans="1:29">
      <c r="B830" s="113">
        <v>45329</v>
      </c>
      <c r="C830" t="s">
        <v>170</v>
      </c>
      <c r="F830" s="81">
        <v>1</v>
      </c>
      <c r="W830" s="86">
        <v>1</v>
      </c>
      <c r="AC830" s="87">
        <f t="shared" si="15"/>
        <v>1</v>
      </c>
    </row>
    <row r="831" spans="1:29">
      <c r="B831" s="113">
        <v>45329</v>
      </c>
      <c r="C831" t="s">
        <v>172</v>
      </c>
      <c r="F831" s="81">
        <v>1</v>
      </c>
      <c r="W831" s="86">
        <v>1</v>
      </c>
      <c r="AC831" s="87">
        <f t="shared" si="15"/>
        <v>1</v>
      </c>
    </row>
    <row r="832" spans="1:29">
      <c r="B832" s="113">
        <v>45329</v>
      </c>
      <c r="C832" t="s">
        <v>174</v>
      </c>
      <c r="F832" s="81">
        <v>0</v>
      </c>
      <c r="K832" s="86">
        <v>1</v>
      </c>
      <c r="AC832" s="87">
        <f t="shared" si="15"/>
        <v>1</v>
      </c>
    </row>
    <row r="833" spans="2:29">
      <c r="B833" s="113">
        <v>45329</v>
      </c>
      <c r="C833" t="s">
        <v>176</v>
      </c>
      <c r="F833" s="81">
        <v>1</v>
      </c>
      <c r="H833" s="86">
        <v>1</v>
      </c>
      <c r="AC833" s="87">
        <f t="shared" si="15"/>
        <v>1</v>
      </c>
    </row>
    <row r="834" spans="2:29">
      <c r="B834" s="113">
        <v>45329</v>
      </c>
      <c r="C834" t="s">
        <v>178</v>
      </c>
      <c r="F834" s="81">
        <v>0</v>
      </c>
      <c r="G834" s="86">
        <v>1</v>
      </c>
      <c r="AB834" s="86">
        <v>1</v>
      </c>
      <c r="AC834" s="87">
        <f t="shared" si="15"/>
        <v>2</v>
      </c>
    </row>
    <row r="835" spans="2:29">
      <c r="B835" s="113">
        <v>45329</v>
      </c>
      <c r="C835" t="s">
        <v>180</v>
      </c>
      <c r="AC835" s="87">
        <f t="shared" si="15"/>
        <v>0</v>
      </c>
    </row>
    <row r="836" spans="2:29">
      <c r="B836" s="113">
        <v>45329</v>
      </c>
      <c r="C836" t="s">
        <v>182</v>
      </c>
      <c r="AC836" s="87">
        <f t="shared" si="15"/>
        <v>0</v>
      </c>
    </row>
    <row r="837" spans="2:29">
      <c r="B837" s="113">
        <v>45329</v>
      </c>
      <c r="C837" t="s">
        <v>184</v>
      </c>
      <c r="AC837" s="87">
        <f t="shared" si="15"/>
        <v>0</v>
      </c>
    </row>
    <row r="838" spans="2:29">
      <c r="B838" s="113">
        <v>45329</v>
      </c>
      <c r="C838" t="s">
        <v>186</v>
      </c>
      <c r="AC838" s="87">
        <f t="shared" si="15"/>
        <v>0</v>
      </c>
    </row>
    <row r="839" spans="2:29">
      <c r="B839" s="113">
        <v>45329</v>
      </c>
      <c r="C839" t="s">
        <v>188</v>
      </c>
      <c r="AC839" s="87">
        <f t="shared" si="15"/>
        <v>0</v>
      </c>
    </row>
    <row r="840" spans="2:29">
      <c r="B840" s="113">
        <v>45329</v>
      </c>
      <c r="C840" t="s">
        <v>190</v>
      </c>
      <c r="AC840" s="87">
        <f t="shared" si="15"/>
        <v>0</v>
      </c>
    </row>
    <row r="841" spans="2:29">
      <c r="B841" s="113">
        <v>45329</v>
      </c>
      <c r="C841" t="s">
        <v>192</v>
      </c>
      <c r="AC841" s="87">
        <f t="shared" si="15"/>
        <v>0</v>
      </c>
    </row>
    <row r="842" spans="2:29">
      <c r="B842" s="113">
        <v>45330</v>
      </c>
      <c r="C842" s="117" t="s">
        <v>258</v>
      </c>
      <c r="AC842" s="87">
        <f t="shared" si="15"/>
        <v>0</v>
      </c>
    </row>
    <row r="843" spans="2:29">
      <c r="B843" s="113">
        <v>45330</v>
      </c>
      <c r="C843" t="s">
        <v>260</v>
      </c>
      <c r="AC843" s="87">
        <f t="shared" si="15"/>
        <v>0</v>
      </c>
    </row>
    <row r="844" spans="2:29">
      <c r="B844" s="113">
        <v>45330</v>
      </c>
      <c r="C844" t="s">
        <v>262</v>
      </c>
      <c r="F844" s="81">
        <v>0</v>
      </c>
      <c r="Q844" s="86">
        <v>2</v>
      </c>
      <c r="AB844" s="86">
        <v>1</v>
      </c>
      <c r="AC844" s="87">
        <f t="shared" si="15"/>
        <v>3</v>
      </c>
    </row>
    <row r="845" spans="2:29">
      <c r="B845" s="113">
        <v>45330</v>
      </c>
      <c r="C845" t="s">
        <v>264</v>
      </c>
      <c r="F845" s="81">
        <v>1</v>
      </c>
      <c r="I845" s="86">
        <v>1</v>
      </c>
      <c r="Q845" s="86">
        <v>1</v>
      </c>
      <c r="AC845" s="87">
        <f t="shared" si="15"/>
        <v>2</v>
      </c>
    </row>
    <row r="846" spans="2:29">
      <c r="B846" s="113">
        <v>45330</v>
      </c>
      <c r="C846" s="115" t="s">
        <v>266</v>
      </c>
      <c r="F846" s="81">
        <v>1</v>
      </c>
      <c r="Q846" s="86">
        <v>2</v>
      </c>
      <c r="AC846" s="87">
        <f t="shared" si="15"/>
        <v>2</v>
      </c>
    </row>
    <row r="847" spans="2:29">
      <c r="B847" s="113">
        <v>45330</v>
      </c>
      <c r="C847" t="s">
        <v>268</v>
      </c>
      <c r="F847" s="81">
        <v>0</v>
      </c>
      <c r="Q847" s="86">
        <v>1</v>
      </c>
      <c r="AC847" s="87">
        <f t="shared" si="15"/>
        <v>1</v>
      </c>
    </row>
    <row r="848" spans="2:29">
      <c r="B848" s="113">
        <v>45330</v>
      </c>
      <c r="C848" t="s">
        <v>270</v>
      </c>
      <c r="F848" s="81">
        <v>0</v>
      </c>
      <c r="Q848" s="86">
        <v>1</v>
      </c>
      <c r="AC848" s="87">
        <f t="shared" si="15"/>
        <v>1</v>
      </c>
    </row>
    <row r="849" spans="2:29">
      <c r="B849" s="113">
        <v>45330</v>
      </c>
      <c r="C849" s="115" t="s">
        <v>272</v>
      </c>
      <c r="F849" s="81">
        <v>0</v>
      </c>
      <c r="Q849" s="86">
        <v>3</v>
      </c>
      <c r="AC849" s="87">
        <f t="shared" si="15"/>
        <v>3</v>
      </c>
    </row>
    <row r="850" spans="2:29">
      <c r="B850" s="113">
        <v>45330</v>
      </c>
      <c r="C850" s="115" t="s">
        <v>274</v>
      </c>
      <c r="F850" s="81">
        <v>0</v>
      </c>
      <c r="AB850" s="86">
        <v>2</v>
      </c>
      <c r="AC850" s="87">
        <f t="shared" si="15"/>
        <v>2</v>
      </c>
    </row>
    <row r="851" spans="2:29">
      <c r="B851" s="113">
        <v>45331</v>
      </c>
      <c r="C851" s="117" t="s">
        <v>258</v>
      </c>
      <c r="AC851" s="87">
        <f t="shared" si="15"/>
        <v>0</v>
      </c>
    </row>
    <row r="852" spans="2:29">
      <c r="B852" s="113">
        <v>45331</v>
      </c>
      <c r="C852" t="s">
        <v>260</v>
      </c>
      <c r="AC852" s="87">
        <f t="shared" si="15"/>
        <v>0</v>
      </c>
    </row>
    <row r="853" spans="2:29">
      <c r="B853" s="113">
        <v>45331</v>
      </c>
      <c r="C853" t="s">
        <v>262</v>
      </c>
      <c r="F853" s="81">
        <v>1</v>
      </c>
      <c r="Q853" s="86">
        <v>1</v>
      </c>
      <c r="AC853" s="87">
        <f t="shared" si="15"/>
        <v>1</v>
      </c>
    </row>
    <row r="854" spans="2:29">
      <c r="B854" s="113">
        <v>45331</v>
      </c>
      <c r="C854" t="s">
        <v>264</v>
      </c>
      <c r="F854" s="81">
        <v>0</v>
      </c>
      <c r="L854" s="86">
        <v>3</v>
      </c>
      <c r="AC854" s="87">
        <f t="shared" si="15"/>
        <v>3</v>
      </c>
    </row>
    <row r="855" spans="2:29">
      <c r="B855" s="113">
        <v>45331</v>
      </c>
      <c r="C855" s="115" t="s">
        <v>266</v>
      </c>
      <c r="F855" s="81">
        <v>0</v>
      </c>
      <c r="Q855" s="86">
        <v>4</v>
      </c>
      <c r="AC855" s="87">
        <f t="shared" si="15"/>
        <v>4</v>
      </c>
    </row>
    <row r="856" spans="2:29">
      <c r="B856" s="113">
        <v>45331</v>
      </c>
      <c r="C856" t="s">
        <v>268</v>
      </c>
      <c r="F856" s="81">
        <v>0</v>
      </c>
      <c r="H856" s="86">
        <v>1</v>
      </c>
      <c r="AC856" s="87">
        <f t="shared" si="15"/>
        <v>1</v>
      </c>
    </row>
    <row r="857" spans="2:29">
      <c r="B857" s="113">
        <v>45334</v>
      </c>
      <c r="C857" s="117" t="s">
        <v>258</v>
      </c>
      <c r="AC857" s="87">
        <f t="shared" si="15"/>
        <v>0</v>
      </c>
    </row>
    <row r="858" spans="2:29">
      <c r="B858" s="113">
        <v>45334</v>
      </c>
      <c r="C858" t="s">
        <v>260</v>
      </c>
      <c r="AC858" s="87">
        <f t="shared" si="15"/>
        <v>0</v>
      </c>
    </row>
    <row r="859" spans="2:29">
      <c r="B859" s="113">
        <v>45334</v>
      </c>
      <c r="C859" t="s">
        <v>262</v>
      </c>
      <c r="F859" s="81">
        <v>0</v>
      </c>
      <c r="K859" s="86">
        <v>3</v>
      </c>
      <c r="AC859" s="87">
        <f t="shared" si="15"/>
        <v>3</v>
      </c>
    </row>
    <row r="860" spans="2:29">
      <c r="B860" s="113">
        <v>45334</v>
      </c>
      <c r="C860" t="s">
        <v>264</v>
      </c>
      <c r="F860" s="81">
        <v>0</v>
      </c>
      <c r="K860" s="86">
        <v>2</v>
      </c>
      <c r="V860" s="86">
        <v>1</v>
      </c>
      <c r="AC860" s="87">
        <f t="shared" si="15"/>
        <v>3</v>
      </c>
    </row>
    <row r="861" spans="2:29">
      <c r="B861" s="113">
        <v>45334</v>
      </c>
      <c r="C861" s="115" t="s">
        <v>266</v>
      </c>
      <c r="F861" s="81">
        <v>0</v>
      </c>
      <c r="V861" s="86">
        <v>5</v>
      </c>
      <c r="AA861" s="86">
        <v>1</v>
      </c>
      <c r="AB861" s="86">
        <v>2</v>
      </c>
      <c r="AC861" s="87">
        <f t="shared" si="15"/>
        <v>8</v>
      </c>
    </row>
    <row r="862" spans="2:29">
      <c r="B862" s="113">
        <v>45334</v>
      </c>
      <c r="C862" t="s">
        <v>268</v>
      </c>
      <c r="F862" s="81">
        <v>1</v>
      </c>
      <c r="AA862" s="86">
        <v>2</v>
      </c>
      <c r="AC862" s="87">
        <f t="shared" si="15"/>
        <v>2</v>
      </c>
    </row>
    <row r="863" spans="2:29">
      <c r="B863" s="113">
        <v>45334</v>
      </c>
      <c r="C863" t="s">
        <v>270</v>
      </c>
      <c r="F863" s="81">
        <v>1</v>
      </c>
      <c r="K863" s="86">
        <v>1</v>
      </c>
      <c r="V863" s="86">
        <v>1</v>
      </c>
      <c r="AC863" s="87">
        <f t="shared" si="15"/>
        <v>2</v>
      </c>
    </row>
    <row r="864" spans="2:29">
      <c r="B864" s="113">
        <v>45334</v>
      </c>
      <c r="C864" s="115" t="s">
        <v>272</v>
      </c>
      <c r="F864" s="81">
        <v>0</v>
      </c>
      <c r="AA864" s="86">
        <v>3</v>
      </c>
      <c r="AC864" s="87">
        <f t="shared" si="15"/>
        <v>3</v>
      </c>
    </row>
    <row r="865" spans="2:29">
      <c r="B865" s="113">
        <v>45334</v>
      </c>
      <c r="C865" s="115" t="s">
        <v>274</v>
      </c>
      <c r="F865" s="81">
        <v>0</v>
      </c>
      <c r="L865" s="86">
        <v>2</v>
      </c>
      <c r="AA865" s="86">
        <v>1</v>
      </c>
      <c r="AC865" s="87">
        <f t="shared" si="15"/>
        <v>3</v>
      </c>
    </row>
    <row r="866" spans="2:29">
      <c r="B866" s="113">
        <v>45334</v>
      </c>
      <c r="C866" s="115" t="s">
        <v>276</v>
      </c>
      <c r="F866" s="81">
        <v>0</v>
      </c>
      <c r="AA866" s="86">
        <v>2</v>
      </c>
      <c r="AB866" s="86">
        <v>2</v>
      </c>
      <c r="AC866" s="87">
        <f t="shared" si="15"/>
        <v>4</v>
      </c>
    </row>
    <row r="867" spans="2:29">
      <c r="B867" s="113">
        <v>45334</v>
      </c>
      <c r="C867" s="115" t="s">
        <v>278</v>
      </c>
      <c r="F867" s="81">
        <v>0</v>
      </c>
      <c r="K867" s="86">
        <v>1</v>
      </c>
      <c r="AA867" s="86">
        <v>2</v>
      </c>
      <c r="AB867" s="86">
        <v>1</v>
      </c>
      <c r="AC867" s="87">
        <f t="shared" si="15"/>
        <v>4</v>
      </c>
    </row>
    <row r="868" spans="2:29">
      <c r="B868" s="113">
        <v>45334</v>
      </c>
      <c r="C868" s="115" t="s">
        <v>280</v>
      </c>
      <c r="F868" s="81">
        <v>1</v>
      </c>
      <c r="AB868" s="86">
        <v>2</v>
      </c>
      <c r="AC868" s="87">
        <f t="shared" si="15"/>
        <v>2</v>
      </c>
    </row>
    <row r="869" spans="2:29">
      <c r="B869" s="113">
        <v>45334</v>
      </c>
      <c r="C869" s="115" t="s">
        <v>282</v>
      </c>
      <c r="F869" s="81">
        <v>0</v>
      </c>
      <c r="AC869" s="87">
        <f t="shared" si="15"/>
        <v>0</v>
      </c>
    </row>
    <row r="870" spans="2:29">
      <c r="B870" s="113">
        <v>45334</v>
      </c>
      <c r="C870" s="115" t="s">
        <v>284</v>
      </c>
      <c r="F870" s="81">
        <v>0</v>
      </c>
      <c r="AA870" s="86">
        <v>2</v>
      </c>
      <c r="AC870" s="87">
        <f t="shared" si="15"/>
        <v>2</v>
      </c>
    </row>
    <row r="871" spans="2:29">
      <c r="B871" s="113">
        <v>45334</v>
      </c>
      <c r="C871" s="115" t="s">
        <v>286</v>
      </c>
      <c r="F871" s="81">
        <v>0</v>
      </c>
      <c r="K871" s="86">
        <v>1</v>
      </c>
      <c r="AA871" s="86">
        <v>1</v>
      </c>
      <c r="AB871" s="86">
        <v>2</v>
      </c>
      <c r="AC871" s="87">
        <f t="shared" si="15"/>
        <v>4</v>
      </c>
    </row>
    <row r="872" spans="2:29">
      <c r="B872" s="113">
        <v>45334</v>
      </c>
      <c r="C872" s="115" t="s">
        <v>288</v>
      </c>
      <c r="F872" s="81">
        <v>0</v>
      </c>
      <c r="K872" s="86">
        <v>1</v>
      </c>
      <c r="AA872" s="86">
        <v>2</v>
      </c>
      <c r="AC872" s="87">
        <f t="shared" si="15"/>
        <v>3</v>
      </c>
    </row>
    <row r="873" spans="2:29">
      <c r="B873" s="113">
        <v>45334</v>
      </c>
      <c r="C873" s="117" t="s">
        <v>97</v>
      </c>
      <c r="AC873" s="87">
        <f t="shared" si="15"/>
        <v>0</v>
      </c>
    </row>
    <row r="874" spans="2:29">
      <c r="B874" s="113">
        <v>45334</v>
      </c>
      <c r="C874" t="s">
        <v>99</v>
      </c>
      <c r="AC874" s="87">
        <f t="shared" si="15"/>
        <v>0</v>
      </c>
    </row>
    <row r="875" spans="2:29">
      <c r="B875" s="113">
        <v>45334</v>
      </c>
      <c r="C875" t="s">
        <v>101</v>
      </c>
      <c r="D875" s="56">
        <v>1</v>
      </c>
      <c r="F875" s="81">
        <v>1</v>
      </c>
      <c r="V875" s="86">
        <v>1</v>
      </c>
      <c r="AC875" s="87">
        <f t="shared" si="15"/>
        <v>1</v>
      </c>
    </row>
    <row r="876" spans="2:29">
      <c r="B876" s="113">
        <v>45334</v>
      </c>
      <c r="C876" t="s">
        <v>103</v>
      </c>
      <c r="F876" s="81">
        <v>1</v>
      </c>
      <c r="K876" s="86">
        <v>2</v>
      </c>
      <c r="V876" s="86">
        <v>1</v>
      </c>
      <c r="AC876" s="87">
        <f t="shared" si="15"/>
        <v>3</v>
      </c>
    </row>
    <row r="877" spans="2:29">
      <c r="B877" s="113">
        <v>45334</v>
      </c>
      <c r="C877" t="s">
        <v>105</v>
      </c>
      <c r="F877" s="81">
        <v>0</v>
      </c>
      <c r="V877" s="86">
        <v>1</v>
      </c>
      <c r="AC877" s="87">
        <f t="shared" si="15"/>
        <v>1</v>
      </c>
    </row>
    <row r="878" spans="2:29">
      <c r="B878" s="113">
        <v>45334</v>
      </c>
      <c r="C878" t="s">
        <v>107</v>
      </c>
      <c r="F878" s="81">
        <v>0</v>
      </c>
      <c r="V878" s="86">
        <v>1</v>
      </c>
      <c r="AC878" s="87">
        <f t="shared" si="15"/>
        <v>1</v>
      </c>
    </row>
    <row r="879" spans="2:29">
      <c r="B879" s="113">
        <v>45334</v>
      </c>
      <c r="C879" t="s">
        <v>109</v>
      </c>
      <c r="F879" s="81">
        <v>0</v>
      </c>
      <c r="V879" s="86">
        <v>1</v>
      </c>
      <c r="AC879" s="87">
        <f t="shared" si="15"/>
        <v>1</v>
      </c>
    </row>
    <row r="880" spans="2:29">
      <c r="B880" s="113">
        <v>45334</v>
      </c>
      <c r="C880" t="s">
        <v>111</v>
      </c>
      <c r="F880" s="81">
        <v>0</v>
      </c>
      <c r="J880" s="86">
        <v>1</v>
      </c>
      <c r="K880" s="86">
        <v>1</v>
      </c>
      <c r="V880" s="86">
        <v>4</v>
      </c>
      <c r="AC880" s="87">
        <f t="shared" si="15"/>
        <v>6</v>
      </c>
    </row>
    <row r="881" spans="2:29">
      <c r="B881" s="113">
        <v>45334</v>
      </c>
      <c r="C881" t="s">
        <v>113</v>
      </c>
      <c r="F881" s="81">
        <v>0</v>
      </c>
      <c r="AA881" s="86">
        <v>1</v>
      </c>
      <c r="AC881" s="87">
        <f t="shared" si="15"/>
        <v>1</v>
      </c>
    </row>
    <row r="882" spans="2:29">
      <c r="B882" s="113">
        <v>45334</v>
      </c>
      <c r="C882" t="s">
        <v>115</v>
      </c>
      <c r="F882" s="81">
        <v>0</v>
      </c>
      <c r="H882" s="86">
        <v>2</v>
      </c>
      <c r="K882" s="86">
        <v>1</v>
      </c>
      <c r="R882" s="86">
        <v>1</v>
      </c>
      <c r="V882" s="86">
        <v>1</v>
      </c>
      <c r="AC882" s="87">
        <f t="shared" si="15"/>
        <v>5</v>
      </c>
    </row>
    <row r="883" spans="2:29">
      <c r="B883" s="113">
        <v>45334</v>
      </c>
      <c r="C883" t="s">
        <v>117</v>
      </c>
      <c r="F883" s="81">
        <v>0</v>
      </c>
      <c r="K883" s="86">
        <v>1</v>
      </c>
      <c r="V883" s="86">
        <v>1</v>
      </c>
      <c r="AC883" s="87">
        <f t="shared" si="15"/>
        <v>2</v>
      </c>
    </row>
    <row r="884" spans="2:29">
      <c r="B884" s="113">
        <v>45334</v>
      </c>
      <c r="C884" t="s">
        <v>119</v>
      </c>
      <c r="F884" s="81">
        <v>0</v>
      </c>
      <c r="K884" s="86">
        <v>1</v>
      </c>
      <c r="AA884" s="86">
        <v>2</v>
      </c>
      <c r="AC884" s="87">
        <f t="shared" si="15"/>
        <v>3</v>
      </c>
    </row>
    <row r="885" spans="2:29">
      <c r="B885" s="113">
        <v>45334</v>
      </c>
      <c r="C885" t="s">
        <v>121</v>
      </c>
      <c r="F885" s="81">
        <v>0</v>
      </c>
      <c r="K885" s="86">
        <v>2</v>
      </c>
      <c r="AC885" s="87">
        <f t="shared" si="15"/>
        <v>2</v>
      </c>
    </row>
    <row r="886" spans="2:29">
      <c r="B886" s="113">
        <v>45334</v>
      </c>
      <c r="C886" t="s">
        <v>123</v>
      </c>
      <c r="F886" s="81">
        <v>0</v>
      </c>
      <c r="J886" s="86">
        <v>1</v>
      </c>
      <c r="K886" s="86">
        <v>1</v>
      </c>
      <c r="AA886" s="86">
        <v>1</v>
      </c>
      <c r="AC886" s="87">
        <f t="shared" si="15"/>
        <v>3</v>
      </c>
    </row>
    <row r="887" spans="2:29">
      <c r="B887" s="113">
        <v>45334</v>
      </c>
      <c r="C887" t="s">
        <v>125</v>
      </c>
      <c r="F887" s="81">
        <v>0</v>
      </c>
      <c r="K887" s="86">
        <v>1</v>
      </c>
      <c r="AC887" s="87">
        <f t="shared" si="15"/>
        <v>1</v>
      </c>
    </row>
    <row r="888" spans="2:29">
      <c r="B888" s="113">
        <v>45334</v>
      </c>
      <c r="C888" t="s">
        <v>127</v>
      </c>
      <c r="F888" s="81">
        <v>0</v>
      </c>
      <c r="AC888" s="87">
        <f t="shared" si="15"/>
        <v>0</v>
      </c>
    </row>
    <row r="889" spans="2:29">
      <c r="B889" s="113">
        <v>45334</v>
      </c>
      <c r="C889" s="117" t="s">
        <v>129</v>
      </c>
      <c r="AC889" s="87">
        <f t="shared" si="15"/>
        <v>0</v>
      </c>
    </row>
    <row r="890" spans="2:29">
      <c r="B890" s="113">
        <v>45334</v>
      </c>
      <c r="C890" t="s">
        <v>131</v>
      </c>
      <c r="AC890" s="87">
        <f t="shared" si="15"/>
        <v>0</v>
      </c>
    </row>
    <row r="891" spans="2:29">
      <c r="B891" s="113">
        <v>45334</v>
      </c>
      <c r="C891" t="s">
        <v>133</v>
      </c>
      <c r="F891" s="81">
        <v>0</v>
      </c>
      <c r="AA891" s="86">
        <v>1</v>
      </c>
      <c r="AB891" s="86">
        <v>2</v>
      </c>
      <c r="AC891" s="87">
        <f t="shared" si="15"/>
        <v>3</v>
      </c>
    </row>
    <row r="892" spans="2:29">
      <c r="B892" s="113">
        <v>45334</v>
      </c>
      <c r="C892" t="s">
        <v>135</v>
      </c>
      <c r="F892" s="81">
        <v>1</v>
      </c>
      <c r="I892" s="86">
        <v>1</v>
      </c>
      <c r="K892" s="86">
        <v>2</v>
      </c>
      <c r="AA892" s="86">
        <v>2</v>
      </c>
      <c r="AC892" s="87">
        <f t="shared" ref="AC892:AC955" si="16">SUM(G892:AB892)</f>
        <v>5</v>
      </c>
    </row>
    <row r="893" spans="2:29">
      <c r="B893" s="113">
        <v>45334</v>
      </c>
      <c r="C893" t="s">
        <v>137</v>
      </c>
      <c r="F893" s="81">
        <v>0</v>
      </c>
      <c r="K893" s="86">
        <v>1</v>
      </c>
      <c r="AA893" s="86">
        <v>3</v>
      </c>
      <c r="AB893" s="86">
        <v>2</v>
      </c>
      <c r="AC893" s="87">
        <f t="shared" si="16"/>
        <v>6</v>
      </c>
    </row>
    <row r="894" spans="2:29">
      <c r="B894" s="113">
        <v>45334</v>
      </c>
      <c r="C894" t="s">
        <v>139</v>
      </c>
      <c r="F894" s="81">
        <v>0</v>
      </c>
      <c r="K894" s="86">
        <v>3</v>
      </c>
      <c r="AA894" s="86">
        <v>1</v>
      </c>
      <c r="AB894" s="86">
        <v>2</v>
      </c>
      <c r="AC894" s="87">
        <f t="shared" si="16"/>
        <v>6</v>
      </c>
    </row>
    <row r="895" spans="2:29">
      <c r="B895" s="113">
        <v>45334</v>
      </c>
      <c r="C895" t="s">
        <v>141</v>
      </c>
      <c r="F895" s="81">
        <v>0</v>
      </c>
      <c r="K895" s="86">
        <v>1</v>
      </c>
      <c r="R895" s="86">
        <v>2</v>
      </c>
      <c r="AA895" s="86">
        <v>2</v>
      </c>
      <c r="AC895" s="87">
        <f t="shared" si="16"/>
        <v>5</v>
      </c>
    </row>
    <row r="896" spans="2:29">
      <c r="B896" s="113">
        <v>45334</v>
      </c>
      <c r="C896" t="s">
        <v>143</v>
      </c>
      <c r="F896" s="81">
        <v>1</v>
      </c>
      <c r="AA896" s="86">
        <v>1</v>
      </c>
      <c r="AB896" s="86">
        <v>1</v>
      </c>
      <c r="AC896" s="87">
        <f t="shared" si="16"/>
        <v>2</v>
      </c>
    </row>
    <row r="897" spans="2:29">
      <c r="B897" s="113">
        <v>45334</v>
      </c>
      <c r="C897" t="s">
        <v>145</v>
      </c>
      <c r="F897" s="81">
        <v>0</v>
      </c>
      <c r="AA897" s="86">
        <v>1</v>
      </c>
      <c r="AC897" s="87">
        <f t="shared" si="16"/>
        <v>1</v>
      </c>
    </row>
    <row r="898" spans="2:29">
      <c r="B898" s="113">
        <v>45334</v>
      </c>
      <c r="C898" t="s">
        <v>147</v>
      </c>
      <c r="F898" s="81">
        <v>1</v>
      </c>
      <c r="K898" s="86">
        <v>1</v>
      </c>
      <c r="AA898" s="86">
        <v>2</v>
      </c>
      <c r="AB898" s="86">
        <v>3</v>
      </c>
      <c r="AC898" s="87">
        <f t="shared" si="16"/>
        <v>6</v>
      </c>
    </row>
    <row r="899" spans="2:29">
      <c r="B899" s="113">
        <v>45334</v>
      </c>
      <c r="C899" t="s">
        <v>149</v>
      </c>
      <c r="F899" s="81">
        <v>0</v>
      </c>
      <c r="V899" s="86">
        <v>1</v>
      </c>
      <c r="AC899" s="87">
        <f t="shared" si="16"/>
        <v>1</v>
      </c>
    </row>
    <row r="900" spans="2:29">
      <c r="B900" s="113">
        <v>45334</v>
      </c>
      <c r="C900" t="s">
        <v>152</v>
      </c>
      <c r="F900" s="81">
        <v>0</v>
      </c>
      <c r="V900" s="86">
        <v>1</v>
      </c>
      <c r="AA900" s="86">
        <v>1</v>
      </c>
      <c r="AC900" s="87">
        <f t="shared" si="16"/>
        <v>2</v>
      </c>
    </row>
    <row r="901" spans="2:29">
      <c r="B901" s="113">
        <v>45334</v>
      </c>
      <c r="C901" t="s">
        <v>154</v>
      </c>
      <c r="F901" s="81">
        <v>0</v>
      </c>
      <c r="AA901" s="86">
        <v>1</v>
      </c>
      <c r="AC901" s="87">
        <f t="shared" si="16"/>
        <v>1</v>
      </c>
    </row>
    <row r="902" spans="2:29">
      <c r="B902" s="113">
        <v>45334</v>
      </c>
      <c r="C902" t="s">
        <v>156</v>
      </c>
      <c r="F902" s="81">
        <v>0</v>
      </c>
      <c r="AA902" s="86">
        <v>3</v>
      </c>
      <c r="AB902" s="86">
        <v>2</v>
      </c>
      <c r="AC902" s="87">
        <f t="shared" si="16"/>
        <v>5</v>
      </c>
    </row>
    <row r="903" spans="2:29">
      <c r="B903" s="113">
        <v>45334</v>
      </c>
      <c r="C903" t="s">
        <v>158</v>
      </c>
      <c r="F903" s="81">
        <v>0</v>
      </c>
      <c r="AA903" s="86">
        <v>1</v>
      </c>
      <c r="AB903" s="86">
        <v>4</v>
      </c>
      <c r="AC903" s="87">
        <f t="shared" si="16"/>
        <v>5</v>
      </c>
    </row>
    <row r="904" spans="2:29">
      <c r="B904" s="113">
        <v>45334</v>
      </c>
      <c r="C904" t="s">
        <v>160</v>
      </c>
      <c r="F904" s="81">
        <v>0</v>
      </c>
      <c r="V904" s="86">
        <v>1</v>
      </c>
      <c r="AB904" s="86">
        <v>4</v>
      </c>
      <c r="AC904" s="87">
        <f t="shared" si="16"/>
        <v>5</v>
      </c>
    </row>
    <row r="905" spans="2:29">
      <c r="B905" s="113">
        <v>45334</v>
      </c>
      <c r="C905" s="117" t="s">
        <v>162</v>
      </c>
      <c r="AC905" s="87">
        <f t="shared" si="16"/>
        <v>0</v>
      </c>
    </row>
    <row r="906" spans="2:29">
      <c r="B906" s="113">
        <v>45334</v>
      </c>
      <c r="C906" t="s">
        <v>164</v>
      </c>
      <c r="AC906" s="87">
        <f t="shared" si="16"/>
        <v>0</v>
      </c>
    </row>
    <row r="907" spans="2:29">
      <c r="B907" s="113">
        <v>45334</v>
      </c>
      <c r="C907" t="s">
        <v>166</v>
      </c>
      <c r="F907" s="81">
        <v>0</v>
      </c>
      <c r="AB907" s="86">
        <v>3</v>
      </c>
      <c r="AC907" s="87">
        <f t="shared" si="16"/>
        <v>3</v>
      </c>
    </row>
    <row r="908" spans="2:29">
      <c r="B908" s="113">
        <v>45334</v>
      </c>
      <c r="C908" t="s">
        <v>168</v>
      </c>
      <c r="F908" s="81">
        <v>0</v>
      </c>
      <c r="AA908" s="86">
        <v>3</v>
      </c>
      <c r="AC908" s="87">
        <f t="shared" si="16"/>
        <v>3</v>
      </c>
    </row>
    <row r="909" spans="2:29">
      <c r="B909" s="113">
        <v>45334</v>
      </c>
      <c r="C909" t="s">
        <v>170</v>
      </c>
      <c r="F909" s="81">
        <v>0</v>
      </c>
      <c r="V909" s="86">
        <v>3</v>
      </c>
      <c r="Z909" s="86">
        <v>2</v>
      </c>
      <c r="AC909" s="87">
        <f t="shared" si="16"/>
        <v>5</v>
      </c>
    </row>
    <row r="910" spans="2:29">
      <c r="B910" s="113">
        <v>45334</v>
      </c>
      <c r="C910" t="s">
        <v>172</v>
      </c>
      <c r="F910" s="81">
        <v>0</v>
      </c>
      <c r="AB910" s="86">
        <v>1</v>
      </c>
      <c r="AC910" s="87">
        <f t="shared" si="16"/>
        <v>1</v>
      </c>
    </row>
    <row r="911" spans="2:29">
      <c r="B911" s="113">
        <v>45334</v>
      </c>
      <c r="C911" t="s">
        <v>174</v>
      </c>
      <c r="F911" s="81">
        <v>0</v>
      </c>
      <c r="AB911" s="86">
        <v>3</v>
      </c>
      <c r="AC911" s="87">
        <f t="shared" si="16"/>
        <v>3</v>
      </c>
    </row>
    <row r="912" spans="2:29">
      <c r="B912" s="113">
        <v>45334</v>
      </c>
      <c r="C912" t="s">
        <v>176</v>
      </c>
      <c r="F912" s="81">
        <v>0</v>
      </c>
      <c r="AB912" s="86">
        <v>1</v>
      </c>
      <c r="AC912" s="87">
        <f t="shared" si="16"/>
        <v>1</v>
      </c>
    </row>
    <row r="913" spans="2:29">
      <c r="B913" s="113">
        <v>45334</v>
      </c>
      <c r="C913" t="s">
        <v>178</v>
      </c>
      <c r="F913" s="81">
        <v>0</v>
      </c>
      <c r="AB913" s="86">
        <v>1</v>
      </c>
      <c r="AC913" s="87">
        <f t="shared" si="16"/>
        <v>1</v>
      </c>
    </row>
    <row r="914" spans="2:29">
      <c r="B914" s="113">
        <v>45334</v>
      </c>
      <c r="C914" t="s">
        <v>180</v>
      </c>
      <c r="AC914" s="87">
        <f t="shared" si="16"/>
        <v>0</v>
      </c>
    </row>
    <row r="915" spans="2:29">
      <c r="B915" s="113">
        <v>45334</v>
      </c>
      <c r="C915" t="s">
        <v>182</v>
      </c>
      <c r="AC915" s="87">
        <f t="shared" si="16"/>
        <v>0</v>
      </c>
    </row>
    <row r="916" spans="2:29">
      <c r="B916" s="113">
        <v>45334</v>
      </c>
      <c r="C916" t="s">
        <v>184</v>
      </c>
      <c r="AC916" s="87">
        <f t="shared" si="16"/>
        <v>0</v>
      </c>
    </row>
    <row r="917" spans="2:29">
      <c r="B917" s="113">
        <v>45334</v>
      </c>
      <c r="C917" t="s">
        <v>186</v>
      </c>
      <c r="AC917" s="87">
        <f t="shared" si="16"/>
        <v>0</v>
      </c>
    </row>
    <row r="918" spans="2:29">
      <c r="B918" s="113">
        <v>45334</v>
      </c>
      <c r="C918" t="s">
        <v>188</v>
      </c>
      <c r="AC918" s="87">
        <f t="shared" si="16"/>
        <v>0</v>
      </c>
    </row>
    <row r="919" spans="2:29">
      <c r="B919" s="113">
        <v>45334</v>
      </c>
      <c r="C919" t="s">
        <v>190</v>
      </c>
      <c r="AC919" s="87">
        <f t="shared" si="16"/>
        <v>0</v>
      </c>
    </row>
    <row r="920" spans="2:29">
      <c r="B920" s="113">
        <v>45334</v>
      </c>
      <c r="C920" t="s">
        <v>192</v>
      </c>
      <c r="AC920" s="87">
        <f t="shared" si="16"/>
        <v>0</v>
      </c>
    </row>
    <row r="921" spans="2:29">
      <c r="B921" s="113">
        <v>45334</v>
      </c>
      <c r="C921" s="117" t="s">
        <v>162</v>
      </c>
      <c r="AC921" s="87">
        <f t="shared" si="16"/>
        <v>0</v>
      </c>
    </row>
    <row r="922" spans="2:29">
      <c r="B922" s="113">
        <v>45334</v>
      </c>
      <c r="C922" t="s">
        <v>164</v>
      </c>
      <c r="AC922" s="87">
        <f t="shared" si="16"/>
        <v>0</v>
      </c>
    </row>
    <row r="923" spans="2:29">
      <c r="B923" s="113">
        <v>45334</v>
      </c>
      <c r="C923" t="s">
        <v>166</v>
      </c>
      <c r="AC923" s="87">
        <f t="shared" si="16"/>
        <v>0</v>
      </c>
    </row>
    <row r="924" spans="2:29">
      <c r="B924" s="113">
        <v>45334</v>
      </c>
      <c r="C924" t="s">
        <v>168</v>
      </c>
      <c r="AC924" s="87">
        <f t="shared" si="16"/>
        <v>0</v>
      </c>
    </row>
    <row r="925" spans="2:29">
      <c r="B925" s="113">
        <v>45334</v>
      </c>
      <c r="C925" t="s">
        <v>170</v>
      </c>
      <c r="AC925" s="87">
        <f t="shared" si="16"/>
        <v>0</v>
      </c>
    </row>
    <row r="926" spans="2:29">
      <c r="B926" s="113">
        <v>45334</v>
      </c>
      <c r="C926" t="s">
        <v>172</v>
      </c>
      <c r="AC926" s="87">
        <f t="shared" si="16"/>
        <v>0</v>
      </c>
    </row>
    <row r="927" spans="2:29">
      <c r="B927" s="113">
        <v>45334</v>
      </c>
      <c r="C927" t="s">
        <v>174</v>
      </c>
      <c r="AC927" s="87">
        <f t="shared" si="16"/>
        <v>0</v>
      </c>
    </row>
    <row r="928" spans="2:29">
      <c r="B928" s="113">
        <v>45334</v>
      </c>
      <c r="C928" t="s">
        <v>176</v>
      </c>
      <c r="AC928" s="87">
        <f t="shared" si="16"/>
        <v>0</v>
      </c>
    </row>
    <row r="929" spans="2:29">
      <c r="B929" s="113">
        <v>45334</v>
      </c>
      <c r="C929" t="s">
        <v>178</v>
      </c>
      <c r="AC929" s="87">
        <f t="shared" si="16"/>
        <v>0</v>
      </c>
    </row>
    <row r="930" spans="2:29">
      <c r="B930" s="113">
        <v>45334</v>
      </c>
      <c r="C930" t="s">
        <v>180</v>
      </c>
      <c r="AC930" s="87">
        <f t="shared" si="16"/>
        <v>0</v>
      </c>
    </row>
    <row r="931" spans="2:29">
      <c r="B931" s="113">
        <v>45334</v>
      </c>
      <c r="C931" t="s">
        <v>182</v>
      </c>
      <c r="AC931" s="87">
        <f t="shared" si="16"/>
        <v>0</v>
      </c>
    </row>
    <row r="932" spans="2:29">
      <c r="B932" s="113">
        <v>45334</v>
      </c>
      <c r="C932" t="s">
        <v>184</v>
      </c>
      <c r="AC932" s="87">
        <f t="shared" si="16"/>
        <v>0</v>
      </c>
    </row>
    <row r="933" spans="2:29">
      <c r="B933" s="113">
        <v>45334</v>
      </c>
      <c r="C933" t="s">
        <v>186</v>
      </c>
      <c r="AC933" s="87">
        <f t="shared" si="16"/>
        <v>0</v>
      </c>
    </row>
    <row r="934" spans="2:29">
      <c r="B934" s="113">
        <v>45334</v>
      </c>
      <c r="C934" t="s">
        <v>188</v>
      </c>
      <c r="AC934" s="87">
        <f t="shared" si="16"/>
        <v>0</v>
      </c>
    </row>
    <row r="935" spans="2:29">
      <c r="B935" s="113">
        <v>45334</v>
      </c>
      <c r="C935" t="s">
        <v>190</v>
      </c>
      <c r="AC935" s="87">
        <f t="shared" si="16"/>
        <v>0</v>
      </c>
    </row>
    <row r="936" spans="2:29">
      <c r="B936" s="113">
        <v>45334</v>
      </c>
      <c r="C936" t="s">
        <v>192</v>
      </c>
      <c r="AC936" s="87">
        <f t="shared" si="16"/>
        <v>0</v>
      </c>
    </row>
    <row r="937" spans="2:29">
      <c r="B937" s="113">
        <v>45334</v>
      </c>
      <c r="C937" s="117" t="s">
        <v>162</v>
      </c>
      <c r="AC937" s="87">
        <f t="shared" si="16"/>
        <v>0</v>
      </c>
    </row>
    <row r="938" spans="2:29">
      <c r="B938" s="113">
        <v>45334</v>
      </c>
      <c r="C938" t="s">
        <v>164</v>
      </c>
      <c r="AC938" s="87">
        <f t="shared" si="16"/>
        <v>0</v>
      </c>
    </row>
    <row r="939" spans="2:29">
      <c r="B939" s="113">
        <v>45334</v>
      </c>
      <c r="C939" t="s">
        <v>166</v>
      </c>
      <c r="AC939" s="87">
        <f t="shared" si="16"/>
        <v>0</v>
      </c>
    </row>
    <row r="940" spans="2:29">
      <c r="B940" s="113">
        <v>45334</v>
      </c>
      <c r="C940" t="s">
        <v>168</v>
      </c>
      <c r="AC940" s="87">
        <f t="shared" si="16"/>
        <v>0</v>
      </c>
    </row>
    <row r="941" spans="2:29">
      <c r="B941" s="113">
        <v>45334</v>
      </c>
      <c r="C941" t="s">
        <v>170</v>
      </c>
      <c r="AC941" s="87">
        <f t="shared" si="16"/>
        <v>0</v>
      </c>
    </row>
    <row r="942" spans="2:29">
      <c r="B942" s="113">
        <v>45334</v>
      </c>
      <c r="C942" t="s">
        <v>172</v>
      </c>
      <c r="AC942" s="87">
        <f t="shared" si="16"/>
        <v>0</v>
      </c>
    </row>
    <row r="943" spans="2:29">
      <c r="B943" s="113">
        <v>45334</v>
      </c>
      <c r="C943" t="s">
        <v>174</v>
      </c>
      <c r="AC943" s="87">
        <f t="shared" si="16"/>
        <v>0</v>
      </c>
    </row>
    <row r="944" spans="2:29">
      <c r="B944" s="113">
        <v>45334</v>
      </c>
      <c r="C944" t="s">
        <v>176</v>
      </c>
      <c r="AC944" s="87">
        <f t="shared" si="16"/>
        <v>0</v>
      </c>
    </row>
    <row r="945" spans="2:29">
      <c r="B945" s="113">
        <v>45334</v>
      </c>
      <c r="C945" t="s">
        <v>178</v>
      </c>
      <c r="AC945" s="87">
        <f t="shared" si="16"/>
        <v>0</v>
      </c>
    </row>
    <row r="946" spans="2:29">
      <c r="B946" s="113">
        <v>45334</v>
      </c>
      <c r="C946" t="s">
        <v>180</v>
      </c>
      <c r="AC946" s="87">
        <f t="shared" si="16"/>
        <v>0</v>
      </c>
    </row>
    <row r="947" spans="2:29">
      <c r="B947" s="113">
        <v>45334</v>
      </c>
      <c r="C947" t="s">
        <v>182</v>
      </c>
      <c r="AC947" s="87">
        <f t="shared" si="16"/>
        <v>0</v>
      </c>
    </row>
    <row r="948" spans="2:29">
      <c r="B948" s="113">
        <v>45334</v>
      </c>
      <c r="C948" t="s">
        <v>184</v>
      </c>
      <c r="AC948" s="87">
        <f t="shared" si="16"/>
        <v>0</v>
      </c>
    </row>
    <row r="949" spans="2:29">
      <c r="B949" s="113">
        <v>45334</v>
      </c>
      <c r="C949" t="s">
        <v>186</v>
      </c>
      <c r="AC949" s="87">
        <f t="shared" si="16"/>
        <v>0</v>
      </c>
    </row>
    <row r="950" spans="2:29">
      <c r="B950" s="113">
        <v>45334</v>
      </c>
      <c r="C950" t="s">
        <v>188</v>
      </c>
      <c r="AC950" s="87">
        <f t="shared" si="16"/>
        <v>0</v>
      </c>
    </row>
    <row r="951" spans="2:29">
      <c r="B951" s="113">
        <v>45334</v>
      </c>
      <c r="C951" t="s">
        <v>190</v>
      </c>
      <c r="AC951" s="87">
        <f t="shared" si="16"/>
        <v>0</v>
      </c>
    </row>
    <row r="952" spans="2:29">
      <c r="B952" s="113">
        <v>45334</v>
      </c>
      <c r="C952" t="s">
        <v>192</v>
      </c>
      <c r="AC952" s="87">
        <f t="shared" si="16"/>
        <v>0</v>
      </c>
    </row>
    <row r="953" spans="2:29">
      <c r="B953" s="113">
        <v>45335</v>
      </c>
      <c r="C953" t="s">
        <v>258</v>
      </c>
      <c r="AC953" s="87">
        <f t="shared" si="16"/>
        <v>0</v>
      </c>
    </row>
    <row r="954" spans="2:29">
      <c r="B954" s="113">
        <v>45335</v>
      </c>
      <c r="C954" t="s">
        <v>260</v>
      </c>
      <c r="AC954" s="87">
        <f t="shared" si="16"/>
        <v>0</v>
      </c>
    </row>
    <row r="955" spans="2:29">
      <c r="B955" s="113">
        <v>45335</v>
      </c>
      <c r="C955" t="s">
        <v>262</v>
      </c>
      <c r="F955" s="81">
        <v>0</v>
      </c>
      <c r="I955" s="86">
        <v>1</v>
      </c>
      <c r="AC955" s="87">
        <f t="shared" si="16"/>
        <v>1</v>
      </c>
    </row>
    <row r="956" spans="2:29">
      <c r="B956" s="113">
        <v>45335</v>
      </c>
      <c r="C956" t="s">
        <v>264</v>
      </c>
      <c r="F956" s="81">
        <v>0</v>
      </c>
      <c r="I956" s="86">
        <v>5</v>
      </c>
      <c r="AC956" s="87">
        <f t="shared" ref="AC956:AC1019" si="17">SUM(G956:AB956)</f>
        <v>5</v>
      </c>
    </row>
    <row r="957" spans="2:29">
      <c r="B957" s="113">
        <v>45335</v>
      </c>
      <c r="C957" t="s">
        <v>266</v>
      </c>
      <c r="F957" s="81">
        <v>0</v>
      </c>
      <c r="I957" s="86">
        <v>5</v>
      </c>
      <c r="AC957" s="87">
        <f t="shared" si="17"/>
        <v>5</v>
      </c>
    </row>
    <row r="958" spans="2:29">
      <c r="B958" s="113">
        <v>45335</v>
      </c>
      <c r="C958" t="s">
        <v>268</v>
      </c>
      <c r="F958" s="81">
        <v>0</v>
      </c>
      <c r="I958" s="86">
        <v>1</v>
      </c>
      <c r="AC958" s="87">
        <f t="shared" si="17"/>
        <v>1</v>
      </c>
    </row>
    <row r="959" spans="2:29">
      <c r="B959" s="113">
        <v>45335</v>
      </c>
      <c r="C959" t="s">
        <v>270</v>
      </c>
      <c r="F959" s="81">
        <v>0</v>
      </c>
      <c r="J959" s="86">
        <v>1</v>
      </c>
      <c r="AC959" s="87">
        <f t="shared" si="17"/>
        <v>1</v>
      </c>
    </row>
    <row r="960" spans="2:29">
      <c r="B960" s="113">
        <v>45336</v>
      </c>
      <c r="C960" t="s">
        <v>258</v>
      </c>
      <c r="AC960" s="87">
        <f t="shared" si="17"/>
        <v>0</v>
      </c>
    </row>
    <row r="961" spans="2:29">
      <c r="B961" s="113">
        <v>45336</v>
      </c>
      <c r="C961" t="s">
        <v>260</v>
      </c>
      <c r="AC961" s="87">
        <f t="shared" si="17"/>
        <v>0</v>
      </c>
    </row>
    <row r="962" spans="2:29">
      <c r="B962" s="113">
        <v>45336</v>
      </c>
      <c r="C962" t="s">
        <v>262</v>
      </c>
      <c r="F962" s="81">
        <v>0</v>
      </c>
      <c r="AB962" s="86">
        <v>1</v>
      </c>
      <c r="AC962" s="87">
        <f t="shared" si="17"/>
        <v>1</v>
      </c>
    </row>
    <row r="963" spans="2:29">
      <c r="B963" s="113">
        <v>45336</v>
      </c>
      <c r="C963" t="s">
        <v>264</v>
      </c>
      <c r="F963" s="81">
        <v>0</v>
      </c>
      <c r="I963" s="86">
        <v>5</v>
      </c>
      <c r="AC963" s="87">
        <f t="shared" si="17"/>
        <v>5</v>
      </c>
    </row>
    <row r="964" spans="2:29">
      <c r="B964" s="113">
        <v>45336</v>
      </c>
      <c r="C964" t="s">
        <v>266</v>
      </c>
      <c r="F964" s="81">
        <v>0</v>
      </c>
      <c r="I964" s="86">
        <v>5</v>
      </c>
      <c r="AC964" s="87">
        <f t="shared" si="17"/>
        <v>5</v>
      </c>
    </row>
    <row r="965" spans="2:29">
      <c r="B965" s="113">
        <v>45336</v>
      </c>
      <c r="C965" t="s">
        <v>268</v>
      </c>
      <c r="F965" s="81">
        <v>0</v>
      </c>
      <c r="R965" s="86">
        <v>1</v>
      </c>
      <c r="AC965" s="87">
        <f t="shared" si="17"/>
        <v>1</v>
      </c>
    </row>
    <row r="966" spans="2:29">
      <c r="B966" s="113">
        <v>45336</v>
      </c>
      <c r="C966" t="s">
        <v>270</v>
      </c>
      <c r="F966" s="81">
        <v>0</v>
      </c>
      <c r="AB966" s="86">
        <v>1</v>
      </c>
      <c r="AC966" s="87">
        <f t="shared" si="17"/>
        <v>1</v>
      </c>
    </row>
    <row r="967" spans="2:29">
      <c r="B967" s="113">
        <v>45336</v>
      </c>
      <c r="C967" t="s">
        <v>272</v>
      </c>
      <c r="F967" s="81">
        <v>0</v>
      </c>
      <c r="I967" s="86">
        <v>5</v>
      </c>
      <c r="AC967" s="87">
        <f t="shared" si="17"/>
        <v>5</v>
      </c>
    </row>
    <row r="968" spans="2:29">
      <c r="B968" s="113">
        <v>45337</v>
      </c>
      <c r="C968" t="s">
        <v>258</v>
      </c>
      <c r="AC968" s="87">
        <f t="shared" si="17"/>
        <v>0</v>
      </c>
    </row>
    <row r="969" spans="2:29">
      <c r="B969" s="113">
        <v>45337</v>
      </c>
      <c r="C969" t="s">
        <v>260</v>
      </c>
      <c r="AC969" s="87">
        <f t="shared" si="17"/>
        <v>0</v>
      </c>
    </row>
    <row r="970" spans="2:29">
      <c r="B970" s="113">
        <v>45337</v>
      </c>
      <c r="C970" t="s">
        <v>262</v>
      </c>
      <c r="F970" s="81">
        <v>0</v>
      </c>
      <c r="M970" s="86">
        <v>1</v>
      </c>
      <c r="U970" s="86">
        <v>2</v>
      </c>
      <c r="AC970" s="87">
        <f t="shared" si="17"/>
        <v>3</v>
      </c>
    </row>
    <row r="971" spans="2:29">
      <c r="B971" s="113">
        <v>45337</v>
      </c>
      <c r="C971" t="s">
        <v>264</v>
      </c>
      <c r="F971" s="81">
        <v>0</v>
      </c>
      <c r="M971" s="86">
        <v>1</v>
      </c>
      <c r="U971" s="86">
        <v>2</v>
      </c>
      <c r="W971" s="86">
        <v>1</v>
      </c>
      <c r="AC971" s="87">
        <f t="shared" si="17"/>
        <v>4</v>
      </c>
    </row>
    <row r="972" spans="2:29">
      <c r="B972" s="113">
        <v>45337</v>
      </c>
      <c r="C972" t="s">
        <v>266</v>
      </c>
      <c r="F972" s="81">
        <v>0</v>
      </c>
      <c r="M972" s="86">
        <v>1</v>
      </c>
      <c r="U972" s="86">
        <v>2</v>
      </c>
      <c r="AC972" s="87">
        <f t="shared" si="17"/>
        <v>3</v>
      </c>
    </row>
    <row r="973" spans="2:29">
      <c r="B973" s="113">
        <v>45337</v>
      </c>
      <c r="C973" t="s">
        <v>268</v>
      </c>
      <c r="F973" s="81">
        <v>1</v>
      </c>
      <c r="M973" s="86">
        <v>1</v>
      </c>
      <c r="U973" s="86">
        <v>2</v>
      </c>
      <c r="AC973" s="87">
        <f t="shared" si="17"/>
        <v>3</v>
      </c>
    </row>
    <row r="974" spans="2:29">
      <c r="B974" s="113">
        <v>45337</v>
      </c>
      <c r="C974" t="s">
        <v>270</v>
      </c>
      <c r="F974" s="81">
        <v>1</v>
      </c>
      <c r="I974" s="86">
        <v>4</v>
      </c>
      <c r="M974" s="86">
        <v>4</v>
      </c>
      <c r="U974" s="86">
        <v>1</v>
      </c>
      <c r="W974" s="86">
        <v>1</v>
      </c>
      <c r="AC974" s="87">
        <f t="shared" si="17"/>
        <v>10</v>
      </c>
    </row>
    <row r="975" spans="2:29">
      <c r="B975" s="113">
        <v>45337</v>
      </c>
      <c r="C975" t="s">
        <v>272</v>
      </c>
      <c r="F975" s="81">
        <v>1</v>
      </c>
      <c r="K975" s="86">
        <v>1</v>
      </c>
      <c r="M975" s="86">
        <v>3</v>
      </c>
      <c r="U975" s="86">
        <v>2</v>
      </c>
      <c r="AC975" s="87">
        <f t="shared" si="17"/>
        <v>6</v>
      </c>
    </row>
    <row r="976" spans="2:29">
      <c r="B976" s="113">
        <v>45337</v>
      </c>
      <c r="C976" t="s">
        <v>274</v>
      </c>
      <c r="M976" s="86">
        <v>3</v>
      </c>
      <c r="U976" s="86">
        <v>2</v>
      </c>
      <c r="AC976" s="87">
        <f t="shared" si="17"/>
        <v>5</v>
      </c>
    </row>
    <row r="977" spans="2:29">
      <c r="B977" s="113">
        <v>45337</v>
      </c>
      <c r="C977" t="s">
        <v>276</v>
      </c>
      <c r="M977" s="86">
        <v>1</v>
      </c>
      <c r="U977" s="86">
        <v>1</v>
      </c>
      <c r="W977" s="86">
        <v>2</v>
      </c>
      <c r="AC977" s="87">
        <f t="shared" si="17"/>
        <v>4</v>
      </c>
    </row>
    <row r="978" spans="2:29">
      <c r="B978" s="113">
        <v>45337</v>
      </c>
      <c r="C978" t="s">
        <v>278</v>
      </c>
      <c r="M978" s="86">
        <v>1</v>
      </c>
      <c r="U978" s="86">
        <v>1</v>
      </c>
      <c r="AC978" s="87">
        <f t="shared" si="17"/>
        <v>2</v>
      </c>
    </row>
    <row r="979" spans="2:29">
      <c r="B979" s="113">
        <v>45337</v>
      </c>
      <c r="C979" t="s">
        <v>280</v>
      </c>
      <c r="F979" s="81">
        <v>0</v>
      </c>
      <c r="M979" s="86">
        <v>3</v>
      </c>
      <c r="U979" s="86">
        <v>1</v>
      </c>
      <c r="W979" s="86">
        <v>1</v>
      </c>
      <c r="AC979" s="87">
        <f t="shared" si="17"/>
        <v>5</v>
      </c>
    </row>
    <row r="980" spans="2:29">
      <c r="B980" s="113">
        <v>45337</v>
      </c>
      <c r="C980" t="s">
        <v>282</v>
      </c>
      <c r="F980" s="81">
        <v>0</v>
      </c>
      <c r="U980" s="86">
        <v>1</v>
      </c>
      <c r="AC980" s="87">
        <f t="shared" si="17"/>
        <v>1</v>
      </c>
    </row>
    <row r="981" spans="2:29">
      <c r="B981" s="113">
        <v>45337</v>
      </c>
      <c r="C981" t="s">
        <v>284</v>
      </c>
      <c r="F981" s="81">
        <v>0</v>
      </c>
      <c r="M981" s="86">
        <v>1</v>
      </c>
      <c r="U981" s="86">
        <v>1</v>
      </c>
      <c r="W981" s="86">
        <v>2</v>
      </c>
      <c r="AC981" s="87">
        <f t="shared" si="17"/>
        <v>4</v>
      </c>
    </row>
    <row r="982" spans="2:29">
      <c r="B982" s="113">
        <v>45337</v>
      </c>
      <c r="C982" t="s">
        <v>286</v>
      </c>
      <c r="F982" s="81">
        <v>0</v>
      </c>
      <c r="M982" s="86">
        <v>2</v>
      </c>
      <c r="U982" s="86">
        <v>3</v>
      </c>
      <c r="AC982" s="87">
        <f t="shared" si="17"/>
        <v>5</v>
      </c>
    </row>
    <row r="983" spans="2:29">
      <c r="B983" s="113">
        <v>45337</v>
      </c>
      <c r="C983" t="s">
        <v>288</v>
      </c>
      <c r="D983" s="56">
        <v>0</v>
      </c>
      <c r="F983" s="81">
        <v>0</v>
      </c>
      <c r="M983" s="86">
        <v>1</v>
      </c>
      <c r="U983" s="86">
        <v>1</v>
      </c>
      <c r="W983" s="86">
        <v>1</v>
      </c>
      <c r="AC983" s="87">
        <f t="shared" si="17"/>
        <v>3</v>
      </c>
    </row>
    <row r="984" spans="2:29">
      <c r="B984" s="113">
        <v>45337</v>
      </c>
      <c r="C984" t="s">
        <v>258</v>
      </c>
      <c r="AC984" s="87">
        <f t="shared" si="17"/>
        <v>0</v>
      </c>
    </row>
    <row r="985" spans="2:29">
      <c r="B985" s="113">
        <v>45337</v>
      </c>
      <c r="C985" t="s">
        <v>260</v>
      </c>
      <c r="AC985" s="87">
        <f t="shared" si="17"/>
        <v>0</v>
      </c>
    </row>
    <row r="986" spans="2:29">
      <c r="B986" s="113">
        <v>45337</v>
      </c>
      <c r="C986" t="s">
        <v>262</v>
      </c>
      <c r="F986" s="81">
        <v>0</v>
      </c>
      <c r="K986" s="86">
        <v>2</v>
      </c>
      <c r="Z986" s="86">
        <v>2</v>
      </c>
      <c r="AC986" s="87">
        <f t="shared" si="17"/>
        <v>4</v>
      </c>
    </row>
    <row r="987" spans="2:29">
      <c r="B987" s="113">
        <v>45337</v>
      </c>
      <c r="C987" t="s">
        <v>264</v>
      </c>
      <c r="F987" s="81">
        <v>0</v>
      </c>
      <c r="K987" s="86">
        <v>11</v>
      </c>
      <c r="AC987" s="87">
        <f t="shared" si="17"/>
        <v>11</v>
      </c>
    </row>
    <row r="988" spans="2:29">
      <c r="B988" s="113">
        <v>45337</v>
      </c>
      <c r="C988" t="s">
        <v>266</v>
      </c>
      <c r="F988" s="81">
        <v>0</v>
      </c>
      <c r="K988" s="86">
        <v>1</v>
      </c>
      <c r="AC988" s="87">
        <f t="shared" si="17"/>
        <v>1</v>
      </c>
    </row>
    <row r="989" spans="2:29">
      <c r="B989" s="113">
        <v>45337</v>
      </c>
      <c r="C989" t="s">
        <v>268</v>
      </c>
      <c r="F989" s="81">
        <v>0</v>
      </c>
      <c r="K989" s="86">
        <v>1</v>
      </c>
      <c r="AC989" s="87">
        <f t="shared" si="17"/>
        <v>1</v>
      </c>
    </row>
    <row r="990" spans="2:29">
      <c r="B990" s="113">
        <v>45337</v>
      </c>
      <c r="C990" t="s">
        <v>270</v>
      </c>
      <c r="F990" s="81">
        <v>0</v>
      </c>
      <c r="M990" s="86">
        <v>1</v>
      </c>
      <c r="X990" s="86">
        <v>11</v>
      </c>
      <c r="AC990" s="87">
        <f t="shared" si="17"/>
        <v>12</v>
      </c>
    </row>
    <row r="991" spans="2:29">
      <c r="B991" s="113">
        <v>45337</v>
      </c>
      <c r="C991" t="s">
        <v>272</v>
      </c>
      <c r="F991" s="81">
        <v>0</v>
      </c>
      <c r="M991" s="86">
        <v>2</v>
      </c>
      <c r="U991" s="86">
        <v>2</v>
      </c>
      <c r="AC991" s="87">
        <f t="shared" si="17"/>
        <v>4</v>
      </c>
    </row>
    <row r="992" spans="2:29">
      <c r="B992" s="113">
        <v>45337</v>
      </c>
      <c r="C992" t="s">
        <v>274</v>
      </c>
      <c r="F992" s="81">
        <v>0</v>
      </c>
      <c r="M992" s="86">
        <v>1</v>
      </c>
      <c r="U992" s="86">
        <v>2</v>
      </c>
      <c r="AC992" s="87">
        <f t="shared" si="17"/>
        <v>3</v>
      </c>
    </row>
    <row r="993" spans="2:29">
      <c r="B993" s="113">
        <v>45337</v>
      </c>
      <c r="C993" t="s">
        <v>276</v>
      </c>
      <c r="F993" s="81">
        <v>0</v>
      </c>
      <c r="M993" s="86">
        <v>1</v>
      </c>
      <c r="U993" s="86">
        <v>2</v>
      </c>
      <c r="AC993" s="87">
        <f t="shared" si="17"/>
        <v>3</v>
      </c>
    </row>
    <row r="994" spans="2:29">
      <c r="B994" s="113">
        <v>45337</v>
      </c>
      <c r="C994" t="s">
        <v>278</v>
      </c>
      <c r="F994" s="81">
        <v>0</v>
      </c>
      <c r="M994" s="86">
        <v>1</v>
      </c>
      <c r="U994" s="86">
        <v>2</v>
      </c>
      <c r="AC994" s="87">
        <f t="shared" si="17"/>
        <v>3</v>
      </c>
    </row>
    <row r="995" spans="2:29">
      <c r="B995" s="113">
        <v>45337</v>
      </c>
      <c r="C995" t="s">
        <v>280</v>
      </c>
      <c r="F995" s="81">
        <v>0</v>
      </c>
      <c r="M995" s="86">
        <v>2</v>
      </c>
      <c r="U995" s="86">
        <v>2</v>
      </c>
      <c r="AC995" s="87">
        <f t="shared" si="17"/>
        <v>4</v>
      </c>
    </row>
    <row r="996" spans="2:29">
      <c r="B996" s="113">
        <v>45337</v>
      </c>
      <c r="C996" t="s">
        <v>282</v>
      </c>
      <c r="F996" s="81">
        <v>0</v>
      </c>
      <c r="M996" s="86">
        <v>1</v>
      </c>
      <c r="U996" s="86">
        <v>1</v>
      </c>
      <c r="AC996" s="87">
        <f t="shared" si="17"/>
        <v>2</v>
      </c>
    </row>
    <row r="997" spans="2:29">
      <c r="B997" s="113">
        <v>45337</v>
      </c>
      <c r="C997" t="s">
        <v>284</v>
      </c>
      <c r="F997" s="81">
        <v>0</v>
      </c>
      <c r="M997" s="86">
        <v>2</v>
      </c>
      <c r="U997" s="86">
        <v>1</v>
      </c>
      <c r="AC997" s="87">
        <f t="shared" si="17"/>
        <v>3</v>
      </c>
    </row>
    <row r="998" spans="2:29">
      <c r="B998" s="113">
        <v>45337</v>
      </c>
      <c r="C998" t="s">
        <v>286</v>
      </c>
      <c r="F998" s="81">
        <v>0</v>
      </c>
      <c r="M998" s="86">
        <v>4</v>
      </c>
      <c r="U998" s="86">
        <v>3</v>
      </c>
      <c r="AB998" s="86">
        <v>3</v>
      </c>
      <c r="AC998" s="87">
        <f t="shared" si="17"/>
        <v>10</v>
      </c>
    </row>
    <row r="999" spans="2:29">
      <c r="B999" s="113">
        <v>45337</v>
      </c>
      <c r="C999" t="s">
        <v>288</v>
      </c>
      <c r="F999" s="81">
        <v>0</v>
      </c>
      <c r="U999" s="86">
        <v>2</v>
      </c>
      <c r="AC999" s="87">
        <f t="shared" si="17"/>
        <v>2</v>
      </c>
    </row>
    <row r="1000" spans="2:29">
      <c r="B1000" s="113">
        <v>45337</v>
      </c>
      <c r="C1000" t="s">
        <v>258</v>
      </c>
      <c r="AC1000" s="87">
        <f t="shared" si="17"/>
        <v>0</v>
      </c>
    </row>
    <row r="1001" spans="2:29">
      <c r="B1001" s="113">
        <v>45337</v>
      </c>
      <c r="C1001" t="s">
        <v>260</v>
      </c>
      <c r="AC1001" s="87">
        <f t="shared" si="17"/>
        <v>0</v>
      </c>
    </row>
    <row r="1002" spans="2:29">
      <c r="B1002" s="113">
        <v>45337</v>
      </c>
      <c r="C1002" t="s">
        <v>262</v>
      </c>
      <c r="F1002" s="81">
        <v>0</v>
      </c>
      <c r="M1002" s="86">
        <v>2</v>
      </c>
      <c r="AC1002" s="87">
        <f t="shared" si="17"/>
        <v>2</v>
      </c>
    </row>
    <row r="1003" spans="2:29">
      <c r="B1003" s="113">
        <v>45337</v>
      </c>
      <c r="C1003" t="s">
        <v>264</v>
      </c>
      <c r="F1003" s="81">
        <v>0</v>
      </c>
      <c r="K1003" s="86">
        <v>1</v>
      </c>
      <c r="M1003" s="86">
        <v>3</v>
      </c>
      <c r="AB1003" s="86">
        <v>6</v>
      </c>
      <c r="AC1003" s="87">
        <f t="shared" si="17"/>
        <v>10</v>
      </c>
    </row>
    <row r="1004" spans="2:29">
      <c r="B1004" s="113">
        <v>45337</v>
      </c>
      <c r="C1004" t="s">
        <v>266</v>
      </c>
      <c r="F1004" s="81">
        <v>0</v>
      </c>
      <c r="M1004" s="86">
        <v>2</v>
      </c>
      <c r="AB1004" s="86">
        <v>2</v>
      </c>
      <c r="AC1004" s="87">
        <f t="shared" si="17"/>
        <v>4</v>
      </c>
    </row>
    <row r="1005" spans="2:29">
      <c r="B1005" s="113">
        <v>45337</v>
      </c>
      <c r="C1005" t="s">
        <v>268</v>
      </c>
      <c r="F1005" s="81">
        <v>0</v>
      </c>
      <c r="AB1005" s="86">
        <v>1</v>
      </c>
      <c r="AC1005" s="87">
        <f t="shared" si="17"/>
        <v>1</v>
      </c>
    </row>
    <row r="1006" spans="2:29">
      <c r="B1006" s="113">
        <v>45337</v>
      </c>
      <c r="C1006" t="s">
        <v>270</v>
      </c>
      <c r="F1006" s="81">
        <v>0</v>
      </c>
      <c r="M1006" s="86">
        <v>1</v>
      </c>
      <c r="AB1006" s="86">
        <v>1</v>
      </c>
      <c r="AC1006" s="87">
        <f t="shared" si="17"/>
        <v>2</v>
      </c>
    </row>
    <row r="1007" spans="2:29">
      <c r="B1007" s="113">
        <v>45337</v>
      </c>
      <c r="C1007" t="s">
        <v>272</v>
      </c>
      <c r="F1007" s="81">
        <v>0</v>
      </c>
      <c r="M1007" s="86">
        <v>1</v>
      </c>
      <c r="AC1007" s="87">
        <f t="shared" si="17"/>
        <v>1</v>
      </c>
    </row>
    <row r="1008" spans="2:29">
      <c r="B1008" s="113">
        <v>45337</v>
      </c>
      <c r="C1008" t="s">
        <v>274</v>
      </c>
      <c r="F1008" s="81">
        <v>0</v>
      </c>
      <c r="K1008" s="86">
        <v>1</v>
      </c>
      <c r="M1008" s="86">
        <v>1</v>
      </c>
      <c r="AC1008" s="87">
        <f t="shared" si="17"/>
        <v>2</v>
      </c>
    </row>
    <row r="1009" spans="2:29">
      <c r="B1009" s="113">
        <v>45337</v>
      </c>
      <c r="C1009" t="s">
        <v>276</v>
      </c>
      <c r="F1009" s="81">
        <v>0</v>
      </c>
      <c r="M1009" s="86">
        <v>3</v>
      </c>
      <c r="AC1009" s="87">
        <f t="shared" si="17"/>
        <v>3</v>
      </c>
    </row>
    <row r="1010" spans="2:29">
      <c r="B1010" s="113">
        <v>45337</v>
      </c>
      <c r="C1010" t="s">
        <v>278</v>
      </c>
      <c r="F1010" s="81">
        <v>0</v>
      </c>
      <c r="M1010" s="86">
        <v>1</v>
      </c>
      <c r="AC1010" s="87">
        <f t="shared" si="17"/>
        <v>1</v>
      </c>
    </row>
    <row r="1011" spans="2:29">
      <c r="B1011" s="113">
        <v>45337</v>
      </c>
      <c r="C1011" t="s">
        <v>280</v>
      </c>
      <c r="K1011" s="86">
        <v>2</v>
      </c>
      <c r="M1011" s="86">
        <v>5</v>
      </c>
      <c r="AC1011" s="87">
        <f t="shared" si="17"/>
        <v>7</v>
      </c>
    </row>
    <row r="1012" spans="2:29">
      <c r="B1012" s="113">
        <v>45337</v>
      </c>
      <c r="C1012" t="s">
        <v>282</v>
      </c>
      <c r="AC1012" s="87">
        <f t="shared" si="17"/>
        <v>0</v>
      </c>
    </row>
    <row r="1013" spans="2:29">
      <c r="B1013" s="113">
        <v>45337</v>
      </c>
      <c r="C1013" t="s">
        <v>284</v>
      </c>
      <c r="F1013" s="81">
        <v>0</v>
      </c>
      <c r="I1013" s="86">
        <v>4</v>
      </c>
      <c r="AC1013" s="87">
        <f t="shared" si="17"/>
        <v>4</v>
      </c>
    </row>
    <row r="1014" spans="2:29">
      <c r="B1014" s="113">
        <v>45337</v>
      </c>
      <c r="C1014" t="s">
        <v>286</v>
      </c>
      <c r="AC1014" s="87">
        <f t="shared" si="17"/>
        <v>0</v>
      </c>
    </row>
    <row r="1015" spans="2:29">
      <c r="B1015" s="113">
        <v>45337</v>
      </c>
      <c r="C1015" t="s">
        <v>288</v>
      </c>
      <c r="AC1015" s="87">
        <f t="shared" si="17"/>
        <v>0</v>
      </c>
    </row>
    <row r="1016" spans="2:29">
      <c r="B1016" s="113">
        <v>45338</v>
      </c>
      <c r="C1016" t="s">
        <v>258</v>
      </c>
      <c r="AC1016" s="87">
        <f t="shared" si="17"/>
        <v>0</v>
      </c>
    </row>
    <row r="1017" spans="2:29">
      <c r="B1017" s="113">
        <v>45338</v>
      </c>
      <c r="C1017" t="s">
        <v>260</v>
      </c>
      <c r="AC1017" s="87">
        <f t="shared" si="17"/>
        <v>0</v>
      </c>
    </row>
    <row r="1018" spans="2:29">
      <c r="B1018" s="113">
        <v>45338</v>
      </c>
      <c r="C1018" t="s">
        <v>262</v>
      </c>
      <c r="F1018" s="81">
        <v>0</v>
      </c>
      <c r="K1018" s="86">
        <v>1</v>
      </c>
      <c r="M1018" s="86">
        <v>3</v>
      </c>
      <c r="AB1018" s="86">
        <v>3</v>
      </c>
      <c r="AC1018" s="87">
        <f t="shared" si="17"/>
        <v>7</v>
      </c>
    </row>
    <row r="1019" spans="2:29">
      <c r="B1019" s="113">
        <v>45338</v>
      </c>
      <c r="C1019" t="s">
        <v>264</v>
      </c>
      <c r="AC1019" s="87">
        <f t="shared" si="17"/>
        <v>0</v>
      </c>
    </row>
    <row r="1020" spans="2:29">
      <c r="B1020" s="113">
        <v>45340</v>
      </c>
      <c r="C1020" t="s">
        <v>258</v>
      </c>
      <c r="AC1020" s="87">
        <f t="shared" ref="AC1020:AC1083" si="18">SUM(G1020:AB1020)</f>
        <v>0</v>
      </c>
    </row>
    <row r="1021" spans="2:29">
      <c r="B1021" s="113">
        <v>45340</v>
      </c>
      <c r="C1021" t="s">
        <v>260</v>
      </c>
      <c r="AC1021" s="87">
        <f t="shared" si="18"/>
        <v>0</v>
      </c>
    </row>
    <row r="1022" spans="2:29">
      <c r="B1022" s="113">
        <v>45340</v>
      </c>
      <c r="C1022" t="s">
        <v>262</v>
      </c>
      <c r="AC1022" s="87">
        <f t="shared" si="18"/>
        <v>0</v>
      </c>
    </row>
    <row r="1023" spans="2:29">
      <c r="B1023" s="113">
        <v>45340</v>
      </c>
      <c r="C1023" t="s">
        <v>264</v>
      </c>
      <c r="AC1023" s="87">
        <f t="shared" si="18"/>
        <v>0</v>
      </c>
    </row>
    <row r="1024" spans="2:29">
      <c r="B1024" s="113">
        <v>45340</v>
      </c>
      <c r="C1024" t="s">
        <v>266</v>
      </c>
      <c r="F1024" s="81">
        <v>0</v>
      </c>
      <c r="L1024" s="86">
        <v>1</v>
      </c>
      <c r="Q1024" s="86">
        <v>2</v>
      </c>
      <c r="Z1024" s="86">
        <v>1</v>
      </c>
      <c r="AC1024" s="87">
        <f t="shared" si="18"/>
        <v>4</v>
      </c>
    </row>
    <row r="1025" spans="2:29">
      <c r="B1025" s="113">
        <v>45340</v>
      </c>
      <c r="C1025" t="s">
        <v>268</v>
      </c>
      <c r="F1025" s="81">
        <v>0</v>
      </c>
      <c r="H1025" s="86">
        <v>2</v>
      </c>
      <c r="K1025" s="86">
        <v>1</v>
      </c>
      <c r="Z1025" s="86">
        <v>1</v>
      </c>
      <c r="AA1025" s="86">
        <v>1</v>
      </c>
      <c r="AC1025" s="87">
        <f t="shared" si="18"/>
        <v>5</v>
      </c>
    </row>
    <row r="1026" spans="2:29">
      <c r="B1026" s="113">
        <v>45340</v>
      </c>
      <c r="C1026" t="s">
        <v>270</v>
      </c>
      <c r="F1026" s="81">
        <v>1</v>
      </c>
      <c r="H1026" s="86">
        <v>1</v>
      </c>
      <c r="L1026" s="86">
        <v>1</v>
      </c>
      <c r="M1026" s="86">
        <v>1</v>
      </c>
      <c r="Q1026" s="86">
        <v>1</v>
      </c>
      <c r="AC1026" s="87">
        <f t="shared" si="18"/>
        <v>4</v>
      </c>
    </row>
    <row r="1027" spans="2:29">
      <c r="B1027" s="113">
        <v>45340</v>
      </c>
      <c r="C1027" t="s">
        <v>272</v>
      </c>
      <c r="F1027" s="81">
        <v>1</v>
      </c>
      <c r="H1027" s="86">
        <v>1</v>
      </c>
      <c r="K1027" s="86">
        <v>1</v>
      </c>
      <c r="L1027" s="86">
        <v>1</v>
      </c>
      <c r="AB1027" s="86">
        <v>2</v>
      </c>
      <c r="AC1027" s="87">
        <f t="shared" si="18"/>
        <v>5</v>
      </c>
    </row>
    <row r="1028" spans="2:29">
      <c r="B1028" s="113">
        <v>45340</v>
      </c>
      <c r="C1028" t="s">
        <v>274</v>
      </c>
      <c r="F1028" s="81">
        <v>0</v>
      </c>
      <c r="Q1028" s="86">
        <v>3</v>
      </c>
      <c r="AC1028" s="87">
        <f t="shared" si="18"/>
        <v>3</v>
      </c>
    </row>
    <row r="1029" spans="2:29">
      <c r="B1029" s="113">
        <v>45340</v>
      </c>
      <c r="C1029" t="s">
        <v>276</v>
      </c>
      <c r="F1029" s="81">
        <v>0</v>
      </c>
      <c r="Q1029" s="86">
        <v>2</v>
      </c>
      <c r="AC1029" s="87">
        <f t="shared" si="18"/>
        <v>2</v>
      </c>
    </row>
    <row r="1030" spans="2:29">
      <c r="B1030" s="113">
        <v>45340</v>
      </c>
      <c r="C1030" t="s">
        <v>278</v>
      </c>
      <c r="F1030" s="81">
        <v>0</v>
      </c>
      <c r="K1030" s="86">
        <v>1</v>
      </c>
      <c r="L1030" s="86">
        <v>2</v>
      </c>
      <c r="Q1030" s="86">
        <v>2</v>
      </c>
      <c r="AC1030" s="87">
        <f t="shared" si="18"/>
        <v>5</v>
      </c>
    </row>
    <row r="1031" spans="2:29">
      <c r="B1031" s="113">
        <v>45340</v>
      </c>
      <c r="C1031" t="s">
        <v>280</v>
      </c>
      <c r="F1031" s="81">
        <v>0</v>
      </c>
      <c r="Q1031" s="86">
        <v>3</v>
      </c>
      <c r="AC1031" s="87">
        <f t="shared" si="18"/>
        <v>3</v>
      </c>
    </row>
    <row r="1032" spans="2:29">
      <c r="B1032" s="113">
        <v>45340</v>
      </c>
      <c r="C1032" t="s">
        <v>282</v>
      </c>
      <c r="F1032" s="81">
        <v>0</v>
      </c>
      <c r="K1032" s="86">
        <v>2</v>
      </c>
      <c r="P1032" s="86">
        <v>6</v>
      </c>
      <c r="AB1032" s="86">
        <v>1</v>
      </c>
      <c r="AC1032" s="87">
        <f t="shared" si="18"/>
        <v>9</v>
      </c>
    </row>
    <row r="1033" spans="2:29">
      <c r="B1033" s="113">
        <v>45340</v>
      </c>
      <c r="C1033" t="s">
        <v>284</v>
      </c>
      <c r="F1033" s="81">
        <v>0</v>
      </c>
      <c r="Q1033" s="86">
        <v>1</v>
      </c>
      <c r="AB1033" s="86">
        <v>2</v>
      </c>
      <c r="AC1033" s="87">
        <f t="shared" si="18"/>
        <v>3</v>
      </c>
    </row>
    <row r="1034" spans="2:29">
      <c r="B1034" s="113">
        <v>45340</v>
      </c>
      <c r="C1034" t="s">
        <v>286</v>
      </c>
      <c r="AC1034" s="87">
        <f t="shared" si="18"/>
        <v>0</v>
      </c>
    </row>
    <row r="1035" spans="2:29">
      <c r="B1035" s="113">
        <v>45340</v>
      </c>
      <c r="C1035" t="s">
        <v>288</v>
      </c>
      <c r="AC1035" s="87">
        <f t="shared" si="18"/>
        <v>0</v>
      </c>
    </row>
    <row r="1036" spans="2:29">
      <c r="B1036" s="113">
        <v>45341</v>
      </c>
      <c r="C1036" t="s">
        <v>258</v>
      </c>
      <c r="AC1036" s="87">
        <f t="shared" si="18"/>
        <v>0</v>
      </c>
    </row>
    <row r="1037" spans="2:29">
      <c r="B1037" s="113">
        <v>45341</v>
      </c>
      <c r="C1037" t="s">
        <v>260</v>
      </c>
      <c r="AC1037" s="87">
        <f t="shared" si="18"/>
        <v>0</v>
      </c>
    </row>
    <row r="1038" spans="2:29">
      <c r="B1038" s="113">
        <v>45341</v>
      </c>
      <c r="C1038" t="s">
        <v>262</v>
      </c>
      <c r="I1038" s="86">
        <v>1</v>
      </c>
      <c r="K1038" s="86">
        <v>1</v>
      </c>
      <c r="Q1038" s="86">
        <v>5</v>
      </c>
      <c r="AC1038" s="87">
        <f t="shared" si="18"/>
        <v>7</v>
      </c>
    </row>
    <row r="1039" spans="2:29">
      <c r="B1039" s="113">
        <v>45341</v>
      </c>
      <c r="C1039" t="s">
        <v>264</v>
      </c>
      <c r="F1039" s="81">
        <v>0</v>
      </c>
      <c r="K1039" s="86">
        <v>2</v>
      </c>
      <c r="AB1039" s="86">
        <v>1</v>
      </c>
      <c r="AC1039" s="87">
        <f t="shared" si="18"/>
        <v>3</v>
      </c>
    </row>
    <row r="1040" spans="2:29">
      <c r="B1040" s="113">
        <v>45341</v>
      </c>
      <c r="C1040" s="115" t="s">
        <v>266</v>
      </c>
      <c r="F1040" s="81">
        <v>0</v>
      </c>
      <c r="K1040" s="86">
        <v>2</v>
      </c>
      <c r="Q1040" s="86">
        <v>1</v>
      </c>
      <c r="AC1040" s="87">
        <f t="shared" si="18"/>
        <v>3</v>
      </c>
    </row>
    <row r="1041" spans="2:29">
      <c r="B1041" s="113">
        <v>45341</v>
      </c>
      <c r="C1041" t="s">
        <v>268</v>
      </c>
      <c r="F1041" s="81">
        <v>0</v>
      </c>
      <c r="K1041" s="86">
        <v>1</v>
      </c>
      <c r="AC1041" s="87">
        <f t="shared" si="18"/>
        <v>1</v>
      </c>
    </row>
    <row r="1042" spans="2:29">
      <c r="B1042" s="113">
        <v>45341</v>
      </c>
      <c r="C1042" t="s">
        <v>270</v>
      </c>
      <c r="F1042" s="81">
        <v>0</v>
      </c>
      <c r="K1042" s="86">
        <v>1</v>
      </c>
      <c r="L1042" s="86">
        <v>1</v>
      </c>
      <c r="AC1042" s="87">
        <f t="shared" si="18"/>
        <v>2</v>
      </c>
    </row>
    <row r="1043" spans="2:29">
      <c r="B1043" s="113">
        <v>45341</v>
      </c>
      <c r="C1043" s="115" t="s">
        <v>272</v>
      </c>
      <c r="F1043" s="81">
        <v>0</v>
      </c>
      <c r="K1043" s="86">
        <v>1</v>
      </c>
      <c r="Z1043" s="86">
        <v>2</v>
      </c>
      <c r="AC1043" s="87">
        <f t="shared" si="18"/>
        <v>3</v>
      </c>
    </row>
    <row r="1044" spans="2:29">
      <c r="B1044" s="113">
        <v>45341</v>
      </c>
      <c r="C1044" s="115" t="s">
        <v>274</v>
      </c>
      <c r="F1044" s="81">
        <v>0</v>
      </c>
      <c r="L1044" s="86">
        <v>1</v>
      </c>
      <c r="AC1044" s="87">
        <f t="shared" si="18"/>
        <v>1</v>
      </c>
    </row>
    <row r="1045" spans="2:29">
      <c r="B1045" s="113">
        <v>45341</v>
      </c>
      <c r="C1045" s="115" t="s">
        <v>276</v>
      </c>
      <c r="F1045" s="81">
        <v>0</v>
      </c>
      <c r="K1045" s="86">
        <v>2</v>
      </c>
      <c r="L1045" s="86">
        <v>4</v>
      </c>
      <c r="Z1045" s="86">
        <v>1</v>
      </c>
      <c r="AC1045" s="87">
        <f t="shared" si="18"/>
        <v>7</v>
      </c>
    </row>
    <row r="1046" spans="2:29">
      <c r="B1046" s="113">
        <v>45341</v>
      </c>
      <c r="C1046" s="115" t="s">
        <v>278</v>
      </c>
      <c r="F1046" s="81">
        <v>0</v>
      </c>
      <c r="K1046" s="86">
        <v>2</v>
      </c>
      <c r="L1046" s="86">
        <v>2</v>
      </c>
      <c r="AC1046" s="87">
        <f t="shared" si="18"/>
        <v>4</v>
      </c>
    </row>
    <row r="1047" spans="2:29">
      <c r="B1047" s="113">
        <v>45341</v>
      </c>
      <c r="C1047" s="115" t="s">
        <v>280</v>
      </c>
      <c r="F1047" s="81">
        <v>0</v>
      </c>
      <c r="K1047" s="86">
        <v>2</v>
      </c>
      <c r="AC1047" s="87">
        <f t="shared" si="18"/>
        <v>2</v>
      </c>
    </row>
    <row r="1048" spans="2:29">
      <c r="B1048" s="113">
        <v>45341</v>
      </c>
      <c r="C1048" s="115" t="s">
        <v>282</v>
      </c>
      <c r="F1048" s="81">
        <v>1</v>
      </c>
      <c r="U1048" s="86">
        <v>2</v>
      </c>
      <c r="AC1048" s="87">
        <f t="shared" si="18"/>
        <v>2</v>
      </c>
    </row>
    <row r="1049" spans="2:29">
      <c r="B1049" s="113">
        <v>45341</v>
      </c>
      <c r="C1049" s="115" t="s">
        <v>284</v>
      </c>
      <c r="F1049" s="81">
        <v>1</v>
      </c>
      <c r="L1049" s="86">
        <v>1</v>
      </c>
      <c r="N1049" s="86">
        <v>2</v>
      </c>
      <c r="U1049" s="86">
        <v>1</v>
      </c>
      <c r="AB1049" s="86">
        <v>1</v>
      </c>
      <c r="AC1049" s="87">
        <f t="shared" si="18"/>
        <v>5</v>
      </c>
    </row>
    <row r="1050" spans="2:29">
      <c r="B1050" s="113">
        <v>45341</v>
      </c>
      <c r="C1050" s="115" t="s">
        <v>286</v>
      </c>
      <c r="F1050" s="81">
        <v>0</v>
      </c>
      <c r="K1050" s="86">
        <v>1</v>
      </c>
      <c r="U1050" s="86">
        <v>2</v>
      </c>
      <c r="AC1050" s="87">
        <f t="shared" si="18"/>
        <v>3</v>
      </c>
    </row>
    <row r="1051" spans="2:29">
      <c r="B1051" s="113">
        <v>45341</v>
      </c>
      <c r="C1051" s="115" t="s">
        <v>288</v>
      </c>
      <c r="F1051" s="81">
        <v>0</v>
      </c>
      <c r="K1051" s="86">
        <v>1</v>
      </c>
      <c r="U1051" s="86">
        <v>2</v>
      </c>
      <c r="AB1051" s="86">
        <v>2</v>
      </c>
      <c r="AC1051" s="87">
        <f t="shared" si="18"/>
        <v>5</v>
      </c>
    </row>
    <row r="1052" spans="2:29">
      <c r="B1052" s="113">
        <v>45341</v>
      </c>
      <c r="C1052" s="117" t="s">
        <v>97</v>
      </c>
      <c r="AC1052" s="87">
        <f t="shared" si="18"/>
        <v>0</v>
      </c>
    </row>
    <row r="1053" spans="2:29">
      <c r="B1053" s="113">
        <v>45341</v>
      </c>
      <c r="C1053" t="s">
        <v>99</v>
      </c>
      <c r="AC1053" s="87">
        <f t="shared" si="18"/>
        <v>0</v>
      </c>
    </row>
    <row r="1054" spans="2:29">
      <c r="B1054" s="113">
        <v>45341</v>
      </c>
      <c r="C1054" t="s">
        <v>101</v>
      </c>
      <c r="F1054" s="81">
        <v>0</v>
      </c>
      <c r="H1054" s="86">
        <v>1</v>
      </c>
      <c r="U1054" s="86">
        <v>1</v>
      </c>
      <c r="V1054" s="86">
        <v>1</v>
      </c>
      <c r="AC1054" s="87">
        <f t="shared" si="18"/>
        <v>3</v>
      </c>
    </row>
    <row r="1055" spans="2:29">
      <c r="B1055" s="113">
        <v>45341</v>
      </c>
      <c r="C1055" t="s">
        <v>103</v>
      </c>
      <c r="F1055" s="81">
        <v>0</v>
      </c>
      <c r="K1055" s="86">
        <v>1</v>
      </c>
      <c r="L1055" s="86">
        <v>1</v>
      </c>
      <c r="AC1055" s="87">
        <f t="shared" si="18"/>
        <v>2</v>
      </c>
    </row>
    <row r="1056" spans="2:29">
      <c r="B1056" s="113">
        <v>45341</v>
      </c>
      <c r="C1056" t="s">
        <v>105</v>
      </c>
      <c r="F1056" s="81">
        <v>0</v>
      </c>
      <c r="K1056" s="86">
        <v>1</v>
      </c>
      <c r="AC1056" s="87">
        <f t="shared" si="18"/>
        <v>1</v>
      </c>
    </row>
    <row r="1057" spans="2:29">
      <c r="B1057" s="113">
        <v>45341</v>
      </c>
      <c r="C1057" t="s">
        <v>107</v>
      </c>
      <c r="F1057" s="81">
        <v>0</v>
      </c>
      <c r="K1057" s="86">
        <v>2</v>
      </c>
      <c r="AC1057" s="87">
        <f t="shared" si="18"/>
        <v>2</v>
      </c>
    </row>
    <row r="1058" spans="2:29">
      <c r="B1058" s="113">
        <v>45341</v>
      </c>
      <c r="C1058" t="s">
        <v>109</v>
      </c>
      <c r="F1058" s="81">
        <v>0</v>
      </c>
      <c r="V1058" s="86">
        <v>2</v>
      </c>
      <c r="AC1058" s="87">
        <f t="shared" si="18"/>
        <v>2</v>
      </c>
    </row>
    <row r="1059" spans="2:29">
      <c r="B1059" s="113">
        <v>45341</v>
      </c>
      <c r="C1059" t="s">
        <v>111</v>
      </c>
      <c r="F1059" s="81">
        <v>1</v>
      </c>
      <c r="K1059" s="86">
        <v>4</v>
      </c>
      <c r="L1059" s="86">
        <v>2</v>
      </c>
      <c r="AC1059" s="87">
        <f t="shared" si="18"/>
        <v>6</v>
      </c>
    </row>
    <row r="1060" spans="2:29">
      <c r="B1060" s="113">
        <v>45341</v>
      </c>
      <c r="C1060" t="s">
        <v>113</v>
      </c>
      <c r="F1060" s="81">
        <v>0</v>
      </c>
      <c r="Q1060" s="86">
        <v>1</v>
      </c>
      <c r="AC1060" s="87">
        <f t="shared" si="18"/>
        <v>1</v>
      </c>
    </row>
    <row r="1061" spans="2:29">
      <c r="B1061" s="113">
        <v>45341</v>
      </c>
      <c r="C1061" t="s">
        <v>115</v>
      </c>
      <c r="F1061" s="81">
        <v>0</v>
      </c>
      <c r="V1061" s="86">
        <v>1</v>
      </c>
      <c r="AC1061" s="87">
        <f t="shared" si="18"/>
        <v>1</v>
      </c>
    </row>
    <row r="1062" spans="2:29">
      <c r="B1062" s="113">
        <v>45341</v>
      </c>
      <c r="C1062" t="s">
        <v>117</v>
      </c>
      <c r="F1062" s="81">
        <v>0</v>
      </c>
      <c r="K1062" s="86">
        <v>1</v>
      </c>
      <c r="AC1062" s="87">
        <f t="shared" si="18"/>
        <v>1</v>
      </c>
    </row>
    <row r="1063" spans="2:29">
      <c r="B1063" s="113">
        <v>45341</v>
      </c>
      <c r="C1063" t="s">
        <v>119</v>
      </c>
      <c r="AC1063" s="87">
        <f t="shared" si="18"/>
        <v>0</v>
      </c>
    </row>
    <row r="1064" spans="2:29">
      <c r="B1064" s="113">
        <v>45341</v>
      </c>
      <c r="C1064" t="s">
        <v>121</v>
      </c>
      <c r="AC1064" s="87">
        <f t="shared" si="18"/>
        <v>0</v>
      </c>
    </row>
    <row r="1065" spans="2:29">
      <c r="B1065" s="113">
        <v>45341</v>
      </c>
      <c r="C1065" t="s">
        <v>123</v>
      </c>
      <c r="AC1065" s="87">
        <f t="shared" si="18"/>
        <v>0</v>
      </c>
    </row>
    <row r="1066" spans="2:29">
      <c r="B1066" s="113">
        <v>45341</v>
      </c>
      <c r="C1066" t="s">
        <v>125</v>
      </c>
      <c r="AC1066" s="87">
        <f t="shared" si="18"/>
        <v>0</v>
      </c>
    </row>
    <row r="1067" spans="2:29">
      <c r="B1067" s="113">
        <v>45341</v>
      </c>
      <c r="C1067" t="s">
        <v>127</v>
      </c>
      <c r="AC1067" s="87">
        <f t="shared" si="18"/>
        <v>0</v>
      </c>
    </row>
    <row r="1068" spans="2:29">
      <c r="B1068" s="113">
        <v>45341</v>
      </c>
      <c r="C1068" s="117" t="s">
        <v>129</v>
      </c>
      <c r="AC1068" s="87">
        <f t="shared" si="18"/>
        <v>0</v>
      </c>
    </row>
    <row r="1069" spans="2:29">
      <c r="B1069" s="113">
        <v>45341</v>
      </c>
      <c r="C1069" t="s">
        <v>131</v>
      </c>
      <c r="AC1069" s="87">
        <f t="shared" si="18"/>
        <v>0</v>
      </c>
    </row>
    <row r="1070" spans="2:29">
      <c r="B1070" s="113">
        <v>45341</v>
      </c>
      <c r="C1070" t="s">
        <v>133</v>
      </c>
      <c r="F1070" s="81">
        <v>0</v>
      </c>
      <c r="K1070" s="86">
        <v>2</v>
      </c>
      <c r="AC1070" s="87">
        <f t="shared" si="18"/>
        <v>2</v>
      </c>
    </row>
    <row r="1071" spans="2:29">
      <c r="B1071" s="113">
        <v>45341</v>
      </c>
      <c r="C1071" t="s">
        <v>135</v>
      </c>
      <c r="F1071" s="81">
        <v>1</v>
      </c>
      <c r="X1071" s="86">
        <v>2</v>
      </c>
      <c r="AC1071" s="87">
        <f t="shared" si="18"/>
        <v>2</v>
      </c>
    </row>
    <row r="1072" spans="2:29">
      <c r="B1072" s="113">
        <v>45341</v>
      </c>
      <c r="C1072" t="s">
        <v>137</v>
      </c>
      <c r="F1072" s="81">
        <v>0</v>
      </c>
      <c r="K1072" s="86">
        <v>1</v>
      </c>
      <c r="X1072" s="86">
        <v>2</v>
      </c>
      <c r="AC1072" s="87">
        <f t="shared" si="18"/>
        <v>3</v>
      </c>
    </row>
    <row r="1073" spans="2:29">
      <c r="B1073" s="113">
        <v>45341</v>
      </c>
      <c r="C1073" t="s">
        <v>139</v>
      </c>
      <c r="F1073" s="81">
        <v>0</v>
      </c>
      <c r="X1073" s="86">
        <v>1</v>
      </c>
      <c r="AC1073" s="87">
        <f t="shared" si="18"/>
        <v>1</v>
      </c>
    </row>
    <row r="1074" spans="2:29">
      <c r="B1074" s="113">
        <v>45341</v>
      </c>
      <c r="C1074" t="s">
        <v>141</v>
      </c>
      <c r="F1074" s="81">
        <v>0</v>
      </c>
      <c r="X1074" s="86">
        <v>1</v>
      </c>
      <c r="AC1074" s="87">
        <f t="shared" si="18"/>
        <v>1</v>
      </c>
    </row>
    <row r="1075" spans="2:29">
      <c r="B1075" s="113">
        <v>45341</v>
      </c>
      <c r="C1075" t="s">
        <v>143</v>
      </c>
      <c r="F1075" s="81">
        <v>0</v>
      </c>
      <c r="X1075" s="86">
        <v>2</v>
      </c>
      <c r="AC1075" s="87">
        <f t="shared" si="18"/>
        <v>2</v>
      </c>
    </row>
    <row r="1076" spans="2:29">
      <c r="B1076" s="113">
        <v>45341</v>
      </c>
      <c r="C1076" t="s">
        <v>145</v>
      </c>
      <c r="F1076" s="81">
        <v>0</v>
      </c>
      <c r="L1076" s="86">
        <v>1</v>
      </c>
      <c r="X1076" s="86">
        <v>1</v>
      </c>
      <c r="AC1076" s="87">
        <f t="shared" si="18"/>
        <v>2</v>
      </c>
    </row>
    <row r="1077" spans="2:29">
      <c r="B1077" s="113">
        <v>45341</v>
      </c>
      <c r="C1077" t="s">
        <v>147</v>
      </c>
      <c r="X1077" s="86">
        <v>2</v>
      </c>
      <c r="AC1077" s="87">
        <f t="shared" si="18"/>
        <v>2</v>
      </c>
    </row>
    <row r="1078" spans="2:29">
      <c r="B1078" s="113">
        <v>45341</v>
      </c>
      <c r="C1078" t="s">
        <v>149</v>
      </c>
      <c r="F1078" s="81">
        <v>0</v>
      </c>
      <c r="K1078" s="86">
        <v>1</v>
      </c>
      <c r="X1078" s="86">
        <v>2</v>
      </c>
      <c r="AC1078" s="87">
        <f t="shared" si="18"/>
        <v>3</v>
      </c>
    </row>
    <row r="1079" spans="2:29">
      <c r="B1079" s="113">
        <v>45341</v>
      </c>
      <c r="C1079" t="s">
        <v>152</v>
      </c>
      <c r="F1079" s="81">
        <v>0</v>
      </c>
      <c r="W1079" s="86">
        <v>1</v>
      </c>
      <c r="X1079" s="86">
        <v>2</v>
      </c>
      <c r="AC1079" s="87">
        <f t="shared" si="18"/>
        <v>3</v>
      </c>
    </row>
    <row r="1080" spans="2:29">
      <c r="B1080" s="113">
        <v>45341</v>
      </c>
      <c r="C1080" t="s">
        <v>154</v>
      </c>
      <c r="F1080" s="81">
        <v>1</v>
      </c>
      <c r="W1080" s="86">
        <v>2</v>
      </c>
      <c r="AC1080" s="87">
        <f t="shared" si="18"/>
        <v>2</v>
      </c>
    </row>
    <row r="1081" spans="2:29">
      <c r="B1081" s="113">
        <v>45341</v>
      </c>
      <c r="C1081" t="s">
        <v>156</v>
      </c>
      <c r="F1081" s="81">
        <v>0</v>
      </c>
      <c r="X1081" s="86">
        <v>2</v>
      </c>
      <c r="AC1081" s="87">
        <f t="shared" si="18"/>
        <v>2</v>
      </c>
    </row>
    <row r="1082" spans="2:29">
      <c r="B1082" s="113">
        <v>45341</v>
      </c>
      <c r="C1082" t="s">
        <v>158</v>
      </c>
      <c r="F1082" s="81">
        <v>0</v>
      </c>
      <c r="K1082" s="86">
        <v>1</v>
      </c>
      <c r="X1082" s="86">
        <v>1</v>
      </c>
      <c r="AC1082" s="87">
        <f t="shared" si="18"/>
        <v>2</v>
      </c>
    </row>
    <row r="1083" spans="2:29">
      <c r="B1083" s="113">
        <v>45341</v>
      </c>
      <c r="C1083" t="s">
        <v>160</v>
      </c>
      <c r="F1083" s="81">
        <v>1</v>
      </c>
      <c r="Q1083" s="86">
        <v>10</v>
      </c>
      <c r="X1083" s="86">
        <v>3</v>
      </c>
      <c r="AC1083" s="87">
        <f t="shared" si="18"/>
        <v>13</v>
      </c>
    </row>
    <row r="1084" spans="2:29">
      <c r="B1084" s="113">
        <v>45341</v>
      </c>
      <c r="C1084" s="117" t="s">
        <v>162</v>
      </c>
      <c r="AC1084" s="87">
        <f t="shared" ref="AC1084:AC1147" si="19">SUM(G1084:AB1084)</f>
        <v>0</v>
      </c>
    </row>
    <row r="1085" spans="2:29">
      <c r="B1085" s="113">
        <v>45341</v>
      </c>
      <c r="C1085" t="s">
        <v>164</v>
      </c>
      <c r="AC1085" s="87">
        <f t="shared" si="19"/>
        <v>0</v>
      </c>
    </row>
    <row r="1086" spans="2:29">
      <c r="B1086" s="113">
        <v>45341</v>
      </c>
      <c r="C1086" t="s">
        <v>166</v>
      </c>
      <c r="F1086" s="81">
        <v>1</v>
      </c>
      <c r="X1086" s="86">
        <v>1</v>
      </c>
      <c r="AC1086" s="87">
        <f t="shared" si="19"/>
        <v>1</v>
      </c>
    </row>
    <row r="1087" spans="2:29">
      <c r="B1087" s="113">
        <v>45341</v>
      </c>
      <c r="C1087" t="s">
        <v>168</v>
      </c>
      <c r="F1087" s="81">
        <v>0</v>
      </c>
      <c r="X1087" s="86">
        <v>2</v>
      </c>
      <c r="AC1087" s="87">
        <f t="shared" si="19"/>
        <v>2</v>
      </c>
    </row>
    <row r="1088" spans="2:29">
      <c r="B1088" s="113">
        <v>45341</v>
      </c>
      <c r="C1088" t="s">
        <v>170</v>
      </c>
      <c r="F1088" s="81">
        <v>0</v>
      </c>
      <c r="I1088" s="86">
        <v>1</v>
      </c>
      <c r="X1088" s="86">
        <v>2</v>
      </c>
      <c r="AC1088" s="87">
        <f t="shared" si="19"/>
        <v>3</v>
      </c>
    </row>
    <row r="1089" spans="2:29">
      <c r="B1089" s="113">
        <v>45341</v>
      </c>
      <c r="C1089" t="s">
        <v>172</v>
      </c>
      <c r="F1089" s="81">
        <v>1</v>
      </c>
      <c r="I1089" s="86">
        <v>1</v>
      </c>
      <c r="X1089" s="86">
        <v>1</v>
      </c>
      <c r="AC1089" s="87">
        <f t="shared" si="19"/>
        <v>2</v>
      </c>
    </row>
    <row r="1090" spans="2:29">
      <c r="B1090" s="113">
        <v>45341</v>
      </c>
      <c r="C1090" t="s">
        <v>174</v>
      </c>
      <c r="F1090" s="81">
        <v>1</v>
      </c>
      <c r="I1090" s="86">
        <v>1</v>
      </c>
      <c r="X1090" s="86">
        <v>1</v>
      </c>
      <c r="AC1090" s="87">
        <f t="shared" si="19"/>
        <v>2</v>
      </c>
    </row>
    <row r="1091" spans="2:29">
      <c r="B1091" s="113">
        <v>45341</v>
      </c>
      <c r="C1091" t="s">
        <v>176</v>
      </c>
      <c r="F1091" s="81">
        <v>0</v>
      </c>
      <c r="K1091" s="86">
        <v>1</v>
      </c>
      <c r="X1091" s="86">
        <v>5</v>
      </c>
      <c r="AC1091" s="87">
        <f t="shared" si="19"/>
        <v>6</v>
      </c>
    </row>
    <row r="1092" spans="2:29">
      <c r="B1092" s="113">
        <v>45341</v>
      </c>
      <c r="C1092" t="s">
        <v>178</v>
      </c>
      <c r="F1092" s="81">
        <v>0</v>
      </c>
      <c r="X1092" s="86">
        <v>10</v>
      </c>
      <c r="AB1092" s="86">
        <v>2</v>
      </c>
      <c r="AC1092" s="87">
        <f t="shared" si="19"/>
        <v>12</v>
      </c>
    </row>
    <row r="1093" spans="2:29">
      <c r="B1093" s="113">
        <v>45341</v>
      </c>
      <c r="C1093" t="s">
        <v>180</v>
      </c>
      <c r="F1093" s="81">
        <v>0</v>
      </c>
      <c r="X1093" s="86">
        <v>5</v>
      </c>
      <c r="AB1093" s="86">
        <v>4</v>
      </c>
      <c r="AC1093" s="87">
        <f t="shared" si="19"/>
        <v>9</v>
      </c>
    </row>
    <row r="1094" spans="2:29">
      <c r="B1094" s="113">
        <v>45342</v>
      </c>
      <c r="C1094" t="s">
        <v>182</v>
      </c>
      <c r="X1094" s="86">
        <v>2</v>
      </c>
      <c r="AB1094" s="86">
        <v>8</v>
      </c>
      <c r="AC1094" s="87">
        <f t="shared" si="19"/>
        <v>10</v>
      </c>
    </row>
    <row r="1095" spans="2:29">
      <c r="B1095" s="113">
        <v>45342</v>
      </c>
      <c r="C1095" t="s">
        <v>184</v>
      </c>
      <c r="X1095" s="86">
        <v>1</v>
      </c>
      <c r="AB1095" s="86">
        <v>1</v>
      </c>
      <c r="AC1095" s="87">
        <f t="shared" si="19"/>
        <v>2</v>
      </c>
    </row>
    <row r="1096" spans="2:29">
      <c r="B1096" s="113">
        <v>45342</v>
      </c>
      <c r="C1096" t="s">
        <v>186</v>
      </c>
      <c r="K1096" s="86">
        <v>1</v>
      </c>
      <c r="X1096" s="86">
        <v>2</v>
      </c>
      <c r="AB1096" s="86">
        <v>1</v>
      </c>
      <c r="AC1096" s="87">
        <f t="shared" si="19"/>
        <v>4</v>
      </c>
    </row>
    <row r="1097" spans="2:29">
      <c r="B1097" s="113">
        <v>45342</v>
      </c>
      <c r="C1097" t="s">
        <v>188</v>
      </c>
      <c r="AC1097" s="87">
        <f t="shared" si="19"/>
        <v>0</v>
      </c>
    </row>
    <row r="1098" spans="2:29">
      <c r="B1098" s="113">
        <v>45342</v>
      </c>
      <c r="C1098" t="s">
        <v>190</v>
      </c>
      <c r="X1098" s="86">
        <v>2</v>
      </c>
      <c r="AC1098" s="87">
        <f t="shared" si="19"/>
        <v>2</v>
      </c>
    </row>
    <row r="1099" spans="2:29">
      <c r="B1099" s="113">
        <v>45342</v>
      </c>
      <c r="C1099" t="s">
        <v>192</v>
      </c>
      <c r="X1099" s="86">
        <v>2</v>
      </c>
      <c r="AC1099" s="87">
        <f t="shared" si="19"/>
        <v>2</v>
      </c>
    </row>
    <row r="1100" spans="2:29">
      <c r="B1100" s="113">
        <v>45342</v>
      </c>
      <c r="C1100" s="117" t="s">
        <v>258</v>
      </c>
      <c r="AC1100" s="87">
        <f t="shared" si="19"/>
        <v>0</v>
      </c>
    </row>
    <row r="1101" spans="2:29">
      <c r="B1101" s="113">
        <v>45342</v>
      </c>
      <c r="C1101" t="s">
        <v>260</v>
      </c>
      <c r="AC1101" s="87">
        <f t="shared" si="19"/>
        <v>0</v>
      </c>
    </row>
    <row r="1102" spans="2:29">
      <c r="B1102" s="113">
        <v>45342</v>
      </c>
      <c r="C1102" t="s">
        <v>262</v>
      </c>
      <c r="F1102" s="81">
        <v>0</v>
      </c>
      <c r="K1102" s="86">
        <v>2</v>
      </c>
      <c r="AB1102" s="86">
        <v>2</v>
      </c>
      <c r="AC1102" s="87">
        <f t="shared" si="19"/>
        <v>4</v>
      </c>
    </row>
    <row r="1103" spans="2:29">
      <c r="B1103" s="113">
        <v>45342</v>
      </c>
      <c r="C1103" t="s">
        <v>264</v>
      </c>
      <c r="F1103" s="81">
        <v>0</v>
      </c>
      <c r="K1103" s="86">
        <v>4</v>
      </c>
      <c r="X1103" s="86">
        <v>1</v>
      </c>
      <c r="AC1103" s="87">
        <f t="shared" si="19"/>
        <v>5</v>
      </c>
    </row>
    <row r="1104" spans="2:29">
      <c r="B1104" s="113">
        <v>45342</v>
      </c>
      <c r="C1104" t="s">
        <v>266</v>
      </c>
      <c r="F1104" s="81">
        <v>0</v>
      </c>
      <c r="K1104" s="86">
        <v>2</v>
      </c>
      <c r="AC1104" s="87">
        <f t="shared" si="19"/>
        <v>2</v>
      </c>
    </row>
    <row r="1105" spans="2:29">
      <c r="B1105" s="113">
        <v>45342</v>
      </c>
      <c r="C1105" t="s">
        <v>268</v>
      </c>
      <c r="F1105" s="81">
        <v>0</v>
      </c>
      <c r="K1105" s="86">
        <v>3</v>
      </c>
      <c r="X1105" s="86">
        <v>2</v>
      </c>
      <c r="AC1105" s="87">
        <f t="shared" si="19"/>
        <v>5</v>
      </c>
    </row>
    <row r="1106" spans="2:29">
      <c r="B1106" s="113">
        <v>45342</v>
      </c>
      <c r="C1106" t="s">
        <v>270</v>
      </c>
      <c r="F1106" s="81">
        <v>0</v>
      </c>
      <c r="K1106" s="86">
        <v>2</v>
      </c>
      <c r="X1106" s="86">
        <v>3</v>
      </c>
      <c r="AC1106" s="87">
        <f t="shared" si="19"/>
        <v>5</v>
      </c>
    </row>
    <row r="1107" spans="2:29">
      <c r="B1107" s="113">
        <v>45342</v>
      </c>
      <c r="C1107" t="s">
        <v>272</v>
      </c>
      <c r="F1107" s="81">
        <v>0</v>
      </c>
      <c r="K1107" s="86">
        <v>1</v>
      </c>
      <c r="AC1107" s="87">
        <f t="shared" si="19"/>
        <v>1</v>
      </c>
    </row>
    <row r="1108" spans="2:29">
      <c r="B1108" s="113">
        <v>45342</v>
      </c>
      <c r="C1108" t="s">
        <v>274</v>
      </c>
      <c r="F1108" s="81">
        <v>0</v>
      </c>
      <c r="AC1108" s="87">
        <f t="shared" si="19"/>
        <v>0</v>
      </c>
    </row>
    <row r="1109" spans="2:29">
      <c r="B1109" s="113">
        <v>45342</v>
      </c>
      <c r="C1109" t="s">
        <v>276</v>
      </c>
      <c r="F1109" s="81">
        <v>0</v>
      </c>
      <c r="K1109" s="86">
        <v>2</v>
      </c>
      <c r="X1109" s="86">
        <v>1</v>
      </c>
      <c r="AC1109" s="87">
        <f t="shared" si="19"/>
        <v>3</v>
      </c>
    </row>
    <row r="1110" spans="2:29">
      <c r="B1110" s="113">
        <v>45342</v>
      </c>
      <c r="C1110" t="s">
        <v>278</v>
      </c>
      <c r="F1110" s="81">
        <v>0</v>
      </c>
      <c r="K1110" s="86">
        <v>1</v>
      </c>
      <c r="Q1110" s="86">
        <v>2</v>
      </c>
      <c r="AC1110" s="87">
        <f t="shared" si="19"/>
        <v>3</v>
      </c>
    </row>
    <row r="1111" spans="2:29">
      <c r="B1111" s="113">
        <v>45342</v>
      </c>
      <c r="C1111" t="s">
        <v>280</v>
      </c>
      <c r="F1111" s="81">
        <v>0</v>
      </c>
      <c r="Y1111" s="86">
        <v>1</v>
      </c>
      <c r="AC1111" s="87">
        <f t="shared" si="19"/>
        <v>1</v>
      </c>
    </row>
    <row r="1112" spans="2:29">
      <c r="B1112" s="113">
        <v>45342</v>
      </c>
      <c r="C1112" t="s">
        <v>282</v>
      </c>
      <c r="F1112" s="81">
        <v>0</v>
      </c>
      <c r="AB1112" s="86">
        <v>1</v>
      </c>
      <c r="AC1112" s="87">
        <f t="shared" si="19"/>
        <v>1</v>
      </c>
    </row>
    <row r="1113" spans="2:29">
      <c r="B1113" s="113">
        <v>45342</v>
      </c>
      <c r="C1113" t="s">
        <v>284</v>
      </c>
      <c r="F1113" s="81">
        <v>0</v>
      </c>
      <c r="K1113" s="86">
        <v>5</v>
      </c>
      <c r="AC1113" s="87">
        <f t="shared" si="19"/>
        <v>5</v>
      </c>
    </row>
    <row r="1114" spans="2:29">
      <c r="B1114" s="113">
        <v>45342</v>
      </c>
      <c r="C1114" t="s">
        <v>286</v>
      </c>
      <c r="F1114" s="81">
        <v>0</v>
      </c>
      <c r="K1114" s="86">
        <v>1</v>
      </c>
      <c r="AC1114" s="87">
        <f t="shared" si="19"/>
        <v>1</v>
      </c>
    </row>
    <row r="1115" spans="2:29">
      <c r="B1115" s="113">
        <v>45342</v>
      </c>
      <c r="C1115" t="s">
        <v>288</v>
      </c>
      <c r="AC1115" s="87">
        <f t="shared" si="19"/>
        <v>0</v>
      </c>
    </row>
    <row r="1116" spans="2:29">
      <c r="B1116" s="113">
        <v>45342</v>
      </c>
      <c r="C1116" s="117" t="s">
        <v>97</v>
      </c>
      <c r="AC1116" s="87">
        <f t="shared" si="19"/>
        <v>0</v>
      </c>
    </row>
    <row r="1117" spans="2:29">
      <c r="B1117" s="113">
        <v>45342</v>
      </c>
      <c r="C1117" t="s">
        <v>99</v>
      </c>
      <c r="AC1117" s="87">
        <f t="shared" si="19"/>
        <v>0</v>
      </c>
    </row>
    <row r="1118" spans="2:29">
      <c r="B1118" s="113">
        <v>45342</v>
      </c>
      <c r="C1118" t="s">
        <v>101</v>
      </c>
      <c r="F1118" s="81">
        <v>1</v>
      </c>
      <c r="K1118" s="86">
        <v>2</v>
      </c>
      <c r="X1118" s="86">
        <v>2</v>
      </c>
      <c r="AC1118" s="87">
        <f t="shared" si="19"/>
        <v>4</v>
      </c>
    </row>
    <row r="1119" spans="2:29">
      <c r="B1119" s="113">
        <v>45342</v>
      </c>
      <c r="C1119" t="s">
        <v>103</v>
      </c>
      <c r="F1119" s="81">
        <v>0</v>
      </c>
      <c r="Q1119" s="86">
        <v>3</v>
      </c>
      <c r="AC1119" s="87">
        <f t="shared" si="19"/>
        <v>3</v>
      </c>
    </row>
    <row r="1120" spans="2:29">
      <c r="B1120" s="113">
        <v>45342</v>
      </c>
      <c r="C1120" t="s">
        <v>105</v>
      </c>
      <c r="F1120" s="81">
        <v>0</v>
      </c>
      <c r="Q1120" s="86">
        <v>1</v>
      </c>
      <c r="AC1120" s="87">
        <f t="shared" si="19"/>
        <v>1</v>
      </c>
    </row>
    <row r="1121" spans="2:29">
      <c r="B1121" s="113">
        <v>45342</v>
      </c>
      <c r="C1121" t="s">
        <v>107</v>
      </c>
      <c r="F1121" s="81">
        <v>0</v>
      </c>
      <c r="L1121" s="86">
        <v>5</v>
      </c>
      <c r="AC1121" s="87">
        <f t="shared" si="19"/>
        <v>5</v>
      </c>
    </row>
    <row r="1122" spans="2:29">
      <c r="B1122" s="113">
        <v>45343</v>
      </c>
      <c r="C1122" s="117" t="s">
        <v>258</v>
      </c>
      <c r="AC1122" s="87">
        <f t="shared" si="19"/>
        <v>0</v>
      </c>
    </row>
    <row r="1123" spans="2:29">
      <c r="B1123" s="113">
        <v>45343</v>
      </c>
      <c r="C1123" t="s">
        <v>260</v>
      </c>
      <c r="AC1123" s="87">
        <f t="shared" si="19"/>
        <v>0</v>
      </c>
    </row>
    <row r="1124" spans="2:29">
      <c r="B1124" s="113">
        <v>45343</v>
      </c>
      <c r="C1124" t="s">
        <v>262</v>
      </c>
      <c r="F1124" s="81">
        <v>0</v>
      </c>
      <c r="J1124" s="86">
        <v>1</v>
      </c>
      <c r="AC1124" s="87">
        <f t="shared" si="19"/>
        <v>1</v>
      </c>
    </row>
    <row r="1125" spans="2:29">
      <c r="B1125" s="113">
        <v>45343</v>
      </c>
      <c r="C1125" t="s">
        <v>264</v>
      </c>
      <c r="F1125" s="81">
        <v>0</v>
      </c>
      <c r="J1125" s="86">
        <v>1</v>
      </c>
      <c r="AC1125" s="87">
        <f t="shared" si="19"/>
        <v>1</v>
      </c>
    </row>
    <row r="1126" spans="2:29">
      <c r="B1126" s="113">
        <v>45343</v>
      </c>
      <c r="C1126" t="s">
        <v>266</v>
      </c>
      <c r="F1126" s="81">
        <v>1</v>
      </c>
      <c r="AB1126" s="86">
        <v>5</v>
      </c>
      <c r="AC1126" s="87">
        <f t="shared" si="19"/>
        <v>5</v>
      </c>
    </row>
    <row r="1127" spans="2:29">
      <c r="B1127" s="113">
        <v>45344</v>
      </c>
      <c r="C1127" t="s">
        <v>268</v>
      </c>
      <c r="F1127" s="81">
        <v>1</v>
      </c>
      <c r="AB1127" s="86">
        <v>6</v>
      </c>
      <c r="AC1127" s="87">
        <f t="shared" si="19"/>
        <v>6</v>
      </c>
    </row>
    <row r="1128" spans="2:29">
      <c r="B1128" s="113">
        <v>45344</v>
      </c>
      <c r="C1128" t="s">
        <v>270</v>
      </c>
      <c r="F1128" s="81">
        <v>0</v>
      </c>
      <c r="AB1128" s="86">
        <v>3</v>
      </c>
      <c r="AC1128" s="87">
        <f t="shared" si="19"/>
        <v>3</v>
      </c>
    </row>
    <row r="1129" spans="2:29">
      <c r="B1129" s="113">
        <v>45344</v>
      </c>
      <c r="C1129" t="s">
        <v>272</v>
      </c>
      <c r="F1129" s="81">
        <v>0</v>
      </c>
      <c r="K1129" s="86">
        <v>1</v>
      </c>
      <c r="AB1129" s="86">
        <v>1</v>
      </c>
      <c r="AC1129" s="87">
        <f t="shared" si="19"/>
        <v>2</v>
      </c>
    </row>
    <row r="1130" spans="2:29">
      <c r="B1130" s="113">
        <v>45344</v>
      </c>
      <c r="C1130" t="s">
        <v>274</v>
      </c>
      <c r="F1130" s="81">
        <v>0</v>
      </c>
      <c r="K1130" s="86">
        <v>2</v>
      </c>
      <c r="AC1130" s="87">
        <f t="shared" si="19"/>
        <v>2</v>
      </c>
    </row>
    <row r="1131" spans="2:29">
      <c r="B1131" s="113">
        <v>45344</v>
      </c>
      <c r="C1131" t="s">
        <v>276</v>
      </c>
      <c r="F1131" s="81">
        <v>0</v>
      </c>
      <c r="K1131" s="86">
        <v>1</v>
      </c>
      <c r="AC1131" s="87">
        <f t="shared" si="19"/>
        <v>1</v>
      </c>
    </row>
    <row r="1132" spans="2:29">
      <c r="B1132" s="113">
        <v>45344</v>
      </c>
      <c r="C1132" t="s">
        <v>278</v>
      </c>
      <c r="F1132" s="81">
        <v>0</v>
      </c>
      <c r="H1132" s="86">
        <v>1</v>
      </c>
      <c r="K1132" s="86">
        <v>3</v>
      </c>
      <c r="AC1132" s="87">
        <f t="shared" si="19"/>
        <v>4</v>
      </c>
    </row>
    <row r="1133" spans="2:29">
      <c r="B1133" s="113">
        <v>45344</v>
      </c>
      <c r="C1133" t="s">
        <v>280</v>
      </c>
      <c r="F1133" s="81">
        <v>0</v>
      </c>
      <c r="K1133" s="86">
        <v>2</v>
      </c>
      <c r="AC1133" s="87">
        <f t="shared" si="19"/>
        <v>2</v>
      </c>
    </row>
    <row r="1134" spans="2:29">
      <c r="B1134" s="113">
        <v>45344</v>
      </c>
      <c r="C1134" t="s">
        <v>282</v>
      </c>
      <c r="F1134" s="81">
        <v>0</v>
      </c>
      <c r="K1134" s="86">
        <v>3</v>
      </c>
      <c r="AB1134" s="86">
        <v>1</v>
      </c>
      <c r="AC1134" s="87">
        <f t="shared" si="19"/>
        <v>4</v>
      </c>
    </row>
    <row r="1135" spans="2:29">
      <c r="B1135" s="113">
        <v>45344</v>
      </c>
      <c r="C1135" t="s">
        <v>284</v>
      </c>
      <c r="K1135" s="86">
        <v>4</v>
      </c>
      <c r="AC1135" s="87">
        <f t="shared" si="19"/>
        <v>4</v>
      </c>
    </row>
    <row r="1136" spans="2:29">
      <c r="B1136" s="113">
        <v>45344</v>
      </c>
      <c r="C1136" t="s">
        <v>286</v>
      </c>
      <c r="F1136" s="81">
        <v>1</v>
      </c>
      <c r="K1136" s="86">
        <v>2</v>
      </c>
      <c r="AC1136" s="87">
        <f t="shared" si="19"/>
        <v>2</v>
      </c>
    </row>
    <row r="1137" spans="2:29">
      <c r="B1137" s="113">
        <v>45344</v>
      </c>
      <c r="C1137" t="s">
        <v>288</v>
      </c>
      <c r="F1137" s="81">
        <v>1</v>
      </c>
      <c r="K1137" s="86">
        <v>1</v>
      </c>
      <c r="AC1137" s="87">
        <f t="shared" si="19"/>
        <v>1</v>
      </c>
    </row>
    <row r="1138" spans="2:29">
      <c r="B1138" s="113">
        <v>45344</v>
      </c>
      <c r="C1138" s="117" t="s">
        <v>97</v>
      </c>
      <c r="Q1138" s="86">
        <v>4</v>
      </c>
      <c r="AC1138" s="87">
        <f t="shared" si="19"/>
        <v>4</v>
      </c>
    </row>
    <row r="1139" spans="2:29">
      <c r="B1139" s="113">
        <v>45344</v>
      </c>
      <c r="C1139" t="s">
        <v>99</v>
      </c>
      <c r="AC1139" s="87">
        <f t="shared" si="19"/>
        <v>0</v>
      </c>
    </row>
    <row r="1140" spans="2:29">
      <c r="B1140" s="113">
        <v>45344</v>
      </c>
      <c r="C1140" t="s">
        <v>101</v>
      </c>
      <c r="F1140" s="81">
        <v>0</v>
      </c>
      <c r="K1140" s="86">
        <v>1</v>
      </c>
      <c r="AB1140" s="86">
        <v>1</v>
      </c>
      <c r="AC1140" s="87">
        <f t="shared" si="19"/>
        <v>2</v>
      </c>
    </row>
    <row r="1141" spans="2:29">
      <c r="B1141" s="113">
        <v>45344</v>
      </c>
      <c r="C1141" t="s">
        <v>103</v>
      </c>
      <c r="K1141" s="86">
        <v>2</v>
      </c>
      <c r="AB1141" s="86">
        <v>1</v>
      </c>
      <c r="AC1141" s="87">
        <f t="shared" si="19"/>
        <v>3</v>
      </c>
    </row>
    <row r="1142" spans="2:29">
      <c r="B1142" s="113">
        <v>45344</v>
      </c>
      <c r="C1142" t="s">
        <v>105</v>
      </c>
      <c r="F1142" s="81">
        <v>0</v>
      </c>
      <c r="K1142" s="86">
        <v>6</v>
      </c>
      <c r="AB1142" s="86">
        <v>1</v>
      </c>
      <c r="AC1142" s="87">
        <f t="shared" si="19"/>
        <v>7</v>
      </c>
    </row>
    <row r="1143" spans="2:29">
      <c r="B1143" s="113">
        <v>45344</v>
      </c>
      <c r="C1143" t="s">
        <v>107</v>
      </c>
      <c r="F1143" s="81">
        <v>0</v>
      </c>
      <c r="K1143" s="86">
        <v>3</v>
      </c>
      <c r="AB1143" s="86">
        <v>2</v>
      </c>
      <c r="AC1143" s="87">
        <f t="shared" si="19"/>
        <v>5</v>
      </c>
    </row>
    <row r="1144" spans="2:29">
      <c r="B1144" s="113">
        <v>45344</v>
      </c>
      <c r="C1144" t="s">
        <v>109</v>
      </c>
      <c r="F1144" s="81">
        <v>0</v>
      </c>
      <c r="K1144" s="86">
        <v>2</v>
      </c>
      <c r="AC1144" s="87">
        <f t="shared" si="19"/>
        <v>2</v>
      </c>
    </row>
    <row r="1145" spans="2:29">
      <c r="B1145" s="113">
        <v>45344</v>
      </c>
      <c r="C1145" t="s">
        <v>111</v>
      </c>
      <c r="F1145" s="81">
        <v>0</v>
      </c>
      <c r="K1145" s="86">
        <v>2</v>
      </c>
      <c r="AC1145" s="87">
        <f t="shared" si="19"/>
        <v>2</v>
      </c>
    </row>
    <row r="1146" spans="2:29">
      <c r="B1146" s="113">
        <v>45344</v>
      </c>
      <c r="C1146" t="s">
        <v>113</v>
      </c>
      <c r="F1146" s="81">
        <v>0</v>
      </c>
      <c r="K1146" s="86">
        <v>1</v>
      </c>
      <c r="AC1146" s="87">
        <f t="shared" si="19"/>
        <v>1</v>
      </c>
    </row>
    <row r="1147" spans="2:29">
      <c r="B1147" s="113">
        <v>45344</v>
      </c>
      <c r="C1147" t="s">
        <v>115</v>
      </c>
      <c r="F1147" s="81">
        <v>0</v>
      </c>
      <c r="G1147" s="86">
        <v>2</v>
      </c>
      <c r="K1147" s="86">
        <v>3</v>
      </c>
      <c r="AC1147" s="87">
        <f t="shared" si="19"/>
        <v>5</v>
      </c>
    </row>
    <row r="1148" spans="2:29">
      <c r="B1148" s="113">
        <v>45344</v>
      </c>
      <c r="C1148" t="s">
        <v>117</v>
      </c>
      <c r="F1148" s="81">
        <v>0</v>
      </c>
      <c r="K1148" s="86">
        <v>2</v>
      </c>
      <c r="AC1148" s="87">
        <f t="shared" ref="AC1148:AC1211" si="20">SUM(G1148:AB1148)</f>
        <v>2</v>
      </c>
    </row>
    <row r="1149" spans="2:29">
      <c r="B1149" s="113">
        <v>45344</v>
      </c>
      <c r="C1149" t="s">
        <v>119</v>
      </c>
      <c r="F1149" s="81">
        <v>0</v>
      </c>
      <c r="K1149" s="86">
        <v>1</v>
      </c>
      <c r="AC1149" s="87">
        <f t="shared" si="20"/>
        <v>1</v>
      </c>
    </row>
    <row r="1150" spans="2:29">
      <c r="B1150" s="113">
        <v>45344</v>
      </c>
      <c r="C1150" t="s">
        <v>121</v>
      </c>
      <c r="K1150" s="86">
        <v>1</v>
      </c>
      <c r="AC1150" s="87">
        <f t="shared" si="20"/>
        <v>1</v>
      </c>
    </row>
    <row r="1151" spans="2:29">
      <c r="B1151" s="113">
        <v>45344</v>
      </c>
      <c r="C1151" t="s">
        <v>123</v>
      </c>
      <c r="F1151" s="81">
        <v>0</v>
      </c>
      <c r="K1151" s="86">
        <v>2</v>
      </c>
      <c r="R1151" s="86">
        <v>1</v>
      </c>
      <c r="AB1151" s="86">
        <v>1</v>
      </c>
      <c r="AC1151" s="87">
        <f t="shared" si="20"/>
        <v>4</v>
      </c>
    </row>
    <row r="1152" spans="2:29">
      <c r="B1152" s="113">
        <v>45344</v>
      </c>
      <c r="C1152" t="s">
        <v>125</v>
      </c>
      <c r="F1152" s="81">
        <v>1</v>
      </c>
      <c r="K1152" s="86">
        <v>3</v>
      </c>
      <c r="AC1152" s="87">
        <f t="shared" si="20"/>
        <v>3</v>
      </c>
    </row>
    <row r="1153" spans="2:29">
      <c r="B1153" s="113">
        <v>45344</v>
      </c>
      <c r="C1153" t="s">
        <v>127</v>
      </c>
      <c r="F1153" s="81">
        <v>0</v>
      </c>
      <c r="AB1153" s="86">
        <v>1</v>
      </c>
      <c r="AC1153" s="87">
        <f t="shared" si="20"/>
        <v>1</v>
      </c>
    </row>
    <row r="1154" spans="2:29">
      <c r="B1154" s="113">
        <v>45344</v>
      </c>
      <c r="C1154" s="117" t="s">
        <v>129</v>
      </c>
      <c r="AC1154" s="87">
        <f t="shared" si="20"/>
        <v>0</v>
      </c>
    </row>
    <row r="1155" spans="2:29">
      <c r="B1155" s="113">
        <v>45344</v>
      </c>
      <c r="C1155" t="s">
        <v>131</v>
      </c>
      <c r="AC1155" s="87">
        <f t="shared" si="20"/>
        <v>0</v>
      </c>
    </row>
    <row r="1156" spans="2:29">
      <c r="B1156" s="113">
        <v>45344</v>
      </c>
      <c r="C1156" t="s">
        <v>133</v>
      </c>
      <c r="I1156" s="86">
        <v>1</v>
      </c>
      <c r="AC1156" s="87">
        <f t="shared" si="20"/>
        <v>1</v>
      </c>
    </row>
    <row r="1157" spans="2:29">
      <c r="B1157" s="113">
        <v>45344</v>
      </c>
      <c r="C1157" t="s">
        <v>135</v>
      </c>
      <c r="F1157" s="81">
        <v>0</v>
      </c>
      <c r="S1157" s="86">
        <v>2</v>
      </c>
      <c r="AC1157" s="87">
        <f t="shared" si="20"/>
        <v>2</v>
      </c>
    </row>
    <row r="1158" spans="2:29">
      <c r="B1158" s="113">
        <v>45344</v>
      </c>
      <c r="C1158" t="s">
        <v>137</v>
      </c>
      <c r="S1158" s="86">
        <v>4</v>
      </c>
      <c r="AC1158" s="87">
        <f t="shared" si="20"/>
        <v>4</v>
      </c>
    </row>
    <row r="1159" spans="2:29">
      <c r="B1159" s="113">
        <v>45345</v>
      </c>
      <c r="C1159" s="117" t="s">
        <v>162</v>
      </c>
      <c r="AC1159" s="87">
        <f t="shared" si="20"/>
        <v>0</v>
      </c>
    </row>
    <row r="1160" spans="2:29">
      <c r="B1160" s="113">
        <v>45345</v>
      </c>
      <c r="C1160" s="117" t="s">
        <v>164</v>
      </c>
      <c r="AC1160" s="87">
        <f t="shared" si="20"/>
        <v>0</v>
      </c>
    </row>
    <row r="1161" spans="2:29">
      <c r="B1161" s="113">
        <v>45345</v>
      </c>
      <c r="C1161" s="117" t="s">
        <v>166</v>
      </c>
      <c r="F1161" s="81">
        <v>0</v>
      </c>
      <c r="V1161" s="86">
        <v>4</v>
      </c>
      <c r="AC1161" s="87">
        <f t="shared" si="20"/>
        <v>4</v>
      </c>
    </row>
    <row r="1162" spans="2:29">
      <c r="B1162" s="113">
        <v>45345</v>
      </c>
      <c r="C1162" s="117" t="s">
        <v>168</v>
      </c>
      <c r="F1162" s="81">
        <v>0</v>
      </c>
      <c r="V1162" s="86">
        <v>1</v>
      </c>
      <c r="AC1162" s="87">
        <f t="shared" si="20"/>
        <v>1</v>
      </c>
    </row>
    <row r="1163" spans="2:29">
      <c r="B1163" s="113">
        <v>45345</v>
      </c>
      <c r="C1163" s="117" t="s">
        <v>170</v>
      </c>
      <c r="F1163" s="81">
        <v>0</v>
      </c>
      <c r="V1163" s="86">
        <v>1</v>
      </c>
      <c r="AC1163" s="87">
        <f t="shared" si="20"/>
        <v>1</v>
      </c>
    </row>
    <row r="1164" spans="2:29">
      <c r="B1164" s="134">
        <v>45348</v>
      </c>
      <c r="C1164" s="133" t="s">
        <v>97</v>
      </c>
      <c r="AC1164" s="87">
        <f t="shared" si="20"/>
        <v>0</v>
      </c>
    </row>
    <row r="1165" spans="2:29">
      <c r="B1165" s="113">
        <v>45348</v>
      </c>
      <c r="C1165" t="s">
        <v>99</v>
      </c>
      <c r="AC1165" s="87">
        <f t="shared" si="20"/>
        <v>0</v>
      </c>
    </row>
    <row r="1166" spans="2:29">
      <c r="B1166" s="113">
        <v>45348</v>
      </c>
      <c r="C1166" t="s">
        <v>101</v>
      </c>
      <c r="F1166" s="81">
        <v>0</v>
      </c>
      <c r="K1166" s="86">
        <v>1</v>
      </c>
      <c r="AC1166" s="87">
        <f t="shared" si="20"/>
        <v>1</v>
      </c>
    </row>
    <row r="1167" spans="2:29">
      <c r="B1167" s="113">
        <v>45348</v>
      </c>
      <c r="C1167" t="s">
        <v>103</v>
      </c>
      <c r="F1167" s="81">
        <v>0</v>
      </c>
      <c r="K1167" s="86">
        <v>1</v>
      </c>
      <c r="AC1167" s="87">
        <f t="shared" si="20"/>
        <v>1</v>
      </c>
    </row>
    <row r="1168" spans="2:29">
      <c r="B1168" s="113">
        <v>45348</v>
      </c>
      <c r="C1168" t="s">
        <v>105</v>
      </c>
      <c r="F1168" s="81">
        <v>0</v>
      </c>
      <c r="AB1168" s="86">
        <v>1</v>
      </c>
      <c r="AC1168" s="87">
        <f t="shared" si="20"/>
        <v>1</v>
      </c>
    </row>
    <row r="1169" spans="2:29">
      <c r="B1169" s="113">
        <v>45348</v>
      </c>
      <c r="C1169" t="s">
        <v>107</v>
      </c>
      <c r="F1169" s="81">
        <v>0</v>
      </c>
      <c r="Z1169" s="86">
        <v>3</v>
      </c>
      <c r="AC1169" s="87">
        <f t="shared" si="20"/>
        <v>3</v>
      </c>
    </row>
    <row r="1170" spans="2:29">
      <c r="B1170" s="113">
        <v>45348</v>
      </c>
      <c r="C1170" t="s">
        <v>109</v>
      </c>
      <c r="F1170" s="81">
        <v>0</v>
      </c>
      <c r="I1170" s="86">
        <v>1</v>
      </c>
      <c r="AC1170" s="87">
        <f t="shared" si="20"/>
        <v>1</v>
      </c>
    </row>
    <row r="1171" spans="2:29">
      <c r="B1171" s="113">
        <v>45348</v>
      </c>
      <c r="C1171" t="s">
        <v>111</v>
      </c>
      <c r="F1171" s="81">
        <v>0</v>
      </c>
      <c r="AB1171" s="86">
        <v>3</v>
      </c>
      <c r="AC1171" s="87">
        <f t="shared" si="20"/>
        <v>3</v>
      </c>
    </row>
    <row r="1172" spans="2:29">
      <c r="B1172" s="113">
        <v>45348</v>
      </c>
      <c r="C1172" t="s">
        <v>113</v>
      </c>
      <c r="Z1172" s="86">
        <v>6</v>
      </c>
      <c r="AB1172" s="86">
        <v>2</v>
      </c>
      <c r="AC1172" s="87">
        <f t="shared" si="20"/>
        <v>8</v>
      </c>
    </row>
    <row r="1173" spans="2:29">
      <c r="B1173" s="113">
        <v>45348</v>
      </c>
      <c r="C1173" t="s">
        <v>115</v>
      </c>
      <c r="F1173" s="81">
        <v>0</v>
      </c>
      <c r="Z1173" s="86">
        <v>12</v>
      </c>
      <c r="AC1173" s="87">
        <f t="shared" si="20"/>
        <v>12</v>
      </c>
    </row>
    <row r="1174" spans="2:29">
      <c r="B1174" s="113">
        <v>45348</v>
      </c>
      <c r="C1174" t="s">
        <v>117</v>
      </c>
      <c r="AB1174" s="86">
        <v>1</v>
      </c>
      <c r="AC1174" s="87">
        <f t="shared" si="20"/>
        <v>1</v>
      </c>
    </row>
    <row r="1175" spans="2:29">
      <c r="B1175" s="113">
        <v>45348</v>
      </c>
      <c r="C1175" t="s">
        <v>119</v>
      </c>
      <c r="Z1175" s="86">
        <v>6</v>
      </c>
      <c r="AC1175" s="87">
        <f t="shared" si="20"/>
        <v>6</v>
      </c>
    </row>
    <row r="1176" spans="2:29">
      <c r="B1176" s="113">
        <v>45348</v>
      </c>
      <c r="C1176" t="s">
        <v>121</v>
      </c>
      <c r="F1176" s="81">
        <v>0</v>
      </c>
      <c r="I1176" s="86">
        <v>1</v>
      </c>
      <c r="L1176" s="86">
        <v>1</v>
      </c>
      <c r="AC1176" s="87">
        <f t="shared" si="20"/>
        <v>2</v>
      </c>
    </row>
    <row r="1177" spans="2:29">
      <c r="B1177" s="113">
        <v>45348</v>
      </c>
      <c r="C1177" t="s">
        <v>123</v>
      </c>
      <c r="F1177" s="81">
        <v>0</v>
      </c>
      <c r="I1177" s="86">
        <v>1</v>
      </c>
      <c r="AC1177" s="87">
        <f t="shared" si="20"/>
        <v>1</v>
      </c>
    </row>
    <row r="1178" spans="2:29">
      <c r="B1178" s="113">
        <v>45348</v>
      </c>
      <c r="C1178" t="s">
        <v>125</v>
      </c>
      <c r="F1178" s="81">
        <v>0</v>
      </c>
      <c r="AB1178" s="86">
        <v>5</v>
      </c>
      <c r="AC1178" s="87">
        <f t="shared" si="20"/>
        <v>5</v>
      </c>
    </row>
    <row r="1179" spans="2:29">
      <c r="B1179" s="113">
        <v>45348</v>
      </c>
      <c r="C1179" t="s">
        <v>127</v>
      </c>
      <c r="AB1179" s="86">
        <v>4</v>
      </c>
      <c r="AC1179" s="87">
        <f t="shared" si="20"/>
        <v>4</v>
      </c>
    </row>
    <row r="1180" spans="2:29">
      <c r="B1180" s="113">
        <v>45348</v>
      </c>
      <c r="C1180" s="117" t="s">
        <v>97</v>
      </c>
      <c r="AC1180" s="87">
        <f t="shared" si="20"/>
        <v>0</v>
      </c>
    </row>
    <row r="1181" spans="2:29">
      <c r="B1181" s="113">
        <v>45348</v>
      </c>
      <c r="C1181" t="s">
        <v>99</v>
      </c>
      <c r="AC1181" s="87">
        <f t="shared" si="20"/>
        <v>0</v>
      </c>
    </row>
    <row r="1182" spans="2:29">
      <c r="B1182" s="113">
        <v>45348</v>
      </c>
      <c r="C1182" t="s">
        <v>101</v>
      </c>
      <c r="F1182" s="81">
        <v>1</v>
      </c>
      <c r="I1182" s="86">
        <v>1</v>
      </c>
      <c r="AB1182" s="86">
        <v>1</v>
      </c>
      <c r="AC1182" s="87">
        <f t="shared" si="20"/>
        <v>2</v>
      </c>
    </row>
    <row r="1183" spans="2:29">
      <c r="B1183" s="113">
        <v>45348</v>
      </c>
      <c r="C1183" t="s">
        <v>103</v>
      </c>
      <c r="F1183" s="81">
        <v>0</v>
      </c>
      <c r="K1183" s="86">
        <v>1</v>
      </c>
      <c r="Z1183" s="86">
        <v>3</v>
      </c>
      <c r="AB1183" s="86">
        <v>1</v>
      </c>
      <c r="AC1183" s="87">
        <f t="shared" si="20"/>
        <v>5</v>
      </c>
    </row>
    <row r="1184" spans="2:29">
      <c r="B1184" s="113">
        <v>45348</v>
      </c>
      <c r="C1184" t="s">
        <v>105</v>
      </c>
      <c r="F1184" s="81">
        <v>0</v>
      </c>
      <c r="L1184" s="86">
        <v>1</v>
      </c>
      <c r="AB1184" s="86">
        <v>1</v>
      </c>
      <c r="AC1184" s="87">
        <f t="shared" si="20"/>
        <v>2</v>
      </c>
    </row>
    <row r="1185" spans="2:29">
      <c r="B1185" s="113">
        <v>45348</v>
      </c>
      <c r="C1185" t="s">
        <v>107</v>
      </c>
      <c r="F1185" s="81">
        <v>0</v>
      </c>
      <c r="L1185" s="86">
        <v>3</v>
      </c>
      <c r="Z1185" s="86">
        <v>5</v>
      </c>
      <c r="AC1185" s="87">
        <f t="shared" si="20"/>
        <v>8</v>
      </c>
    </row>
    <row r="1186" spans="2:29">
      <c r="B1186" s="113">
        <v>45348</v>
      </c>
      <c r="C1186" t="s">
        <v>109</v>
      </c>
      <c r="F1186" s="81">
        <v>1</v>
      </c>
      <c r="AB1186" s="86">
        <v>4</v>
      </c>
      <c r="AC1186" s="87">
        <f t="shared" si="20"/>
        <v>4</v>
      </c>
    </row>
    <row r="1187" spans="2:29">
      <c r="B1187" s="113">
        <v>45348</v>
      </c>
      <c r="C1187" t="s">
        <v>111</v>
      </c>
      <c r="F1187" s="81">
        <v>0</v>
      </c>
      <c r="K1187" s="86">
        <v>1</v>
      </c>
      <c r="AC1187" s="87">
        <f t="shared" si="20"/>
        <v>1</v>
      </c>
    </row>
    <row r="1188" spans="2:29">
      <c r="B1188" s="113">
        <v>45348</v>
      </c>
      <c r="C1188" t="s">
        <v>113</v>
      </c>
      <c r="F1188" s="81">
        <v>0</v>
      </c>
      <c r="AB1188" s="86">
        <v>1</v>
      </c>
      <c r="AC1188" s="87">
        <f t="shared" si="20"/>
        <v>1</v>
      </c>
    </row>
    <row r="1189" spans="2:29">
      <c r="B1189" s="113">
        <v>45348</v>
      </c>
      <c r="C1189" t="s">
        <v>115</v>
      </c>
      <c r="F1189" s="81">
        <v>0</v>
      </c>
      <c r="K1189" s="86">
        <v>1</v>
      </c>
      <c r="AB1189" s="86">
        <v>1</v>
      </c>
      <c r="AC1189" s="87">
        <f t="shared" si="20"/>
        <v>2</v>
      </c>
    </row>
    <row r="1190" spans="2:29">
      <c r="B1190" s="113">
        <v>45348</v>
      </c>
      <c r="C1190" t="s">
        <v>117</v>
      </c>
      <c r="F1190" s="81">
        <v>0</v>
      </c>
      <c r="L1190" s="86">
        <v>1</v>
      </c>
      <c r="AC1190" s="87">
        <f t="shared" si="20"/>
        <v>1</v>
      </c>
    </row>
    <row r="1191" spans="2:29">
      <c r="B1191" s="113">
        <v>45348</v>
      </c>
      <c r="C1191" t="s">
        <v>119</v>
      </c>
      <c r="F1191" s="81">
        <v>0</v>
      </c>
      <c r="K1191" s="86">
        <v>1</v>
      </c>
      <c r="AC1191" s="87">
        <f t="shared" si="20"/>
        <v>1</v>
      </c>
    </row>
    <row r="1192" spans="2:29">
      <c r="B1192" s="113">
        <v>45348</v>
      </c>
      <c r="C1192" t="s">
        <v>121</v>
      </c>
      <c r="F1192" s="81">
        <v>0</v>
      </c>
      <c r="K1192" s="86">
        <v>1</v>
      </c>
      <c r="L1192" s="86">
        <v>1</v>
      </c>
      <c r="Y1192" s="86">
        <v>5</v>
      </c>
      <c r="AC1192" s="87">
        <f t="shared" si="20"/>
        <v>7</v>
      </c>
    </row>
    <row r="1193" spans="2:29">
      <c r="B1193" s="113">
        <v>45348</v>
      </c>
      <c r="C1193" t="s">
        <v>123</v>
      </c>
      <c r="F1193" s="81">
        <v>1</v>
      </c>
      <c r="AB1193" s="86">
        <v>1</v>
      </c>
      <c r="AC1193" s="87">
        <f t="shared" si="20"/>
        <v>1</v>
      </c>
    </row>
    <row r="1194" spans="2:29">
      <c r="B1194" s="113">
        <v>45348</v>
      </c>
      <c r="C1194" t="s">
        <v>125</v>
      </c>
      <c r="F1194" s="81">
        <v>0</v>
      </c>
      <c r="Z1194" s="86">
        <v>20</v>
      </c>
      <c r="AC1194" s="87">
        <f t="shared" si="20"/>
        <v>20</v>
      </c>
    </row>
    <row r="1195" spans="2:29">
      <c r="B1195" s="113">
        <v>45348</v>
      </c>
      <c r="C1195" t="s">
        <v>127</v>
      </c>
      <c r="F1195" s="81">
        <v>0</v>
      </c>
      <c r="AB1195" s="86">
        <v>1</v>
      </c>
      <c r="AC1195" s="87">
        <f t="shared" si="20"/>
        <v>1</v>
      </c>
    </row>
    <row r="1196" spans="2:29">
      <c r="B1196" s="113">
        <v>45348</v>
      </c>
      <c r="C1196" s="117" t="s">
        <v>97</v>
      </c>
      <c r="AC1196" s="87">
        <f t="shared" si="20"/>
        <v>0</v>
      </c>
    </row>
    <row r="1197" spans="2:29">
      <c r="B1197" s="113">
        <v>45348</v>
      </c>
      <c r="C1197" t="s">
        <v>99</v>
      </c>
      <c r="AC1197" s="87">
        <f t="shared" si="20"/>
        <v>0</v>
      </c>
    </row>
    <row r="1198" spans="2:29">
      <c r="B1198" s="113">
        <v>45348</v>
      </c>
      <c r="C1198" t="s">
        <v>101</v>
      </c>
      <c r="F1198" s="81">
        <v>0</v>
      </c>
      <c r="W1198" s="86">
        <v>11</v>
      </c>
      <c r="Z1198" s="86">
        <v>11</v>
      </c>
      <c r="AC1198" s="87">
        <f t="shared" si="20"/>
        <v>22</v>
      </c>
    </row>
    <row r="1199" spans="2:29">
      <c r="B1199" s="113">
        <v>45348</v>
      </c>
      <c r="C1199" t="s">
        <v>103</v>
      </c>
      <c r="F1199" s="81">
        <v>0</v>
      </c>
      <c r="K1199" s="86">
        <v>2</v>
      </c>
      <c r="AC1199" s="87">
        <f t="shared" si="20"/>
        <v>2</v>
      </c>
    </row>
    <row r="1200" spans="2:29">
      <c r="B1200" s="113">
        <v>45348</v>
      </c>
      <c r="C1200" t="s">
        <v>105</v>
      </c>
      <c r="F1200" s="81">
        <v>0</v>
      </c>
      <c r="K1200" s="86">
        <v>2</v>
      </c>
      <c r="Z1200" s="86">
        <v>11</v>
      </c>
      <c r="AC1200" s="87">
        <f t="shared" si="20"/>
        <v>13</v>
      </c>
    </row>
    <row r="1201" spans="2:29">
      <c r="B1201" s="113">
        <v>45348</v>
      </c>
      <c r="C1201" t="s">
        <v>107</v>
      </c>
      <c r="F1201" s="81">
        <v>0</v>
      </c>
      <c r="K1201" s="86">
        <v>2</v>
      </c>
      <c r="AB1201" s="86">
        <v>1</v>
      </c>
      <c r="AC1201" s="87">
        <f t="shared" si="20"/>
        <v>3</v>
      </c>
    </row>
    <row r="1202" spans="2:29">
      <c r="B1202" s="113">
        <v>45348</v>
      </c>
      <c r="C1202" t="s">
        <v>109</v>
      </c>
      <c r="F1202" s="81">
        <v>0</v>
      </c>
      <c r="I1202" s="86">
        <v>2</v>
      </c>
      <c r="K1202" s="86">
        <v>2</v>
      </c>
      <c r="AB1202" s="86">
        <v>1</v>
      </c>
      <c r="AC1202" s="87">
        <f t="shared" si="20"/>
        <v>5</v>
      </c>
    </row>
    <row r="1203" spans="2:29">
      <c r="B1203" s="113">
        <v>45348</v>
      </c>
      <c r="C1203" t="s">
        <v>111</v>
      </c>
      <c r="I1203" s="86">
        <v>1</v>
      </c>
      <c r="K1203" s="86">
        <v>3</v>
      </c>
      <c r="L1203" s="86">
        <v>1</v>
      </c>
      <c r="AC1203" s="87">
        <f t="shared" si="20"/>
        <v>5</v>
      </c>
    </row>
    <row r="1204" spans="2:29">
      <c r="B1204" s="113">
        <v>45348</v>
      </c>
      <c r="C1204" t="s">
        <v>113</v>
      </c>
      <c r="F1204" s="81">
        <v>0</v>
      </c>
      <c r="K1204" s="86">
        <v>3</v>
      </c>
      <c r="AC1204" s="87">
        <f t="shared" si="20"/>
        <v>3</v>
      </c>
    </row>
    <row r="1205" spans="2:29">
      <c r="B1205" s="113">
        <v>45348</v>
      </c>
      <c r="C1205" t="s">
        <v>115</v>
      </c>
      <c r="F1205" s="81">
        <v>0</v>
      </c>
      <c r="K1205" s="86">
        <v>1</v>
      </c>
      <c r="L1205" s="86">
        <v>2</v>
      </c>
      <c r="AC1205" s="87">
        <f t="shared" si="20"/>
        <v>3</v>
      </c>
    </row>
    <row r="1206" spans="2:29">
      <c r="B1206" s="113">
        <v>45348</v>
      </c>
      <c r="C1206" t="s">
        <v>117</v>
      </c>
      <c r="F1206" s="81">
        <v>0</v>
      </c>
      <c r="K1206" s="86">
        <v>1</v>
      </c>
      <c r="L1206" s="86">
        <v>1</v>
      </c>
      <c r="AC1206" s="87">
        <f t="shared" si="20"/>
        <v>2</v>
      </c>
    </row>
    <row r="1207" spans="2:29">
      <c r="B1207" s="113">
        <v>45348</v>
      </c>
      <c r="C1207" t="s">
        <v>119</v>
      </c>
      <c r="F1207" s="81">
        <v>0</v>
      </c>
      <c r="K1207" s="86">
        <v>3</v>
      </c>
      <c r="AC1207" s="87">
        <f t="shared" si="20"/>
        <v>3</v>
      </c>
    </row>
    <row r="1208" spans="2:29">
      <c r="B1208" s="113">
        <v>45348</v>
      </c>
      <c r="C1208" t="s">
        <v>121</v>
      </c>
      <c r="F1208" s="81">
        <v>1</v>
      </c>
      <c r="K1208" s="86">
        <v>1</v>
      </c>
      <c r="AB1208" s="86">
        <v>1</v>
      </c>
      <c r="AC1208" s="87">
        <f t="shared" si="20"/>
        <v>2</v>
      </c>
    </row>
    <row r="1209" spans="2:29">
      <c r="B1209" s="113">
        <v>45348</v>
      </c>
      <c r="C1209" t="s">
        <v>123</v>
      </c>
      <c r="Z1209" s="86">
        <v>3</v>
      </c>
      <c r="AB1209" s="86">
        <v>1</v>
      </c>
      <c r="AC1209" s="87">
        <f t="shared" si="20"/>
        <v>4</v>
      </c>
    </row>
    <row r="1210" spans="2:29">
      <c r="B1210" s="113">
        <v>45348</v>
      </c>
      <c r="C1210" t="s">
        <v>125</v>
      </c>
      <c r="F1210" s="81">
        <v>0</v>
      </c>
      <c r="AB1210" s="86">
        <v>2</v>
      </c>
      <c r="AC1210" s="87">
        <f t="shared" si="20"/>
        <v>2</v>
      </c>
    </row>
    <row r="1211" spans="2:29">
      <c r="B1211" s="113">
        <v>45348</v>
      </c>
      <c r="C1211" t="s">
        <v>127</v>
      </c>
      <c r="F1211" s="81">
        <v>0</v>
      </c>
      <c r="AB1211" s="86">
        <v>1</v>
      </c>
      <c r="AC1211" s="87">
        <f t="shared" si="20"/>
        <v>1</v>
      </c>
    </row>
    <row r="1212" spans="2:29">
      <c r="B1212" s="113">
        <v>45349</v>
      </c>
      <c r="C1212" s="117" t="s">
        <v>258</v>
      </c>
      <c r="AC1212" s="87">
        <f t="shared" ref="AC1212:AC1275" si="21">SUM(G1212:AB1212)</f>
        <v>0</v>
      </c>
    </row>
    <row r="1213" spans="2:29">
      <c r="B1213" s="113">
        <v>45349</v>
      </c>
      <c r="C1213" t="s">
        <v>260</v>
      </c>
      <c r="AC1213" s="87">
        <f t="shared" si="21"/>
        <v>0</v>
      </c>
    </row>
    <row r="1214" spans="2:29">
      <c r="B1214" s="113">
        <v>45349</v>
      </c>
      <c r="C1214" t="s">
        <v>262</v>
      </c>
      <c r="Z1214" s="86">
        <v>3</v>
      </c>
      <c r="AC1214" s="87">
        <f t="shared" si="21"/>
        <v>3</v>
      </c>
    </row>
    <row r="1215" spans="2:29">
      <c r="B1215" s="113">
        <v>45349</v>
      </c>
      <c r="C1215" t="s">
        <v>264</v>
      </c>
      <c r="Z1215" s="86">
        <v>1</v>
      </c>
      <c r="AC1215" s="87">
        <f t="shared" si="21"/>
        <v>1</v>
      </c>
    </row>
    <row r="1216" spans="2:29">
      <c r="B1216" s="113">
        <v>45349</v>
      </c>
      <c r="C1216" t="s">
        <v>266</v>
      </c>
      <c r="F1216" s="81">
        <v>0</v>
      </c>
      <c r="Z1216" s="86">
        <v>3</v>
      </c>
      <c r="AC1216" s="87">
        <f t="shared" si="21"/>
        <v>3</v>
      </c>
    </row>
    <row r="1217" spans="2:29">
      <c r="B1217" s="113">
        <v>45349</v>
      </c>
      <c r="C1217" t="s">
        <v>268</v>
      </c>
      <c r="F1217" s="81">
        <v>0</v>
      </c>
      <c r="Z1217" s="86">
        <v>4</v>
      </c>
      <c r="AC1217" s="87">
        <f t="shared" si="21"/>
        <v>4</v>
      </c>
    </row>
    <row r="1218" spans="2:29">
      <c r="B1218" s="113">
        <v>45349</v>
      </c>
      <c r="C1218" t="s">
        <v>270</v>
      </c>
      <c r="F1218" s="81">
        <v>0</v>
      </c>
      <c r="AB1218" s="86">
        <v>1</v>
      </c>
      <c r="AC1218" s="87">
        <f t="shared" si="21"/>
        <v>1</v>
      </c>
    </row>
    <row r="1219" spans="2:29">
      <c r="B1219" s="113">
        <v>45349</v>
      </c>
      <c r="C1219" t="s">
        <v>272</v>
      </c>
      <c r="W1219" s="86">
        <v>3</v>
      </c>
      <c r="Z1219" s="86">
        <v>5</v>
      </c>
      <c r="AC1219" s="87">
        <f t="shared" si="21"/>
        <v>8</v>
      </c>
    </row>
    <row r="1220" spans="2:29">
      <c r="B1220" s="113">
        <v>45349</v>
      </c>
      <c r="C1220" t="s">
        <v>274</v>
      </c>
      <c r="F1220" s="81">
        <v>1</v>
      </c>
      <c r="AC1220" s="87">
        <f t="shared" si="21"/>
        <v>0</v>
      </c>
    </row>
    <row r="1221" spans="2:29">
      <c r="B1221" s="113">
        <v>45349</v>
      </c>
      <c r="C1221" t="s">
        <v>276</v>
      </c>
      <c r="F1221" s="81">
        <v>0</v>
      </c>
      <c r="Z1221" s="86">
        <v>6</v>
      </c>
      <c r="AC1221" s="87">
        <f t="shared" si="21"/>
        <v>6</v>
      </c>
    </row>
    <row r="1222" spans="2:29">
      <c r="B1222" s="113">
        <v>45349</v>
      </c>
      <c r="C1222" t="s">
        <v>278</v>
      </c>
      <c r="F1222" s="81">
        <v>0</v>
      </c>
      <c r="Z1222" s="86">
        <v>2</v>
      </c>
      <c r="AB1222" s="86">
        <v>3</v>
      </c>
      <c r="AC1222" s="87">
        <f t="shared" si="21"/>
        <v>5</v>
      </c>
    </row>
    <row r="1223" spans="2:29">
      <c r="B1223" s="113">
        <v>45349</v>
      </c>
      <c r="C1223" t="s">
        <v>280</v>
      </c>
      <c r="F1223" s="81">
        <v>0</v>
      </c>
      <c r="Z1223" s="86">
        <v>20</v>
      </c>
      <c r="AC1223" s="87">
        <f t="shared" si="21"/>
        <v>20</v>
      </c>
    </row>
    <row r="1224" spans="2:29">
      <c r="B1224" s="113">
        <v>45349</v>
      </c>
      <c r="C1224" t="s">
        <v>282</v>
      </c>
      <c r="F1224" s="81">
        <v>1</v>
      </c>
      <c r="Z1224" s="86">
        <v>1</v>
      </c>
      <c r="AC1224" s="87">
        <f t="shared" si="21"/>
        <v>1</v>
      </c>
    </row>
    <row r="1225" spans="2:29">
      <c r="B1225" s="113">
        <v>45349</v>
      </c>
      <c r="C1225" t="s">
        <v>284</v>
      </c>
      <c r="F1225" s="81">
        <v>0</v>
      </c>
      <c r="AB1225" s="86">
        <v>5</v>
      </c>
      <c r="AC1225" s="87">
        <f t="shared" si="21"/>
        <v>5</v>
      </c>
    </row>
    <row r="1226" spans="2:29">
      <c r="B1226" s="113">
        <v>45350</v>
      </c>
      <c r="C1226" s="117" t="s">
        <v>258</v>
      </c>
      <c r="F1226" s="81">
        <v>0</v>
      </c>
      <c r="AC1226" s="87">
        <f t="shared" si="21"/>
        <v>0</v>
      </c>
    </row>
    <row r="1227" spans="2:29">
      <c r="B1227" s="113">
        <v>45350</v>
      </c>
      <c r="C1227" t="s">
        <v>260</v>
      </c>
      <c r="F1227" s="81">
        <v>0</v>
      </c>
      <c r="AC1227" s="87">
        <f t="shared" si="21"/>
        <v>0</v>
      </c>
    </row>
    <row r="1228" spans="2:29">
      <c r="B1228" s="113">
        <v>45350</v>
      </c>
      <c r="C1228" t="s">
        <v>262</v>
      </c>
      <c r="E1228" s="56" t="s">
        <v>22</v>
      </c>
      <c r="F1228" s="81">
        <v>0</v>
      </c>
      <c r="K1228" s="86">
        <v>1</v>
      </c>
      <c r="U1228" s="86">
        <v>1</v>
      </c>
      <c r="AC1228" s="87">
        <f t="shared" si="21"/>
        <v>2</v>
      </c>
    </row>
    <row r="1229" spans="2:29">
      <c r="B1229" s="113">
        <v>45350</v>
      </c>
      <c r="C1229" t="s">
        <v>264</v>
      </c>
      <c r="E1229" s="56" t="s">
        <v>22</v>
      </c>
      <c r="F1229" s="81">
        <v>0</v>
      </c>
      <c r="L1229" s="86">
        <v>1</v>
      </c>
      <c r="U1229" s="86">
        <v>1</v>
      </c>
      <c r="AC1229" s="87">
        <f t="shared" si="21"/>
        <v>2</v>
      </c>
    </row>
    <row r="1230" spans="2:29">
      <c r="B1230" s="113">
        <v>45350</v>
      </c>
      <c r="C1230" t="s">
        <v>266</v>
      </c>
      <c r="E1230" s="56" t="s">
        <v>22</v>
      </c>
      <c r="F1230" s="81">
        <v>0</v>
      </c>
      <c r="U1230" s="86">
        <v>1</v>
      </c>
      <c r="AC1230" s="87">
        <f t="shared" si="21"/>
        <v>1</v>
      </c>
    </row>
    <row r="1231" spans="2:29">
      <c r="B1231" s="113">
        <v>45350</v>
      </c>
      <c r="C1231" t="s">
        <v>268</v>
      </c>
      <c r="E1231" s="56" t="s">
        <v>1003</v>
      </c>
      <c r="F1231" s="81">
        <v>0</v>
      </c>
      <c r="U1231" s="86">
        <v>1</v>
      </c>
      <c r="AC1231" s="87">
        <f t="shared" si="21"/>
        <v>1</v>
      </c>
    </row>
    <row r="1232" spans="2:29">
      <c r="B1232" s="113">
        <v>45350</v>
      </c>
      <c r="C1232" t="s">
        <v>270</v>
      </c>
      <c r="E1232" s="56" t="s">
        <v>1003</v>
      </c>
      <c r="F1232" s="81">
        <v>0</v>
      </c>
      <c r="K1232" s="86">
        <v>2</v>
      </c>
      <c r="U1232" s="86">
        <v>1</v>
      </c>
      <c r="AC1232" s="87">
        <f t="shared" si="21"/>
        <v>3</v>
      </c>
    </row>
    <row r="1233" spans="2:29">
      <c r="B1233" s="113">
        <v>45350</v>
      </c>
      <c r="C1233" t="s">
        <v>272</v>
      </c>
      <c r="E1233" s="56" t="s">
        <v>1003</v>
      </c>
      <c r="F1233" s="81">
        <v>0</v>
      </c>
      <c r="K1233" s="86">
        <v>6</v>
      </c>
      <c r="Z1233" s="86">
        <v>3</v>
      </c>
      <c r="AC1233" s="87">
        <f t="shared" si="21"/>
        <v>9</v>
      </c>
    </row>
    <row r="1234" spans="2:29">
      <c r="B1234" s="113">
        <v>45350</v>
      </c>
      <c r="C1234" t="s">
        <v>274</v>
      </c>
      <c r="E1234" s="56" t="s">
        <v>1003</v>
      </c>
      <c r="F1234" s="81">
        <v>0</v>
      </c>
      <c r="K1234" s="86">
        <v>5</v>
      </c>
      <c r="AC1234" s="87">
        <f t="shared" si="21"/>
        <v>5</v>
      </c>
    </row>
    <row r="1235" spans="2:29">
      <c r="B1235" s="113">
        <v>45350</v>
      </c>
      <c r="C1235" t="s">
        <v>276</v>
      </c>
      <c r="E1235" s="56" t="s">
        <v>1003</v>
      </c>
      <c r="F1235" s="81">
        <v>0</v>
      </c>
      <c r="K1235" s="86">
        <v>1</v>
      </c>
      <c r="AC1235" s="87">
        <f t="shared" si="21"/>
        <v>1</v>
      </c>
    </row>
    <row r="1236" spans="2:29">
      <c r="B1236" s="113">
        <v>45350</v>
      </c>
      <c r="C1236" t="s">
        <v>278</v>
      </c>
      <c r="E1236" s="56" t="s">
        <v>1003</v>
      </c>
      <c r="F1236" s="81">
        <v>0</v>
      </c>
      <c r="K1236" s="86">
        <v>1</v>
      </c>
      <c r="Z1236" s="86">
        <v>3</v>
      </c>
      <c r="AC1236" s="87">
        <f t="shared" si="21"/>
        <v>4</v>
      </c>
    </row>
    <row r="1237" spans="2:29">
      <c r="B1237" s="113">
        <v>45350</v>
      </c>
      <c r="C1237" t="s">
        <v>280</v>
      </c>
      <c r="E1237" s="56" t="s">
        <v>1003</v>
      </c>
      <c r="F1237" s="81">
        <v>0</v>
      </c>
      <c r="K1237" s="86">
        <v>1</v>
      </c>
      <c r="Z1237" s="86">
        <v>3</v>
      </c>
      <c r="AC1237" s="87">
        <f t="shared" si="21"/>
        <v>4</v>
      </c>
    </row>
    <row r="1238" spans="2:29">
      <c r="B1238" s="113">
        <v>45350</v>
      </c>
      <c r="C1238" t="s">
        <v>282</v>
      </c>
      <c r="E1238" s="56" t="s">
        <v>1003</v>
      </c>
      <c r="F1238" s="81">
        <v>0</v>
      </c>
      <c r="K1238" s="86">
        <v>1</v>
      </c>
      <c r="Z1238" s="86">
        <v>3</v>
      </c>
      <c r="AC1238" s="87">
        <f t="shared" si="21"/>
        <v>4</v>
      </c>
    </row>
    <row r="1239" spans="2:29">
      <c r="B1239" s="113">
        <v>45350</v>
      </c>
      <c r="C1239" t="s">
        <v>284</v>
      </c>
      <c r="E1239" s="56" t="s">
        <v>1003</v>
      </c>
      <c r="F1239" s="81">
        <v>0</v>
      </c>
      <c r="K1239" s="86">
        <v>1</v>
      </c>
      <c r="Z1239" s="86">
        <v>3</v>
      </c>
      <c r="AC1239" s="87">
        <f t="shared" si="21"/>
        <v>4</v>
      </c>
    </row>
    <row r="1240" spans="2:29">
      <c r="B1240" s="113">
        <v>45350</v>
      </c>
      <c r="C1240" t="s">
        <v>286</v>
      </c>
      <c r="E1240" s="56" t="s">
        <v>1003</v>
      </c>
      <c r="F1240" s="81">
        <v>0</v>
      </c>
      <c r="K1240" s="86">
        <v>2</v>
      </c>
      <c r="AC1240" s="87">
        <f t="shared" si="21"/>
        <v>2</v>
      </c>
    </row>
    <row r="1241" spans="2:29">
      <c r="B1241" s="113">
        <v>45350</v>
      </c>
      <c r="C1241" t="s">
        <v>288</v>
      </c>
      <c r="E1241" s="56" t="s">
        <v>1003</v>
      </c>
      <c r="F1241" s="81">
        <v>0</v>
      </c>
      <c r="K1241" s="86">
        <v>1</v>
      </c>
      <c r="AC1241" s="87">
        <f t="shared" si="21"/>
        <v>1</v>
      </c>
    </row>
    <row r="1242" spans="2:29">
      <c r="B1242" s="113">
        <v>45350</v>
      </c>
      <c r="C1242" s="117" t="s">
        <v>97</v>
      </c>
      <c r="AC1242" s="87">
        <f t="shared" si="21"/>
        <v>0</v>
      </c>
    </row>
    <row r="1243" spans="2:29">
      <c r="B1243" s="113">
        <v>45350</v>
      </c>
      <c r="C1243" t="s">
        <v>99</v>
      </c>
      <c r="AC1243" s="87">
        <f t="shared" si="21"/>
        <v>0</v>
      </c>
    </row>
    <row r="1244" spans="2:29">
      <c r="B1244" s="113">
        <v>45350</v>
      </c>
      <c r="C1244" t="s">
        <v>101</v>
      </c>
      <c r="E1244" s="56" t="s">
        <v>1003</v>
      </c>
      <c r="F1244" s="81">
        <v>0</v>
      </c>
      <c r="K1244" s="86">
        <v>3</v>
      </c>
      <c r="Z1244" s="86">
        <v>3</v>
      </c>
      <c r="AC1244" s="87">
        <f t="shared" si="21"/>
        <v>6</v>
      </c>
    </row>
    <row r="1245" spans="2:29">
      <c r="B1245" s="113">
        <v>45350</v>
      </c>
      <c r="C1245" t="s">
        <v>103</v>
      </c>
      <c r="E1245" s="56" t="s">
        <v>1003</v>
      </c>
      <c r="F1245" s="81">
        <v>0</v>
      </c>
      <c r="K1245" s="86">
        <v>2</v>
      </c>
      <c r="AC1245" s="87">
        <f t="shared" si="21"/>
        <v>2</v>
      </c>
    </row>
    <row r="1246" spans="2:29">
      <c r="B1246" s="113">
        <v>45350</v>
      </c>
      <c r="C1246" t="s">
        <v>105</v>
      </c>
      <c r="E1246" s="56" t="s">
        <v>1003</v>
      </c>
      <c r="F1246" s="81">
        <v>0</v>
      </c>
      <c r="K1246" s="86">
        <v>1</v>
      </c>
      <c r="AC1246" s="87">
        <f t="shared" si="21"/>
        <v>1</v>
      </c>
    </row>
    <row r="1247" spans="2:29">
      <c r="B1247" s="113">
        <v>45350</v>
      </c>
      <c r="C1247" t="s">
        <v>268</v>
      </c>
      <c r="E1247" s="56" t="s">
        <v>1003</v>
      </c>
      <c r="F1247" s="81">
        <v>0</v>
      </c>
      <c r="K1247" s="86">
        <v>1</v>
      </c>
      <c r="AC1247" s="87">
        <f t="shared" si="21"/>
        <v>1</v>
      </c>
    </row>
    <row r="1248" spans="2:29">
      <c r="B1248" s="113">
        <v>45350</v>
      </c>
      <c r="C1248" t="s">
        <v>270</v>
      </c>
      <c r="E1248" s="56" t="s">
        <v>1003</v>
      </c>
      <c r="F1248" s="81">
        <v>0</v>
      </c>
      <c r="K1248" s="86">
        <v>1</v>
      </c>
      <c r="AC1248" s="87">
        <f t="shared" si="21"/>
        <v>1</v>
      </c>
    </row>
    <row r="1249" spans="2:29">
      <c r="B1249" s="113">
        <v>45350</v>
      </c>
      <c r="C1249" t="s">
        <v>272</v>
      </c>
      <c r="E1249" s="56" t="s">
        <v>1003</v>
      </c>
      <c r="F1249" s="81">
        <v>0</v>
      </c>
      <c r="K1249" s="86">
        <v>1</v>
      </c>
      <c r="AC1249" s="87">
        <f t="shared" si="21"/>
        <v>1</v>
      </c>
    </row>
    <row r="1250" spans="2:29">
      <c r="B1250" s="113">
        <v>45350</v>
      </c>
      <c r="C1250" t="s">
        <v>274</v>
      </c>
      <c r="E1250" s="56" t="s">
        <v>1003</v>
      </c>
      <c r="F1250" s="81">
        <v>0</v>
      </c>
      <c r="K1250" s="86">
        <v>1</v>
      </c>
      <c r="AC1250" s="87">
        <f t="shared" si="21"/>
        <v>1</v>
      </c>
    </row>
    <row r="1251" spans="2:29">
      <c r="B1251" s="113">
        <v>45350</v>
      </c>
      <c r="C1251" t="s">
        <v>276</v>
      </c>
      <c r="E1251" s="56" t="s">
        <v>22</v>
      </c>
      <c r="F1251" s="81">
        <v>0</v>
      </c>
      <c r="K1251" s="86">
        <v>1</v>
      </c>
      <c r="AC1251" s="87">
        <f t="shared" si="21"/>
        <v>1</v>
      </c>
    </row>
    <row r="1252" spans="2:29">
      <c r="B1252" s="113">
        <v>45350</v>
      </c>
      <c r="C1252" t="s">
        <v>278</v>
      </c>
      <c r="E1252" s="56" t="s">
        <v>22</v>
      </c>
      <c r="F1252" s="81">
        <v>0</v>
      </c>
      <c r="K1252" s="86">
        <v>1</v>
      </c>
      <c r="AC1252" s="87">
        <f t="shared" si="21"/>
        <v>1</v>
      </c>
    </row>
    <row r="1253" spans="2:29">
      <c r="B1253" s="113">
        <v>45350</v>
      </c>
      <c r="C1253" t="s">
        <v>280</v>
      </c>
      <c r="E1253" s="56" t="s">
        <v>22</v>
      </c>
      <c r="F1253" s="81">
        <v>0</v>
      </c>
      <c r="K1253" s="86">
        <v>1</v>
      </c>
      <c r="AC1253" s="87">
        <f t="shared" si="21"/>
        <v>1</v>
      </c>
    </row>
    <row r="1254" spans="2:29">
      <c r="B1254" s="113">
        <v>45350</v>
      </c>
      <c r="C1254" t="s">
        <v>282</v>
      </c>
      <c r="E1254" s="56" t="s">
        <v>22</v>
      </c>
      <c r="F1254" s="81">
        <v>0</v>
      </c>
      <c r="K1254" s="86">
        <v>1</v>
      </c>
      <c r="AC1254" s="87">
        <f t="shared" si="21"/>
        <v>1</v>
      </c>
    </row>
    <row r="1255" spans="2:29">
      <c r="B1255" s="113">
        <v>45350</v>
      </c>
      <c r="C1255" t="s">
        <v>284</v>
      </c>
      <c r="E1255" s="56" t="s">
        <v>1003</v>
      </c>
      <c r="F1255" s="81">
        <v>0</v>
      </c>
      <c r="I1255" s="86">
        <v>1</v>
      </c>
      <c r="K1255" s="86">
        <v>1</v>
      </c>
      <c r="Z1255" s="86">
        <v>2</v>
      </c>
      <c r="AC1255" s="87">
        <f t="shared" si="21"/>
        <v>4</v>
      </c>
    </row>
    <row r="1256" spans="2:29">
      <c r="B1256" s="113">
        <v>45350</v>
      </c>
      <c r="C1256" t="s">
        <v>286</v>
      </c>
      <c r="E1256" s="56" t="s">
        <v>1003</v>
      </c>
      <c r="F1256" s="81">
        <v>0</v>
      </c>
      <c r="I1256" s="86">
        <v>2</v>
      </c>
      <c r="Z1256" s="86">
        <v>2</v>
      </c>
      <c r="AC1256" s="87">
        <f t="shared" si="21"/>
        <v>4</v>
      </c>
    </row>
    <row r="1257" spans="2:29">
      <c r="B1257" s="113">
        <v>45350</v>
      </c>
      <c r="C1257" t="s">
        <v>288</v>
      </c>
      <c r="E1257" s="56" t="s">
        <v>1003</v>
      </c>
      <c r="F1257" s="81">
        <v>0</v>
      </c>
      <c r="K1257" s="86">
        <v>1</v>
      </c>
      <c r="Z1257" s="86">
        <v>3</v>
      </c>
      <c r="AC1257" s="87">
        <f t="shared" si="21"/>
        <v>4</v>
      </c>
    </row>
    <row r="1258" spans="2:29">
      <c r="B1258" s="113">
        <v>45350</v>
      </c>
      <c r="C1258" s="117" t="s">
        <v>129</v>
      </c>
      <c r="AC1258" s="87">
        <f t="shared" si="21"/>
        <v>0</v>
      </c>
    </row>
    <row r="1259" spans="2:29">
      <c r="B1259" s="113">
        <v>45350</v>
      </c>
      <c r="C1259" t="s">
        <v>131</v>
      </c>
      <c r="AC1259" s="87">
        <f t="shared" si="21"/>
        <v>0</v>
      </c>
    </row>
    <row r="1260" spans="2:29">
      <c r="B1260" s="113">
        <v>45350</v>
      </c>
      <c r="C1260" t="s">
        <v>133</v>
      </c>
      <c r="E1260" s="56" t="s">
        <v>22</v>
      </c>
      <c r="F1260" s="81">
        <v>0</v>
      </c>
      <c r="K1260" s="86">
        <v>1</v>
      </c>
      <c r="L1260" s="86">
        <v>1</v>
      </c>
      <c r="Z1260" s="86">
        <v>1</v>
      </c>
      <c r="AC1260" s="87">
        <f t="shared" si="21"/>
        <v>3</v>
      </c>
    </row>
    <row r="1261" spans="2:29">
      <c r="B1261" s="113">
        <v>45350</v>
      </c>
      <c r="C1261" t="s">
        <v>135</v>
      </c>
      <c r="E1261" s="56" t="s">
        <v>22</v>
      </c>
      <c r="F1261" s="81">
        <v>0</v>
      </c>
      <c r="K1261" s="86">
        <v>1</v>
      </c>
      <c r="AC1261" s="87">
        <f t="shared" si="21"/>
        <v>1</v>
      </c>
    </row>
    <row r="1262" spans="2:29">
      <c r="B1262" s="113">
        <v>45350</v>
      </c>
      <c r="C1262" t="s">
        <v>137</v>
      </c>
      <c r="E1262" s="56" t="s">
        <v>22</v>
      </c>
      <c r="F1262" s="81">
        <v>0</v>
      </c>
      <c r="I1262" s="86">
        <v>1</v>
      </c>
      <c r="AC1262" s="87">
        <f t="shared" si="21"/>
        <v>1</v>
      </c>
    </row>
    <row r="1263" spans="2:29">
      <c r="B1263" s="113">
        <v>45350</v>
      </c>
      <c r="C1263" t="s">
        <v>139</v>
      </c>
      <c r="E1263" s="56" t="s">
        <v>22</v>
      </c>
      <c r="F1263" s="81">
        <v>0</v>
      </c>
      <c r="I1263" s="86">
        <v>2</v>
      </c>
      <c r="K1263" s="86">
        <v>1</v>
      </c>
      <c r="AC1263" s="87">
        <f t="shared" si="21"/>
        <v>3</v>
      </c>
    </row>
    <row r="1264" spans="2:29">
      <c r="B1264" s="113">
        <v>45350</v>
      </c>
      <c r="C1264" t="s">
        <v>141</v>
      </c>
      <c r="E1264" s="56" t="s">
        <v>22</v>
      </c>
      <c r="F1264" s="81">
        <v>0</v>
      </c>
      <c r="K1264" s="86">
        <v>1</v>
      </c>
      <c r="AC1264" s="87">
        <f t="shared" si="21"/>
        <v>1</v>
      </c>
    </row>
    <row r="1265" spans="2:29">
      <c r="B1265" s="113">
        <v>45350</v>
      </c>
      <c r="C1265" t="s">
        <v>143</v>
      </c>
      <c r="E1265" s="56" t="s">
        <v>22</v>
      </c>
      <c r="F1265" s="81">
        <v>0</v>
      </c>
      <c r="Z1265" s="86">
        <v>2</v>
      </c>
      <c r="AC1265" s="87">
        <f t="shared" si="21"/>
        <v>2</v>
      </c>
    </row>
    <row r="1266" spans="2:29">
      <c r="B1266" s="113">
        <v>45350</v>
      </c>
      <c r="C1266" t="s">
        <v>145</v>
      </c>
      <c r="E1266" s="56" t="s">
        <v>22</v>
      </c>
      <c r="F1266" s="81">
        <v>1</v>
      </c>
      <c r="AC1266" s="87">
        <f t="shared" si="21"/>
        <v>0</v>
      </c>
    </row>
    <row r="1267" spans="2:29" ht="18.75" customHeight="1">
      <c r="B1267" s="113">
        <v>45350</v>
      </c>
      <c r="C1267" t="s">
        <v>147</v>
      </c>
      <c r="AC1267" s="87">
        <f t="shared" si="21"/>
        <v>0</v>
      </c>
    </row>
    <row r="1268" spans="2:29" ht="18.75" customHeight="1">
      <c r="B1268" s="113">
        <v>45350</v>
      </c>
      <c r="C1268" t="s">
        <v>149</v>
      </c>
      <c r="AC1268" s="87">
        <f t="shared" si="21"/>
        <v>0</v>
      </c>
    </row>
    <row r="1269" spans="2:29" ht="18.75" customHeight="1">
      <c r="B1269" s="113">
        <v>45350</v>
      </c>
      <c r="C1269" t="s">
        <v>152</v>
      </c>
      <c r="AC1269" s="87">
        <f t="shared" si="21"/>
        <v>0</v>
      </c>
    </row>
    <row r="1270" spans="2:29" ht="18.75" customHeight="1">
      <c r="B1270" s="113">
        <v>45350</v>
      </c>
      <c r="C1270" t="s">
        <v>154</v>
      </c>
      <c r="AC1270" s="87">
        <f t="shared" si="21"/>
        <v>0</v>
      </c>
    </row>
    <row r="1271" spans="2:29" ht="18.75" customHeight="1">
      <c r="B1271" s="113">
        <v>45350</v>
      </c>
      <c r="C1271" t="s">
        <v>156</v>
      </c>
      <c r="AC1271" s="87">
        <f t="shared" si="21"/>
        <v>0</v>
      </c>
    </row>
    <row r="1272" spans="2:29" ht="18.75" customHeight="1">
      <c r="B1272" s="113">
        <v>45350</v>
      </c>
      <c r="C1272" t="s">
        <v>158</v>
      </c>
      <c r="AC1272" s="87">
        <f t="shared" si="21"/>
        <v>0</v>
      </c>
    </row>
    <row r="1273" spans="2:29" ht="18.75" customHeight="1">
      <c r="B1273" s="113">
        <v>45350</v>
      </c>
      <c r="C1273" t="s">
        <v>160</v>
      </c>
      <c r="AC1273" s="87">
        <f t="shared" si="21"/>
        <v>0</v>
      </c>
    </row>
    <row r="1274" spans="2:29" ht="18.75" customHeight="1">
      <c r="B1274" s="113">
        <v>45351</v>
      </c>
      <c r="C1274" t="s">
        <v>262</v>
      </c>
      <c r="E1274" s="56" t="s">
        <v>1004</v>
      </c>
      <c r="H1274" s="86">
        <v>4</v>
      </c>
      <c r="AC1274" s="87">
        <f t="shared" si="21"/>
        <v>4</v>
      </c>
    </row>
    <row r="1275" spans="2:29" ht="18.75" customHeight="1">
      <c r="B1275" s="113">
        <v>45351</v>
      </c>
      <c r="C1275" t="s">
        <v>264</v>
      </c>
      <c r="E1275" s="56" t="s">
        <v>1004</v>
      </c>
      <c r="AB1275" s="86">
        <v>1</v>
      </c>
      <c r="AC1275" s="87">
        <f t="shared" si="21"/>
        <v>1</v>
      </c>
    </row>
    <row r="1276" spans="2:29" ht="18.75" customHeight="1">
      <c r="B1276" s="113">
        <v>45351</v>
      </c>
      <c r="C1276" t="s">
        <v>266</v>
      </c>
      <c r="E1276" s="56" t="s">
        <v>1003</v>
      </c>
      <c r="AB1276" s="86">
        <v>1</v>
      </c>
      <c r="AC1276" s="87">
        <f t="shared" ref="AC1276:AC1339" si="22">SUM(G1276:AB1276)</f>
        <v>1</v>
      </c>
    </row>
    <row r="1277" spans="2:29" ht="18.75" customHeight="1">
      <c r="B1277" s="113">
        <v>45351</v>
      </c>
      <c r="C1277" t="s">
        <v>268</v>
      </c>
      <c r="E1277" s="56" t="s">
        <v>22</v>
      </c>
      <c r="I1277" s="86">
        <v>2</v>
      </c>
      <c r="AB1277" s="86">
        <v>2</v>
      </c>
      <c r="AC1277" s="87">
        <f t="shared" si="22"/>
        <v>4</v>
      </c>
    </row>
    <row r="1278" spans="2:29" ht="18.75" customHeight="1">
      <c r="B1278" s="113">
        <v>45351</v>
      </c>
      <c r="C1278" t="s">
        <v>270</v>
      </c>
      <c r="E1278" s="56" t="s">
        <v>22</v>
      </c>
      <c r="Z1278" s="86">
        <v>4</v>
      </c>
      <c r="AC1278" s="87">
        <f t="shared" si="22"/>
        <v>4</v>
      </c>
    </row>
    <row r="1279" spans="2:29" ht="18.75" customHeight="1">
      <c r="B1279" s="113">
        <v>45351</v>
      </c>
      <c r="C1279" t="s">
        <v>272</v>
      </c>
      <c r="AC1279" s="87">
        <f t="shared" si="22"/>
        <v>0</v>
      </c>
    </row>
    <row r="1280" spans="2:29" ht="18.75" customHeight="1">
      <c r="B1280" s="113">
        <v>45352</v>
      </c>
      <c r="C1280" t="s">
        <v>264</v>
      </c>
      <c r="F1280" s="81">
        <v>0</v>
      </c>
      <c r="K1280" s="86">
        <v>1</v>
      </c>
      <c r="AC1280" s="87">
        <f t="shared" si="22"/>
        <v>1</v>
      </c>
    </row>
    <row r="1281" spans="2:29" ht="18.75" customHeight="1">
      <c r="B1281" s="113">
        <v>45352</v>
      </c>
      <c r="C1281" t="s">
        <v>266</v>
      </c>
      <c r="F1281" s="81">
        <v>0</v>
      </c>
      <c r="K1281" s="86">
        <v>3</v>
      </c>
      <c r="AC1281" s="87">
        <f t="shared" si="22"/>
        <v>3</v>
      </c>
    </row>
    <row r="1282" spans="2:29" ht="18.75" customHeight="1">
      <c r="B1282" s="113">
        <v>45352</v>
      </c>
      <c r="C1282" t="s">
        <v>268</v>
      </c>
      <c r="F1282" s="81">
        <v>0</v>
      </c>
      <c r="K1282" s="86">
        <v>1</v>
      </c>
      <c r="L1282" s="86">
        <v>1</v>
      </c>
      <c r="AC1282" s="87">
        <f t="shared" si="22"/>
        <v>2</v>
      </c>
    </row>
    <row r="1283" spans="2:29" ht="18.75" customHeight="1">
      <c r="B1283" s="113">
        <v>45352</v>
      </c>
      <c r="C1283" t="s">
        <v>270</v>
      </c>
      <c r="F1283" s="81">
        <v>0</v>
      </c>
      <c r="K1283" s="86">
        <v>1</v>
      </c>
      <c r="L1283" s="86">
        <v>1</v>
      </c>
      <c r="AC1283" s="87">
        <f t="shared" si="22"/>
        <v>2</v>
      </c>
    </row>
    <row r="1284" spans="2:29" ht="18.75" customHeight="1">
      <c r="B1284" s="113">
        <v>45352</v>
      </c>
      <c r="C1284" t="s">
        <v>272</v>
      </c>
      <c r="F1284" s="81">
        <v>0</v>
      </c>
      <c r="K1284" s="86">
        <v>1</v>
      </c>
      <c r="L1284" s="86">
        <v>1</v>
      </c>
      <c r="AC1284" s="87">
        <f t="shared" si="22"/>
        <v>2</v>
      </c>
    </row>
    <row r="1285" spans="2:29" ht="18.75" customHeight="1">
      <c r="B1285" s="113">
        <v>45352</v>
      </c>
      <c r="C1285" t="s">
        <v>274</v>
      </c>
      <c r="F1285" s="81">
        <v>0</v>
      </c>
      <c r="K1285" s="86">
        <v>1</v>
      </c>
      <c r="Y1285" s="86">
        <v>1</v>
      </c>
      <c r="AC1285" s="87">
        <f t="shared" si="22"/>
        <v>2</v>
      </c>
    </row>
    <row r="1286" spans="2:29" ht="18.75" customHeight="1">
      <c r="B1286" s="113">
        <v>45352</v>
      </c>
      <c r="C1286" t="s">
        <v>276</v>
      </c>
      <c r="K1286" s="86">
        <v>3</v>
      </c>
      <c r="AC1286" s="87">
        <f t="shared" si="22"/>
        <v>3</v>
      </c>
    </row>
    <row r="1287" spans="2:29" ht="18.75" customHeight="1">
      <c r="B1287" s="113">
        <v>45352</v>
      </c>
      <c r="C1287" t="s">
        <v>278</v>
      </c>
      <c r="K1287" s="86">
        <v>2</v>
      </c>
      <c r="AC1287" s="87">
        <f t="shared" si="22"/>
        <v>2</v>
      </c>
    </row>
    <row r="1288" spans="2:29" ht="18.75" customHeight="1">
      <c r="B1288" s="113">
        <v>45352</v>
      </c>
      <c r="C1288" t="s">
        <v>280</v>
      </c>
      <c r="K1288" s="86">
        <v>2</v>
      </c>
      <c r="AC1288" s="87">
        <f t="shared" si="22"/>
        <v>2</v>
      </c>
    </row>
    <row r="1289" spans="2:29" ht="18.75" customHeight="1">
      <c r="B1289" s="113">
        <v>45352</v>
      </c>
      <c r="C1289" t="s">
        <v>282</v>
      </c>
      <c r="AC1289" s="87">
        <f t="shared" si="22"/>
        <v>0</v>
      </c>
    </row>
    <row r="1290" spans="2:29" ht="18.75" customHeight="1">
      <c r="B1290" s="113">
        <v>45352</v>
      </c>
      <c r="C1290" t="s">
        <v>264</v>
      </c>
      <c r="F1290" s="81">
        <v>0</v>
      </c>
      <c r="K1290" s="86">
        <v>2</v>
      </c>
      <c r="AC1290" s="87">
        <f t="shared" si="22"/>
        <v>2</v>
      </c>
    </row>
    <row r="1291" spans="2:29" ht="18.75" customHeight="1">
      <c r="B1291" s="113">
        <v>45352</v>
      </c>
      <c r="C1291" t="s">
        <v>266</v>
      </c>
      <c r="F1291" s="81">
        <v>0</v>
      </c>
      <c r="K1291" s="86">
        <v>3</v>
      </c>
      <c r="AC1291" s="87">
        <f t="shared" si="22"/>
        <v>3</v>
      </c>
    </row>
    <row r="1292" spans="2:29" ht="18.75" customHeight="1">
      <c r="B1292" s="113">
        <v>45352</v>
      </c>
      <c r="C1292" t="s">
        <v>268</v>
      </c>
      <c r="F1292" s="81">
        <v>0</v>
      </c>
      <c r="K1292" s="86">
        <v>2</v>
      </c>
      <c r="AC1292" s="87">
        <f t="shared" si="22"/>
        <v>2</v>
      </c>
    </row>
    <row r="1293" spans="2:29" ht="18.75" customHeight="1">
      <c r="B1293" s="113">
        <v>45352</v>
      </c>
      <c r="C1293" t="s">
        <v>270</v>
      </c>
      <c r="F1293" s="81">
        <v>0</v>
      </c>
      <c r="K1293" s="86">
        <v>1</v>
      </c>
      <c r="AC1293" s="87">
        <f t="shared" si="22"/>
        <v>1</v>
      </c>
    </row>
    <row r="1294" spans="2:29" ht="18.75" customHeight="1">
      <c r="B1294" s="113">
        <v>45352</v>
      </c>
      <c r="C1294" t="s">
        <v>272</v>
      </c>
      <c r="F1294" s="81">
        <v>0</v>
      </c>
      <c r="K1294" s="86">
        <v>1</v>
      </c>
      <c r="AC1294" s="87">
        <f t="shared" si="22"/>
        <v>1</v>
      </c>
    </row>
    <row r="1295" spans="2:29" ht="18.75" customHeight="1">
      <c r="B1295" s="113">
        <v>45352</v>
      </c>
      <c r="C1295" t="s">
        <v>274</v>
      </c>
      <c r="F1295" s="81">
        <v>0</v>
      </c>
      <c r="K1295" s="86">
        <v>1</v>
      </c>
      <c r="AC1295" s="87">
        <f t="shared" si="22"/>
        <v>1</v>
      </c>
    </row>
    <row r="1296" spans="2:29" ht="18.75" customHeight="1">
      <c r="B1296" s="113">
        <v>45352</v>
      </c>
      <c r="C1296" t="s">
        <v>276</v>
      </c>
      <c r="AC1296" s="87">
        <f t="shared" si="22"/>
        <v>0</v>
      </c>
    </row>
    <row r="1297" spans="2:29" ht="18.75" customHeight="1">
      <c r="B1297" s="113">
        <v>45352</v>
      </c>
      <c r="C1297" t="s">
        <v>278</v>
      </c>
      <c r="F1297" s="81">
        <v>0</v>
      </c>
      <c r="J1297" s="86">
        <v>15</v>
      </c>
      <c r="AC1297" s="87">
        <f t="shared" si="22"/>
        <v>15</v>
      </c>
    </row>
    <row r="1298" spans="2:29" ht="18.75" customHeight="1">
      <c r="B1298" s="113">
        <v>45353</v>
      </c>
      <c r="C1298" t="s">
        <v>262</v>
      </c>
      <c r="E1298" s="56" t="s">
        <v>1003</v>
      </c>
      <c r="F1298" s="81">
        <v>0</v>
      </c>
      <c r="K1298" s="86">
        <v>1</v>
      </c>
      <c r="AC1298" s="87">
        <f t="shared" si="22"/>
        <v>1</v>
      </c>
    </row>
    <row r="1299" spans="2:29" ht="18.75" customHeight="1">
      <c r="B1299" s="113">
        <v>45353</v>
      </c>
      <c r="C1299" t="s">
        <v>264</v>
      </c>
      <c r="E1299" s="56" t="s">
        <v>1003</v>
      </c>
      <c r="F1299" s="81">
        <v>0</v>
      </c>
      <c r="K1299" s="86">
        <v>1</v>
      </c>
      <c r="AC1299" s="87">
        <f t="shared" si="22"/>
        <v>1</v>
      </c>
    </row>
    <row r="1300" spans="2:29" ht="18" customHeight="1">
      <c r="B1300" s="113">
        <v>45353</v>
      </c>
      <c r="C1300" t="s">
        <v>266</v>
      </c>
      <c r="E1300" s="56" t="s">
        <v>22</v>
      </c>
      <c r="F1300" s="81">
        <v>0</v>
      </c>
      <c r="R1300" s="86">
        <v>2</v>
      </c>
      <c r="AC1300" s="87">
        <f t="shared" si="22"/>
        <v>2</v>
      </c>
    </row>
    <row r="1301" spans="2:29" ht="18.75" customHeight="1">
      <c r="B1301" s="113">
        <v>45355</v>
      </c>
      <c r="C1301" t="s">
        <v>268</v>
      </c>
      <c r="E1301" s="56" t="s">
        <v>22</v>
      </c>
      <c r="F1301" s="81">
        <v>0</v>
      </c>
      <c r="H1301" s="86">
        <v>1</v>
      </c>
      <c r="AC1301" s="87">
        <f t="shared" si="22"/>
        <v>1</v>
      </c>
    </row>
    <row r="1302" spans="2:29" ht="18.75" customHeight="1">
      <c r="B1302" s="113">
        <v>45355</v>
      </c>
      <c r="C1302" t="s">
        <v>270</v>
      </c>
      <c r="E1302" s="56" t="s">
        <v>22</v>
      </c>
      <c r="F1302" s="81">
        <v>0</v>
      </c>
      <c r="H1302" s="86">
        <v>1</v>
      </c>
      <c r="AC1302" s="87">
        <f t="shared" si="22"/>
        <v>1</v>
      </c>
    </row>
    <row r="1303" spans="2:29" ht="18.75" customHeight="1">
      <c r="B1303" s="113">
        <v>45355</v>
      </c>
      <c r="C1303" t="s">
        <v>272</v>
      </c>
      <c r="E1303" s="56" t="s">
        <v>1003</v>
      </c>
      <c r="Q1303" s="86">
        <v>1</v>
      </c>
      <c r="Z1303" s="86">
        <v>6</v>
      </c>
      <c r="AC1303" s="87">
        <f t="shared" si="22"/>
        <v>7</v>
      </c>
    </row>
    <row r="1304" spans="2:29" ht="18.75" customHeight="1">
      <c r="B1304" s="113">
        <v>45355</v>
      </c>
      <c r="C1304" t="s">
        <v>274</v>
      </c>
      <c r="E1304" s="56" t="s">
        <v>1003</v>
      </c>
      <c r="Z1304" s="86">
        <v>6</v>
      </c>
      <c r="AC1304" s="87">
        <f t="shared" si="22"/>
        <v>6</v>
      </c>
    </row>
    <row r="1305" spans="2:29" ht="18.75" customHeight="1">
      <c r="B1305" s="113">
        <v>45355</v>
      </c>
      <c r="C1305" t="s">
        <v>276</v>
      </c>
      <c r="AC1305" s="87">
        <f t="shared" si="22"/>
        <v>0</v>
      </c>
    </row>
    <row r="1306" spans="2:29" ht="18.75" customHeight="1">
      <c r="B1306" s="113">
        <v>45355</v>
      </c>
      <c r="C1306" t="s">
        <v>278</v>
      </c>
      <c r="F1306" s="81">
        <v>0</v>
      </c>
      <c r="Q1306" s="86">
        <v>6</v>
      </c>
      <c r="AC1306" s="87">
        <f t="shared" si="22"/>
        <v>6</v>
      </c>
    </row>
    <row r="1307" spans="2:29" ht="18.75" customHeight="1">
      <c r="B1307" s="113">
        <v>45355</v>
      </c>
      <c r="C1307" t="s">
        <v>280</v>
      </c>
      <c r="E1307" s="56" t="s">
        <v>1003</v>
      </c>
      <c r="F1307" s="81">
        <v>0</v>
      </c>
      <c r="Q1307" s="86">
        <v>7</v>
      </c>
      <c r="AC1307" s="87">
        <f t="shared" si="22"/>
        <v>7</v>
      </c>
    </row>
    <row r="1308" spans="2:29" ht="18.75" customHeight="1">
      <c r="B1308" s="113">
        <v>45355</v>
      </c>
      <c r="C1308" t="s">
        <v>282</v>
      </c>
      <c r="E1308" s="56" t="s">
        <v>1003</v>
      </c>
      <c r="F1308" s="81">
        <v>1</v>
      </c>
      <c r="Q1308" s="86">
        <v>2</v>
      </c>
      <c r="Z1308" s="86">
        <v>4</v>
      </c>
      <c r="AC1308" s="87">
        <f t="shared" si="22"/>
        <v>6</v>
      </c>
    </row>
    <row r="1309" spans="2:29" ht="18.75" customHeight="1">
      <c r="B1309" s="113">
        <v>45355</v>
      </c>
      <c r="C1309" t="s">
        <v>284</v>
      </c>
      <c r="E1309" s="56" t="s">
        <v>1003</v>
      </c>
      <c r="F1309" s="81">
        <v>0</v>
      </c>
      <c r="Q1309" s="86">
        <v>6</v>
      </c>
      <c r="Z1309" s="86">
        <v>4</v>
      </c>
      <c r="AC1309" s="87">
        <f t="shared" si="22"/>
        <v>10</v>
      </c>
    </row>
    <row r="1310" spans="2:29" ht="18.75" customHeight="1">
      <c r="B1310" s="113">
        <v>45355</v>
      </c>
      <c r="C1310" t="s">
        <v>286</v>
      </c>
      <c r="E1310" s="56" t="s">
        <v>1003</v>
      </c>
      <c r="F1310" s="81">
        <v>0</v>
      </c>
      <c r="Q1310" s="86">
        <v>4</v>
      </c>
      <c r="Z1310" s="86">
        <v>2</v>
      </c>
      <c r="AC1310" s="87">
        <f t="shared" si="22"/>
        <v>6</v>
      </c>
    </row>
    <row r="1311" spans="2:29" ht="18.75" customHeight="1">
      <c r="B1311" s="113">
        <v>45355</v>
      </c>
      <c r="C1311" t="s">
        <v>288</v>
      </c>
      <c r="E1311" s="56" t="s">
        <v>1003</v>
      </c>
      <c r="F1311" s="81">
        <v>0</v>
      </c>
      <c r="Z1311" s="86">
        <v>4</v>
      </c>
      <c r="AC1311" s="87">
        <f t="shared" si="22"/>
        <v>4</v>
      </c>
    </row>
    <row r="1312" spans="2:29" ht="18.75" customHeight="1">
      <c r="B1312" s="113">
        <v>45355</v>
      </c>
      <c r="C1312" t="s">
        <v>101</v>
      </c>
      <c r="D1312"/>
      <c r="Q1312" s="86">
        <v>15</v>
      </c>
      <c r="AC1312" s="87">
        <f t="shared" si="22"/>
        <v>15</v>
      </c>
    </row>
    <row r="1313" spans="2:29" ht="18.75" customHeight="1">
      <c r="B1313" s="113">
        <v>45355</v>
      </c>
      <c r="C1313" t="s">
        <v>103</v>
      </c>
      <c r="D1313"/>
      <c r="AB1313" s="86">
        <v>1</v>
      </c>
      <c r="AC1313" s="87">
        <f t="shared" si="22"/>
        <v>1</v>
      </c>
    </row>
    <row r="1314" spans="2:29" ht="18.75" customHeight="1">
      <c r="B1314" s="113">
        <v>45355</v>
      </c>
      <c r="C1314" t="s">
        <v>105</v>
      </c>
      <c r="D1314"/>
      <c r="H1314" s="86">
        <v>1</v>
      </c>
      <c r="AB1314" s="86">
        <v>1</v>
      </c>
      <c r="AC1314" s="87">
        <f t="shared" si="22"/>
        <v>2</v>
      </c>
    </row>
    <row r="1315" spans="2:29" ht="18.75" customHeight="1">
      <c r="B1315" s="113">
        <v>45355</v>
      </c>
      <c r="C1315" t="s">
        <v>107</v>
      </c>
      <c r="D1315"/>
      <c r="E1315" s="56" t="s">
        <v>22</v>
      </c>
      <c r="F1315" s="81">
        <v>0</v>
      </c>
      <c r="W1315" s="86">
        <v>2</v>
      </c>
      <c r="AB1315" s="86">
        <v>2</v>
      </c>
      <c r="AC1315" s="87">
        <f t="shared" si="22"/>
        <v>4</v>
      </c>
    </row>
    <row r="1316" spans="2:29" ht="18.75" customHeight="1">
      <c r="B1316" s="113">
        <v>45355</v>
      </c>
      <c r="C1316" t="s">
        <v>109</v>
      </c>
      <c r="D1316"/>
      <c r="H1316" s="86">
        <v>1</v>
      </c>
      <c r="AB1316" s="86">
        <v>6</v>
      </c>
      <c r="AC1316" s="87">
        <f t="shared" si="22"/>
        <v>7</v>
      </c>
    </row>
    <row r="1317" spans="2:29" ht="18.75" customHeight="1">
      <c r="B1317" s="113">
        <v>45355</v>
      </c>
      <c r="C1317" t="s">
        <v>111</v>
      </c>
      <c r="D1317"/>
      <c r="E1317" s="56" t="s">
        <v>1003</v>
      </c>
      <c r="F1317" s="81">
        <v>0</v>
      </c>
      <c r="Q1317" s="86">
        <v>4</v>
      </c>
      <c r="AB1317" s="86">
        <v>3</v>
      </c>
      <c r="AC1317" s="87">
        <f t="shared" si="22"/>
        <v>7</v>
      </c>
    </row>
    <row r="1318" spans="2:29" ht="18.75" customHeight="1">
      <c r="B1318" s="113">
        <v>45355</v>
      </c>
      <c r="C1318" t="s">
        <v>113</v>
      </c>
      <c r="D1318"/>
      <c r="E1318" s="56" t="s">
        <v>22</v>
      </c>
      <c r="AB1318" s="86">
        <v>3</v>
      </c>
      <c r="AC1318" s="87">
        <f t="shared" si="22"/>
        <v>3</v>
      </c>
    </row>
    <row r="1319" spans="2:29" ht="18.75" customHeight="1">
      <c r="B1319" s="113">
        <v>45355</v>
      </c>
      <c r="C1319" t="s">
        <v>115</v>
      </c>
      <c r="D1319"/>
      <c r="E1319" s="56" t="s">
        <v>1003</v>
      </c>
      <c r="Q1319" s="86">
        <v>6</v>
      </c>
      <c r="W1319" s="86">
        <v>1</v>
      </c>
      <c r="AB1319" s="86">
        <v>2</v>
      </c>
      <c r="AC1319" s="87">
        <f t="shared" si="22"/>
        <v>9</v>
      </c>
    </row>
    <row r="1320" spans="2:29" ht="18.75" customHeight="1">
      <c r="B1320" s="113">
        <v>45355</v>
      </c>
      <c r="C1320" t="s">
        <v>117</v>
      </c>
      <c r="D1320"/>
      <c r="E1320" s="56" t="s">
        <v>1003</v>
      </c>
      <c r="F1320" s="81">
        <v>0</v>
      </c>
      <c r="Q1320" s="86">
        <v>2</v>
      </c>
      <c r="AC1320" s="87">
        <f t="shared" si="22"/>
        <v>2</v>
      </c>
    </row>
    <row r="1321" spans="2:29" ht="18.75" customHeight="1">
      <c r="B1321" s="113">
        <v>45355</v>
      </c>
      <c r="C1321" t="s">
        <v>119</v>
      </c>
      <c r="D1321"/>
      <c r="E1321" s="56" t="s">
        <v>22</v>
      </c>
      <c r="F1321" s="81">
        <v>1</v>
      </c>
      <c r="Q1321" s="86">
        <v>6</v>
      </c>
      <c r="AC1321" s="87">
        <f t="shared" si="22"/>
        <v>6</v>
      </c>
    </row>
    <row r="1322" spans="2:29" ht="18.75" customHeight="1">
      <c r="B1322" s="113">
        <v>45355</v>
      </c>
      <c r="C1322" t="s">
        <v>121</v>
      </c>
      <c r="D1322"/>
      <c r="E1322" s="56" t="s">
        <v>22</v>
      </c>
      <c r="F1322" s="81">
        <v>0</v>
      </c>
      <c r="Q1322" s="86">
        <v>3</v>
      </c>
      <c r="AC1322" s="87">
        <f t="shared" si="22"/>
        <v>3</v>
      </c>
    </row>
    <row r="1323" spans="2:29" ht="18.75" customHeight="1">
      <c r="B1323" s="113">
        <v>45355</v>
      </c>
      <c r="C1323" t="s">
        <v>123</v>
      </c>
      <c r="D1323"/>
      <c r="E1323" s="56" t="s">
        <v>1003</v>
      </c>
      <c r="F1323" s="81">
        <v>0</v>
      </c>
      <c r="AB1323" s="86">
        <v>1</v>
      </c>
      <c r="AC1323" s="87">
        <f t="shared" si="22"/>
        <v>1</v>
      </c>
    </row>
    <row r="1324" spans="2:29" ht="18.75" customHeight="1">
      <c r="B1324" s="113">
        <v>45355</v>
      </c>
      <c r="C1324" t="s">
        <v>125</v>
      </c>
      <c r="D1324"/>
      <c r="E1324" s="56" t="s">
        <v>1003</v>
      </c>
      <c r="F1324" s="81">
        <v>0</v>
      </c>
      <c r="Q1324" s="86">
        <v>6</v>
      </c>
      <c r="AB1324" s="86">
        <v>1</v>
      </c>
      <c r="AC1324" s="87">
        <f t="shared" si="22"/>
        <v>7</v>
      </c>
    </row>
    <row r="1325" spans="2:29" ht="18.75" customHeight="1">
      <c r="B1325" s="113">
        <v>45355</v>
      </c>
      <c r="C1325" t="s">
        <v>127</v>
      </c>
      <c r="D1325"/>
      <c r="E1325" s="56" t="s">
        <v>1003</v>
      </c>
      <c r="Q1325" s="86">
        <v>6</v>
      </c>
      <c r="AB1325" s="86">
        <v>1</v>
      </c>
      <c r="AC1325" s="87">
        <f t="shared" si="22"/>
        <v>7</v>
      </c>
    </row>
    <row r="1326" spans="2:29" ht="18.75" customHeight="1">
      <c r="B1326" s="113">
        <v>45355</v>
      </c>
      <c r="C1326" t="s">
        <v>1005</v>
      </c>
      <c r="D1326"/>
      <c r="E1326" s="56" t="s">
        <v>1003</v>
      </c>
      <c r="Q1326" s="86">
        <v>6</v>
      </c>
      <c r="AC1326" s="87">
        <f t="shared" si="22"/>
        <v>6</v>
      </c>
    </row>
    <row r="1327" spans="2:29" ht="18.75" customHeight="1">
      <c r="B1327" s="113">
        <v>45355</v>
      </c>
      <c r="C1327" t="s">
        <v>133</v>
      </c>
      <c r="D1327"/>
      <c r="E1327" s="56" t="s">
        <v>22</v>
      </c>
      <c r="F1327" s="81">
        <v>0</v>
      </c>
      <c r="Q1327" s="86">
        <v>3</v>
      </c>
      <c r="AB1327" s="86">
        <v>4</v>
      </c>
      <c r="AC1327" s="87">
        <f t="shared" si="22"/>
        <v>7</v>
      </c>
    </row>
    <row r="1328" spans="2:29" ht="18.75" customHeight="1">
      <c r="B1328" s="113">
        <v>45355</v>
      </c>
      <c r="C1328" t="s">
        <v>135</v>
      </c>
      <c r="D1328"/>
      <c r="E1328" s="56" t="s">
        <v>1003</v>
      </c>
      <c r="F1328" s="81">
        <v>0</v>
      </c>
      <c r="Q1328" s="86">
        <v>5</v>
      </c>
      <c r="AC1328" s="87">
        <f t="shared" si="22"/>
        <v>5</v>
      </c>
    </row>
    <row r="1329" spans="2:29" ht="18.75" customHeight="1">
      <c r="B1329" s="113">
        <v>45355</v>
      </c>
      <c r="C1329" t="s">
        <v>137</v>
      </c>
      <c r="D1329"/>
      <c r="E1329" s="56" t="s">
        <v>22</v>
      </c>
      <c r="F1329" s="81">
        <v>0</v>
      </c>
      <c r="H1329" s="86">
        <v>1</v>
      </c>
      <c r="AC1329" s="87">
        <f t="shared" si="22"/>
        <v>1</v>
      </c>
    </row>
    <row r="1330" spans="2:29" ht="18.75" customHeight="1">
      <c r="B1330" s="113">
        <v>45355</v>
      </c>
      <c r="C1330" t="s">
        <v>139</v>
      </c>
      <c r="D1330"/>
      <c r="E1330" s="56" t="s">
        <v>22</v>
      </c>
      <c r="F1330" s="81">
        <v>0</v>
      </c>
      <c r="Q1330" s="86">
        <v>7</v>
      </c>
      <c r="AC1330" s="87">
        <f t="shared" si="22"/>
        <v>7</v>
      </c>
    </row>
    <row r="1331" spans="2:29" ht="18.75" customHeight="1">
      <c r="B1331" s="113">
        <v>45355</v>
      </c>
      <c r="C1331" t="s">
        <v>141</v>
      </c>
      <c r="D1331"/>
      <c r="E1331" s="56" t="s">
        <v>1003</v>
      </c>
      <c r="F1331" s="81">
        <v>0</v>
      </c>
      <c r="Q1331" s="86">
        <v>12</v>
      </c>
      <c r="AC1331" s="87">
        <f t="shared" si="22"/>
        <v>12</v>
      </c>
    </row>
    <row r="1332" spans="2:29" ht="18.75" customHeight="1">
      <c r="B1332" s="113">
        <v>45356</v>
      </c>
      <c r="C1332" t="s">
        <v>262</v>
      </c>
      <c r="E1332" s="56" t="s">
        <v>1003</v>
      </c>
      <c r="F1332" s="81">
        <v>0</v>
      </c>
      <c r="Q1332" s="86">
        <v>4</v>
      </c>
      <c r="AC1332" s="87">
        <f t="shared" si="22"/>
        <v>4</v>
      </c>
    </row>
    <row r="1333" spans="2:29" ht="18.75" customHeight="1">
      <c r="B1333" s="113">
        <v>45356</v>
      </c>
      <c r="C1333" t="s">
        <v>264</v>
      </c>
      <c r="E1333" s="56" t="s">
        <v>1003</v>
      </c>
      <c r="F1333" s="81">
        <v>0</v>
      </c>
      <c r="Q1333" s="86">
        <v>4</v>
      </c>
      <c r="AB1333" s="86">
        <v>1</v>
      </c>
      <c r="AC1333" s="87">
        <f t="shared" si="22"/>
        <v>5</v>
      </c>
    </row>
    <row r="1334" spans="2:29" ht="18.75" customHeight="1">
      <c r="B1334" s="113">
        <v>45356</v>
      </c>
      <c r="C1334" t="s">
        <v>266</v>
      </c>
      <c r="E1334" s="56" t="s">
        <v>1003</v>
      </c>
      <c r="F1334" s="81">
        <v>1</v>
      </c>
      <c r="Q1334" s="86">
        <v>6</v>
      </c>
      <c r="AC1334" s="87">
        <f t="shared" si="22"/>
        <v>6</v>
      </c>
    </row>
    <row r="1335" spans="2:29" ht="18.75" customHeight="1">
      <c r="B1335" s="113">
        <v>45356</v>
      </c>
      <c r="C1335" t="s">
        <v>268</v>
      </c>
      <c r="E1335" s="56" t="s">
        <v>22</v>
      </c>
      <c r="F1335" s="81">
        <v>0</v>
      </c>
      <c r="Q1335" s="86">
        <v>7</v>
      </c>
      <c r="AC1335" s="87">
        <f t="shared" si="22"/>
        <v>7</v>
      </c>
    </row>
    <row r="1336" spans="2:29" ht="18.75" customHeight="1">
      <c r="B1336" s="113">
        <v>45356</v>
      </c>
      <c r="C1336" t="s">
        <v>270</v>
      </c>
      <c r="E1336" s="56" t="s">
        <v>22</v>
      </c>
      <c r="F1336" s="81">
        <v>0</v>
      </c>
      <c r="Q1336" s="86">
        <v>4</v>
      </c>
      <c r="Z1336" s="86">
        <v>3</v>
      </c>
      <c r="AB1336" s="86">
        <v>1</v>
      </c>
      <c r="AC1336" s="87">
        <f t="shared" si="22"/>
        <v>8</v>
      </c>
    </row>
    <row r="1337" spans="2:29" ht="18.75" customHeight="1">
      <c r="B1337" s="113">
        <v>45356</v>
      </c>
      <c r="C1337" t="s">
        <v>272</v>
      </c>
      <c r="E1337" s="56" t="s">
        <v>1003</v>
      </c>
      <c r="F1337" s="81">
        <v>0</v>
      </c>
      <c r="AB1337" s="86">
        <v>4</v>
      </c>
      <c r="AC1337" s="87">
        <f t="shared" si="22"/>
        <v>4</v>
      </c>
    </row>
    <row r="1338" spans="2:29" ht="18.75" customHeight="1">
      <c r="B1338" s="113">
        <v>45356</v>
      </c>
      <c r="C1338" t="s">
        <v>274</v>
      </c>
      <c r="E1338" s="56" t="s">
        <v>1003</v>
      </c>
      <c r="F1338" s="81">
        <v>0</v>
      </c>
      <c r="Q1338" s="86">
        <v>2</v>
      </c>
      <c r="AC1338" s="87">
        <f t="shared" si="22"/>
        <v>2</v>
      </c>
    </row>
    <row r="1339" spans="2:29" ht="18.75" customHeight="1">
      <c r="B1339" s="113">
        <v>45356</v>
      </c>
      <c r="C1339" t="s">
        <v>276</v>
      </c>
      <c r="E1339" s="56" t="s">
        <v>22</v>
      </c>
      <c r="F1339" s="81">
        <v>0</v>
      </c>
      <c r="AB1339" s="86">
        <v>1</v>
      </c>
      <c r="AC1339" s="87">
        <f t="shared" si="22"/>
        <v>1</v>
      </c>
    </row>
    <row r="1340" spans="2:29" ht="18.75" customHeight="1">
      <c r="B1340" s="113">
        <v>45356</v>
      </c>
      <c r="C1340" t="s">
        <v>278</v>
      </c>
      <c r="E1340" s="56" t="s">
        <v>1003</v>
      </c>
      <c r="F1340" s="81">
        <v>0</v>
      </c>
      <c r="Q1340" s="86">
        <v>4</v>
      </c>
      <c r="AC1340" s="87">
        <f t="shared" ref="AC1340:AC1403" si="23">SUM(G1340:AB1340)</f>
        <v>4</v>
      </c>
    </row>
    <row r="1341" spans="2:29" ht="18.75" customHeight="1">
      <c r="B1341" s="113">
        <v>45356</v>
      </c>
      <c r="C1341" t="s">
        <v>280</v>
      </c>
      <c r="E1341" s="56" t="s">
        <v>1003</v>
      </c>
      <c r="F1341" s="81">
        <v>0</v>
      </c>
      <c r="AC1341" s="87">
        <f t="shared" si="23"/>
        <v>0</v>
      </c>
    </row>
    <row r="1342" spans="2:29" ht="18.75" customHeight="1">
      <c r="B1342" s="113">
        <v>45356</v>
      </c>
      <c r="C1342" t="s">
        <v>282</v>
      </c>
      <c r="E1342" s="56" t="s">
        <v>1003</v>
      </c>
      <c r="F1342" s="81">
        <v>0</v>
      </c>
      <c r="Q1342" s="86">
        <v>9</v>
      </c>
      <c r="AC1342" s="87">
        <f t="shared" si="23"/>
        <v>9</v>
      </c>
    </row>
    <row r="1343" spans="2:29" ht="18.75" customHeight="1">
      <c r="B1343" s="113">
        <v>45356</v>
      </c>
      <c r="C1343" t="s">
        <v>284</v>
      </c>
      <c r="Q1343" s="86">
        <v>10</v>
      </c>
      <c r="AC1343" s="87">
        <f t="shared" si="23"/>
        <v>10</v>
      </c>
    </row>
    <row r="1344" spans="2:29" ht="18.75" customHeight="1">
      <c r="B1344" s="113">
        <v>45356</v>
      </c>
      <c r="C1344" t="s">
        <v>286</v>
      </c>
      <c r="AC1344" s="87">
        <f t="shared" si="23"/>
        <v>0</v>
      </c>
    </row>
    <row r="1345" spans="2:29" ht="18.75" customHeight="1">
      <c r="B1345" s="113">
        <v>45356</v>
      </c>
      <c r="C1345" t="s">
        <v>284</v>
      </c>
      <c r="AC1345" s="87">
        <f t="shared" si="23"/>
        <v>0</v>
      </c>
    </row>
    <row r="1346" spans="2:29" ht="18.75" customHeight="1">
      <c r="B1346" s="113">
        <v>45356</v>
      </c>
      <c r="C1346" t="s">
        <v>286</v>
      </c>
      <c r="AC1346" s="87">
        <f t="shared" si="23"/>
        <v>0</v>
      </c>
    </row>
    <row r="1347" spans="2:29" ht="18.75" customHeight="1">
      <c r="B1347" s="113">
        <v>45356</v>
      </c>
      <c r="C1347" t="s">
        <v>288</v>
      </c>
      <c r="AC1347" s="87">
        <f t="shared" si="23"/>
        <v>0</v>
      </c>
    </row>
    <row r="1348" spans="2:29" ht="18.75" customHeight="1">
      <c r="B1348" s="113">
        <v>45356</v>
      </c>
      <c r="C1348" t="s">
        <v>101</v>
      </c>
      <c r="AC1348" s="87">
        <f t="shared" si="23"/>
        <v>0</v>
      </c>
    </row>
    <row r="1349" spans="2:29" ht="18.75" customHeight="1">
      <c r="B1349" s="113">
        <v>45356</v>
      </c>
      <c r="C1349" t="s">
        <v>103</v>
      </c>
      <c r="AC1349" s="87">
        <f t="shared" si="23"/>
        <v>0</v>
      </c>
    </row>
    <row r="1350" spans="2:29" ht="18.75" customHeight="1">
      <c r="B1350" s="113">
        <v>45356</v>
      </c>
      <c r="C1350" t="s">
        <v>105</v>
      </c>
      <c r="AC1350" s="87">
        <f t="shared" si="23"/>
        <v>0</v>
      </c>
    </row>
    <row r="1351" spans="2:29" ht="18.75" customHeight="1">
      <c r="B1351" s="113">
        <v>45356</v>
      </c>
      <c r="C1351" t="s">
        <v>107</v>
      </c>
      <c r="AC1351" s="87">
        <f t="shared" si="23"/>
        <v>0</v>
      </c>
    </row>
    <row r="1352" spans="2:29" ht="18.75" customHeight="1">
      <c r="B1352" s="113">
        <v>45356</v>
      </c>
      <c r="C1352" t="s">
        <v>109</v>
      </c>
      <c r="AC1352" s="87">
        <f t="shared" si="23"/>
        <v>0</v>
      </c>
    </row>
    <row r="1353" spans="2:29" ht="18.75" customHeight="1">
      <c r="B1353" s="113">
        <v>45356</v>
      </c>
      <c r="C1353" t="s">
        <v>111</v>
      </c>
      <c r="AC1353" s="87">
        <f t="shared" si="23"/>
        <v>0</v>
      </c>
    </row>
    <row r="1354" spans="2:29" ht="18.75" customHeight="1">
      <c r="B1354" s="113">
        <v>45357</v>
      </c>
      <c r="C1354" t="s">
        <v>262</v>
      </c>
      <c r="E1354" s="56" t="s">
        <v>22</v>
      </c>
      <c r="F1354" s="81">
        <v>0</v>
      </c>
      <c r="I1354" s="86">
        <v>1</v>
      </c>
      <c r="Z1354" s="86">
        <v>2</v>
      </c>
      <c r="AC1354" s="87">
        <f t="shared" si="23"/>
        <v>3</v>
      </c>
    </row>
    <row r="1355" spans="2:29" ht="18.75" customHeight="1">
      <c r="B1355" s="113">
        <v>45357</v>
      </c>
      <c r="C1355" t="s">
        <v>264</v>
      </c>
      <c r="E1355" s="56" t="s">
        <v>22</v>
      </c>
      <c r="F1355" s="81">
        <v>0</v>
      </c>
      <c r="I1355" s="86">
        <v>1</v>
      </c>
      <c r="AA1355" s="86">
        <v>1</v>
      </c>
      <c r="AB1355" s="86">
        <v>1</v>
      </c>
      <c r="AC1355" s="87">
        <f t="shared" si="23"/>
        <v>3</v>
      </c>
    </row>
    <row r="1356" spans="2:29" ht="18.75" customHeight="1">
      <c r="B1356" s="113">
        <v>45357</v>
      </c>
      <c r="C1356" t="s">
        <v>266</v>
      </c>
      <c r="E1356" s="56" t="s">
        <v>1003</v>
      </c>
      <c r="F1356" s="81">
        <v>0</v>
      </c>
      <c r="AA1356" s="86">
        <v>1</v>
      </c>
      <c r="AB1356" s="86">
        <v>1</v>
      </c>
      <c r="AC1356" s="87">
        <f t="shared" si="23"/>
        <v>2</v>
      </c>
    </row>
    <row r="1357" spans="2:29" ht="18.75" customHeight="1">
      <c r="B1357" s="113">
        <v>45357</v>
      </c>
      <c r="C1357" t="s">
        <v>268</v>
      </c>
      <c r="E1357" s="56" t="s">
        <v>1003</v>
      </c>
      <c r="I1357" s="86">
        <v>2</v>
      </c>
      <c r="J1357" s="86">
        <v>1</v>
      </c>
      <c r="M1357" s="86">
        <v>5</v>
      </c>
      <c r="AC1357" s="87">
        <f t="shared" si="23"/>
        <v>8</v>
      </c>
    </row>
    <row r="1358" spans="2:29" ht="18.75" customHeight="1">
      <c r="B1358" s="113">
        <v>45357</v>
      </c>
      <c r="C1358" t="s">
        <v>270</v>
      </c>
      <c r="E1358" s="56" t="s">
        <v>1003</v>
      </c>
      <c r="F1358" s="81">
        <v>0</v>
      </c>
      <c r="K1358" s="86">
        <v>3</v>
      </c>
      <c r="M1358" s="86">
        <v>3</v>
      </c>
      <c r="AC1358" s="87">
        <f t="shared" si="23"/>
        <v>6</v>
      </c>
    </row>
    <row r="1359" spans="2:29" ht="18.75" customHeight="1">
      <c r="B1359" s="113">
        <v>45357</v>
      </c>
      <c r="C1359" t="s">
        <v>272</v>
      </c>
      <c r="E1359" s="56" t="s">
        <v>1003</v>
      </c>
      <c r="K1359" s="86">
        <v>1</v>
      </c>
      <c r="M1359" s="86">
        <v>2</v>
      </c>
      <c r="S1359" s="86">
        <v>1</v>
      </c>
      <c r="T1359" s="86">
        <v>1</v>
      </c>
      <c r="AA1359" s="86">
        <v>1</v>
      </c>
      <c r="AC1359" s="87">
        <f t="shared" si="23"/>
        <v>6</v>
      </c>
    </row>
    <row r="1360" spans="2:29" ht="18.75" customHeight="1">
      <c r="B1360" s="113">
        <v>45357</v>
      </c>
      <c r="C1360" t="s">
        <v>274</v>
      </c>
      <c r="E1360" s="56" t="s">
        <v>22</v>
      </c>
      <c r="F1360" s="81">
        <v>0</v>
      </c>
      <c r="K1360" s="86">
        <v>1</v>
      </c>
      <c r="S1360" s="86">
        <v>1</v>
      </c>
      <c r="AC1360" s="87">
        <f t="shared" si="23"/>
        <v>2</v>
      </c>
    </row>
    <row r="1361" spans="2:29" ht="18.75" customHeight="1">
      <c r="B1361" s="113">
        <v>45357</v>
      </c>
      <c r="C1361" t="s">
        <v>276</v>
      </c>
      <c r="AC1361" s="87">
        <f t="shared" si="23"/>
        <v>0</v>
      </c>
    </row>
    <row r="1362" spans="2:29" ht="18.75" customHeight="1">
      <c r="B1362" s="113">
        <v>45357</v>
      </c>
      <c r="C1362" t="s">
        <v>278</v>
      </c>
      <c r="E1362" s="56" t="s">
        <v>1003</v>
      </c>
      <c r="F1362" s="81">
        <v>0</v>
      </c>
      <c r="K1362" s="86">
        <v>1</v>
      </c>
      <c r="L1362" s="86">
        <v>1</v>
      </c>
      <c r="AA1362" s="86">
        <v>2</v>
      </c>
      <c r="AC1362" s="87">
        <f t="shared" si="23"/>
        <v>4</v>
      </c>
    </row>
    <row r="1363" spans="2:29" ht="18.75" customHeight="1">
      <c r="B1363" s="113">
        <v>45357</v>
      </c>
      <c r="C1363" t="s">
        <v>280</v>
      </c>
      <c r="E1363" s="56" t="s">
        <v>22</v>
      </c>
      <c r="I1363" s="86">
        <v>1</v>
      </c>
      <c r="S1363" s="86">
        <v>2</v>
      </c>
      <c r="AA1363" s="86">
        <v>1</v>
      </c>
      <c r="AC1363" s="87">
        <f t="shared" si="23"/>
        <v>4</v>
      </c>
    </row>
    <row r="1364" spans="2:29" ht="18.75" customHeight="1">
      <c r="B1364" s="113">
        <v>45357</v>
      </c>
      <c r="C1364" t="s">
        <v>282</v>
      </c>
      <c r="E1364" s="56" t="s">
        <v>1003</v>
      </c>
      <c r="F1364" s="81">
        <v>0</v>
      </c>
      <c r="M1364" s="86">
        <v>1</v>
      </c>
      <c r="S1364" s="86">
        <v>2</v>
      </c>
      <c r="AA1364" s="86">
        <v>2</v>
      </c>
      <c r="AC1364" s="87">
        <f t="shared" si="23"/>
        <v>5</v>
      </c>
    </row>
    <row r="1365" spans="2:29" ht="18.75" customHeight="1">
      <c r="B1365" s="113">
        <v>45357</v>
      </c>
      <c r="C1365" t="s">
        <v>284</v>
      </c>
      <c r="E1365" s="56" t="s">
        <v>1003</v>
      </c>
      <c r="F1365" s="81">
        <v>0</v>
      </c>
      <c r="S1365" s="86">
        <v>2</v>
      </c>
      <c r="AA1365" s="86">
        <v>1</v>
      </c>
      <c r="AC1365" s="87">
        <f t="shared" si="23"/>
        <v>3</v>
      </c>
    </row>
    <row r="1366" spans="2:29" ht="18.75" customHeight="1">
      <c r="B1366" s="113">
        <v>45357</v>
      </c>
      <c r="C1366" t="s">
        <v>286</v>
      </c>
      <c r="E1366" s="56" t="s">
        <v>22</v>
      </c>
      <c r="M1366" s="86">
        <v>2</v>
      </c>
      <c r="S1366" s="86">
        <v>2</v>
      </c>
      <c r="AC1366" s="87">
        <f t="shared" si="23"/>
        <v>4</v>
      </c>
    </row>
    <row r="1367" spans="2:29" ht="18.75" customHeight="1">
      <c r="B1367" s="113">
        <v>45357</v>
      </c>
      <c r="C1367" t="s">
        <v>288</v>
      </c>
      <c r="E1367" s="56" t="s">
        <v>22</v>
      </c>
      <c r="S1367" s="86">
        <v>1</v>
      </c>
      <c r="AC1367" s="87">
        <f t="shared" si="23"/>
        <v>1</v>
      </c>
    </row>
    <row r="1368" spans="2:29" ht="18.75" customHeight="1">
      <c r="B1368" s="113">
        <v>45357</v>
      </c>
      <c r="C1368" t="s">
        <v>101</v>
      </c>
      <c r="E1368" s="56" t="s">
        <v>1003</v>
      </c>
      <c r="F1368" s="81">
        <v>0</v>
      </c>
      <c r="S1368" s="86">
        <v>2</v>
      </c>
      <c r="AC1368" s="87">
        <f t="shared" si="23"/>
        <v>2</v>
      </c>
    </row>
    <row r="1369" spans="2:29" ht="18.75" customHeight="1">
      <c r="B1369" s="113">
        <v>45357</v>
      </c>
      <c r="C1369" t="s">
        <v>103</v>
      </c>
      <c r="E1369" s="56" t="s">
        <v>1003</v>
      </c>
      <c r="F1369" s="81">
        <v>0</v>
      </c>
      <c r="K1369" s="86">
        <v>2</v>
      </c>
      <c r="M1369" s="86">
        <v>1</v>
      </c>
      <c r="AA1369" s="86">
        <v>1</v>
      </c>
      <c r="AC1369" s="87">
        <f t="shared" si="23"/>
        <v>4</v>
      </c>
    </row>
    <row r="1370" spans="2:29" ht="18.75" customHeight="1">
      <c r="B1370" s="113">
        <v>45357</v>
      </c>
      <c r="C1370" t="s">
        <v>105</v>
      </c>
      <c r="E1370" s="56" t="s">
        <v>22</v>
      </c>
      <c r="F1370" s="81">
        <v>0</v>
      </c>
      <c r="M1370" s="86">
        <v>1</v>
      </c>
      <c r="S1370" s="86">
        <v>1</v>
      </c>
      <c r="AA1370" s="86">
        <v>1</v>
      </c>
      <c r="AC1370" s="87">
        <f t="shared" si="23"/>
        <v>3</v>
      </c>
    </row>
    <row r="1371" spans="2:29" ht="18.75" customHeight="1">
      <c r="B1371" s="113">
        <v>45357</v>
      </c>
      <c r="C1371" t="s">
        <v>107</v>
      </c>
      <c r="E1371" s="56" t="s">
        <v>1003</v>
      </c>
      <c r="F1371" s="81">
        <v>0</v>
      </c>
      <c r="K1371" s="86">
        <v>1</v>
      </c>
      <c r="M1371" s="86">
        <v>1</v>
      </c>
      <c r="S1371" s="86">
        <v>3</v>
      </c>
      <c r="AC1371" s="87">
        <f t="shared" si="23"/>
        <v>5</v>
      </c>
    </row>
    <row r="1372" spans="2:29" ht="18.75" customHeight="1">
      <c r="B1372" s="113">
        <v>45357</v>
      </c>
      <c r="C1372" t="s">
        <v>109</v>
      </c>
      <c r="E1372" s="56" t="s">
        <v>1003</v>
      </c>
      <c r="F1372" s="81">
        <v>0</v>
      </c>
      <c r="K1372" s="86">
        <v>1</v>
      </c>
      <c r="M1372" s="86">
        <v>2</v>
      </c>
      <c r="AA1372" s="86">
        <v>1</v>
      </c>
      <c r="AC1372" s="87">
        <f t="shared" si="23"/>
        <v>4</v>
      </c>
    </row>
    <row r="1373" spans="2:29" ht="18.75" customHeight="1">
      <c r="B1373" s="113">
        <v>45357</v>
      </c>
      <c r="C1373" t="s">
        <v>111</v>
      </c>
      <c r="F1373" s="81">
        <v>0</v>
      </c>
      <c r="K1373" s="86">
        <v>1</v>
      </c>
      <c r="S1373" s="86">
        <v>2</v>
      </c>
      <c r="T1373" s="86">
        <v>1</v>
      </c>
      <c r="AC1373" s="87">
        <f t="shared" si="23"/>
        <v>4</v>
      </c>
    </row>
    <row r="1374" spans="2:29" ht="18.75" customHeight="1">
      <c r="B1374" s="113">
        <v>45357</v>
      </c>
      <c r="C1374" t="s">
        <v>113</v>
      </c>
      <c r="E1374" s="56" t="s">
        <v>22</v>
      </c>
      <c r="K1374" s="86">
        <v>1</v>
      </c>
      <c r="T1374" s="86">
        <v>1</v>
      </c>
      <c r="AC1374" s="87">
        <f t="shared" si="23"/>
        <v>2</v>
      </c>
    </row>
    <row r="1375" spans="2:29" ht="18.75" customHeight="1">
      <c r="B1375" s="113">
        <v>45357</v>
      </c>
      <c r="C1375" t="s">
        <v>115</v>
      </c>
      <c r="E1375" s="56" t="s">
        <v>1003</v>
      </c>
      <c r="F1375" s="81">
        <v>0</v>
      </c>
      <c r="K1375" s="86">
        <v>1</v>
      </c>
      <c r="M1375" s="86">
        <v>1</v>
      </c>
      <c r="T1375" s="86">
        <v>1</v>
      </c>
      <c r="AC1375" s="87">
        <f t="shared" si="23"/>
        <v>3</v>
      </c>
    </row>
    <row r="1376" spans="2:29" ht="18.75" customHeight="1">
      <c r="B1376" s="113">
        <v>45357</v>
      </c>
      <c r="C1376" t="s">
        <v>117</v>
      </c>
      <c r="E1376" s="56" t="s">
        <v>1003</v>
      </c>
      <c r="F1376" s="81">
        <v>0</v>
      </c>
      <c r="K1376" s="86">
        <v>1</v>
      </c>
      <c r="AA1376" s="86">
        <v>2</v>
      </c>
      <c r="AC1376" s="87">
        <f t="shared" si="23"/>
        <v>3</v>
      </c>
    </row>
    <row r="1377" spans="2:29" ht="18.75" customHeight="1">
      <c r="B1377" s="113">
        <v>45357</v>
      </c>
      <c r="C1377" t="s">
        <v>119</v>
      </c>
      <c r="E1377" s="56" t="s">
        <v>1003</v>
      </c>
      <c r="F1377" s="81">
        <v>0</v>
      </c>
      <c r="AB1377" s="86">
        <v>6</v>
      </c>
      <c r="AC1377" s="87">
        <f t="shared" si="23"/>
        <v>6</v>
      </c>
    </row>
    <row r="1378" spans="2:29" ht="18.75" customHeight="1">
      <c r="B1378" s="113">
        <v>45357</v>
      </c>
      <c r="C1378" t="s">
        <v>121</v>
      </c>
      <c r="E1378" s="56" t="s">
        <v>1003</v>
      </c>
      <c r="F1378" s="81">
        <v>0</v>
      </c>
      <c r="AB1378" s="86">
        <v>5</v>
      </c>
      <c r="AC1378" s="87">
        <f t="shared" si="23"/>
        <v>5</v>
      </c>
    </row>
    <row r="1379" spans="2:29" ht="18.75" customHeight="1">
      <c r="B1379" s="113">
        <v>45357</v>
      </c>
      <c r="C1379" t="s">
        <v>123</v>
      </c>
      <c r="E1379" s="56" t="s">
        <v>1003</v>
      </c>
      <c r="F1379" s="81">
        <v>0</v>
      </c>
      <c r="AB1379" s="86">
        <v>6</v>
      </c>
      <c r="AC1379" s="87">
        <f t="shared" si="23"/>
        <v>6</v>
      </c>
    </row>
    <row r="1380" spans="2:29" ht="18.75" customHeight="1">
      <c r="B1380" s="113">
        <v>45357</v>
      </c>
      <c r="C1380" t="s">
        <v>125</v>
      </c>
      <c r="E1380" s="56" t="s">
        <v>1003</v>
      </c>
      <c r="F1380" s="81">
        <v>0</v>
      </c>
      <c r="AB1380" s="86">
        <v>3</v>
      </c>
      <c r="AC1380" s="87">
        <f t="shared" si="23"/>
        <v>3</v>
      </c>
    </row>
    <row r="1381" spans="2:29" ht="18.75" customHeight="1">
      <c r="B1381" s="113">
        <v>45357</v>
      </c>
      <c r="C1381" t="s">
        <v>127</v>
      </c>
      <c r="E1381" s="56" t="s">
        <v>1004</v>
      </c>
      <c r="F1381" s="81">
        <v>0</v>
      </c>
      <c r="AB1381" s="86">
        <v>2</v>
      </c>
      <c r="AC1381" s="87">
        <f t="shared" si="23"/>
        <v>2</v>
      </c>
    </row>
    <row r="1382" spans="2:29" ht="18.75" customHeight="1">
      <c r="B1382" s="113">
        <v>45357</v>
      </c>
      <c r="C1382" t="s">
        <v>133</v>
      </c>
      <c r="E1382" s="56" t="s">
        <v>1003</v>
      </c>
      <c r="F1382" s="81">
        <v>0</v>
      </c>
      <c r="L1382" s="86">
        <v>1</v>
      </c>
      <c r="M1382" s="86">
        <v>2</v>
      </c>
      <c r="T1382" s="86">
        <v>1</v>
      </c>
      <c r="Z1382" s="86">
        <v>4</v>
      </c>
      <c r="AB1382" s="86">
        <v>1</v>
      </c>
      <c r="AC1382" s="87">
        <f t="shared" si="23"/>
        <v>9</v>
      </c>
    </row>
    <row r="1383" spans="2:29" ht="18.75" customHeight="1">
      <c r="B1383" s="113">
        <v>45357</v>
      </c>
      <c r="C1383" t="s">
        <v>135</v>
      </c>
      <c r="E1383" s="56" t="s">
        <v>1003</v>
      </c>
      <c r="F1383" s="81">
        <v>1</v>
      </c>
      <c r="K1383" s="86">
        <v>4</v>
      </c>
      <c r="L1383" s="86">
        <v>4</v>
      </c>
      <c r="S1383" s="86">
        <v>2</v>
      </c>
      <c r="AA1383" s="86">
        <v>10</v>
      </c>
      <c r="AB1383" s="86">
        <v>4</v>
      </c>
      <c r="AC1383" s="87">
        <f t="shared" si="23"/>
        <v>24</v>
      </c>
    </row>
    <row r="1384" spans="2:29" ht="18.75" customHeight="1">
      <c r="B1384" s="113">
        <v>45357</v>
      </c>
      <c r="C1384" t="s">
        <v>137</v>
      </c>
      <c r="E1384" s="56" t="s">
        <v>22</v>
      </c>
      <c r="K1384" s="86">
        <v>3</v>
      </c>
      <c r="L1384" s="86">
        <v>3</v>
      </c>
      <c r="T1384" s="86">
        <v>2</v>
      </c>
      <c r="AA1384" s="86">
        <v>4</v>
      </c>
      <c r="AC1384" s="87">
        <f t="shared" si="23"/>
        <v>12</v>
      </c>
    </row>
    <row r="1385" spans="2:29" ht="18.75" customHeight="1">
      <c r="B1385" s="113">
        <v>45357</v>
      </c>
      <c r="C1385" t="s">
        <v>139</v>
      </c>
      <c r="E1385" s="56" t="s">
        <v>1003</v>
      </c>
      <c r="K1385" s="86">
        <v>1</v>
      </c>
      <c r="L1385" s="86">
        <v>2</v>
      </c>
      <c r="T1385" s="86">
        <v>1</v>
      </c>
      <c r="AC1385" s="87">
        <f t="shared" si="23"/>
        <v>4</v>
      </c>
    </row>
    <row r="1386" spans="2:29" ht="18.75" customHeight="1">
      <c r="B1386" s="113">
        <v>45357</v>
      </c>
      <c r="C1386" t="s">
        <v>141</v>
      </c>
      <c r="E1386" s="56" t="s">
        <v>1003</v>
      </c>
      <c r="F1386" s="81">
        <v>1</v>
      </c>
      <c r="K1386" s="86">
        <v>1</v>
      </c>
      <c r="M1386" s="86">
        <v>1</v>
      </c>
      <c r="AA1386" s="86">
        <v>6</v>
      </c>
      <c r="AB1386" s="86">
        <v>1</v>
      </c>
      <c r="AC1386" s="87">
        <f t="shared" si="23"/>
        <v>9</v>
      </c>
    </row>
    <row r="1387" spans="2:29" ht="18.75" customHeight="1">
      <c r="B1387" s="113">
        <v>45357</v>
      </c>
      <c r="C1387" t="s">
        <v>143</v>
      </c>
      <c r="E1387" s="56" t="s">
        <v>1003</v>
      </c>
      <c r="F1387" s="81">
        <v>0</v>
      </c>
      <c r="K1387" s="86">
        <v>2</v>
      </c>
      <c r="M1387" s="86">
        <v>2</v>
      </c>
      <c r="S1387" s="86">
        <v>1</v>
      </c>
      <c r="T1387" s="86">
        <v>1</v>
      </c>
      <c r="AC1387" s="87">
        <f t="shared" si="23"/>
        <v>6</v>
      </c>
    </row>
    <row r="1388" spans="2:29" ht="18.75" customHeight="1">
      <c r="B1388" s="113">
        <v>45357</v>
      </c>
      <c r="C1388" t="s">
        <v>145</v>
      </c>
      <c r="E1388" s="56" t="s">
        <v>1003</v>
      </c>
      <c r="K1388" s="86">
        <v>2</v>
      </c>
      <c r="M1388" s="86">
        <v>2</v>
      </c>
      <c r="S1388" s="86">
        <v>2</v>
      </c>
      <c r="AA1388" s="86">
        <v>1</v>
      </c>
      <c r="AC1388" s="87">
        <f t="shared" si="23"/>
        <v>7</v>
      </c>
    </row>
    <row r="1389" spans="2:29" ht="18.75" customHeight="1">
      <c r="B1389" s="113">
        <v>45357</v>
      </c>
      <c r="C1389" t="s">
        <v>147</v>
      </c>
      <c r="E1389" s="56" t="s">
        <v>22</v>
      </c>
      <c r="F1389" s="81">
        <v>0</v>
      </c>
      <c r="S1389" s="86">
        <v>2</v>
      </c>
      <c r="AC1389" s="87">
        <f t="shared" si="23"/>
        <v>2</v>
      </c>
    </row>
    <row r="1390" spans="2:29" ht="18.75" customHeight="1">
      <c r="B1390" s="113">
        <v>45357</v>
      </c>
      <c r="C1390" t="s">
        <v>149</v>
      </c>
      <c r="E1390" s="56" t="s">
        <v>22</v>
      </c>
      <c r="F1390" s="81">
        <v>0</v>
      </c>
      <c r="K1390" s="86">
        <v>1</v>
      </c>
      <c r="AA1390" s="86">
        <v>1</v>
      </c>
      <c r="AB1390" s="86">
        <v>2</v>
      </c>
      <c r="AC1390" s="87">
        <f t="shared" si="23"/>
        <v>4</v>
      </c>
    </row>
    <row r="1391" spans="2:29" ht="18.75" customHeight="1">
      <c r="B1391" s="113">
        <v>45357</v>
      </c>
      <c r="C1391" t="s">
        <v>152</v>
      </c>
      <c r="E1391" s="56" t="s">
        <v>22</v>
      </c>
      <c r="F1391" s="81">
        <v>0</v>
      </c>
      <c r="AA1391" s="86">
        <v>4</v>
      </c>
      <c r="AC1391" s="87">
        <f t="shared" si="23"/>
        <v>4</v>
      </c>
    </row>
    <row r="1392" spans="2:29" ht="18.75" customHeight="1">
      <c r="B1392" s="113">
        <v>45357</v>
      </c>
      <c r="C1392" t="s">
        <v>154</v>
      </c>
      <c r="E1392" s="56" t="s">
        <v>1003</v>
      </c>
      <c r="F1392" s="81">
        <v>0</v>
      </c>
      <c r="K1392" s="86">
        <v>3</v>
      </c>
      <c r="AA1392" s="86">
        <v>3</v>
      </c>
      <c r="AC1392" s="87">
        <f>SUM(G1392:AB1392)</f>
        <v>6</v>
      </c>
    </row>
    <row r="1393" spans="2:29" ht="18.75" customHeight="1">
      <c r="B1393" s="113">
        <v>45357</v>
      </c>
      <c r="C1393" t="s">
        <v>156</v>
      </c>
      <c r="E1393" s="56" t="s">
        <v>1003</v>
      </c>
      <c r="K1393" s="86">
        <v>1</v>
      </c>
      <c r="M1393" s="86">
        <v>1</v>
      </c>
      <c r="AA1393" s="86">
        <v>1</v>
      </c>
      <c r="AB1393" s="86">
        <v>2</v>
      </c>
      <c r="AC1393" s="87">
        <f>SUM(G1393:AB1393)</f>
        <v>5</v>
      </c>
    </row>
    <row r="1394" spans="2:29" ht="18.75" customHeight="1">
      <c r="B1394" s="113">
        <v>45357</v>
      </c>
      <c r="C1394" t="s">
        <v>158</v>
      </c>
      <c r="E1394" s="56" t="s">
        <v>1003</v>
      </c>
      <c r="F1394" s="81">
        <v>0</v>
      </c>
      <c r="AA1394" s="86">
        <v>2</v>
      </c>
      <c r="AB1394" s="86">
        <v>4</v>
      </c>
      <c r="AC1394" s="87">
        <f t="shared" si="23"/>
        <v>6</v>
      </c>
    </row>
    <row r="1395" spans="2:29" ht="18.75" customHeight="1">
      <c r="B1395" s="113">
        <v>45357</v>
      </c>
      <c r="C1395" t="s">
        <v>160</v>
      </c>
      <c r="E1395" s="56" t="s">
        <v>22</v>
      </c>
      <c r="F1395" s="81">
        <v>0</v>
      </c>
      <c r="G1395" s="86">
        <v>1</v>
      </c>
      <c r="AA1395" s="86">
        <v>1</v>
      </c>
      <c r="AB1395" s="86">
        <v>2</v>
      </c>
      <c r="AC1395" s="87">
        <f t="shared" si="23"/>
        <v>4</v>
      </c>
    </row>
    <row r="1396" spans="2:29" ht="18.75" customHeight="1">
      <c r="B1396" s="113">
        <v>45357</v>
      </c>
      <c r="C1396" t="s">
        <v>166</v>
      </c>
      <c r="E1396" s="56" t="s">
        <v>1004</v>
      </c>
      <c r="AB1396" s="86">
        <v>4</v>
      </c>
      <c r="AC1396" s="87">
        <f t="shared" si="23"/>
        <v>4</v>
      </c>
    </row>
    <row r="1397" spans="2:29" ht="18.75" customHeight="1">
      <c r="B1397" s="113">
        <v>45357</v>
      </c>
      <c r="C1397" t="s">
        <v>168</v>
      </c>
      <c r="E1397" s="56" t="s">
        <v>1003</v>
      </c>
      <c r="F1397" s="81">
        <v>1</v>
      </c>
      <c r="H1397" s="86">
        <v>1</v>
      </c>
      <c r="AB1397" s="86">
        <v>2</v>
      </c>
      <c r="AC1397" s="87">
        <f t="shared" si="23"/>
        <v>3</v>
      </c>
    </row>
    <row r="1398" spans="2:29" ht="18.75" customHeight="1">
      <c r="B1398" s="113">
        <v>45357</v>
      </c>
      <c r="C1398" t="s">
        <v>170</v>
      </c>
      <c r="E1398" s="56" t="s">
        <v>1003</v>
      </c>
      <c r="F1398" s="81">
        <v>0</v>
      </c>
      <c r="AB1398" s="86">
        <v>2</v>
      </c>
      <c r="AC1398" s="87">
        <f t="shared" si="23"/>
        <v>2</v>
      </c>
    </row>
    <row r="1399" spans="2:29" ht="18.75" customHeight="1">
      <c r="B1399" s="113">
        <v>45357</v>
      </c>
      <c r="C1399" t="s">
        <v>172</v>
      </c>
      <c r="E1399" s="56" t="s">
        <v>22</v>
      </c>
      <c r="F1399" s="81">
        <v>0</v>
      </c>
      <c r="AB1399" s="86">
        <v>2</v>
      </c>
      <c r="AC1399" s="87">
        <f t="shared" si="23"/>
        <v>2</v>
      </c>
    </row>
    <row r="1400" spans="2:29" ht="18.75" customHeight="1">
      <c r="B1400" s="113">
        <v>45357</v>
      </c>
      <c r="C1400" t="s">
        <v>174</v>
      </c>
      <c r="E1400" s="56" t="s">
        <v>22</v>
      </c>
      <c r="F1400" s="81">
        <v>0</v>
      </c>
      <c r="S1400" s="86">
        <v>2</v>
      </c>
      <c r="AB1400" s="86">
        <v>2</v>
      </c>
      <c r="AC1400" s="87">
        <f t="shared" si="23"/>
        <v>4</v>
      </c>
    </row>
    <row r="1401" spans="2:29" ht="18.75" customHeight="1">
      <c r="B1401" s="113">
        <v>45357</v>
      </c>
      <c r="C1401" t="s">
        <v>176</v>
      </c>
      <c r="E1401" s="56" t="s">
        <v>22</v>
      </c>
      <c r="F1401" s="81">
        <v>0</v>
      </c>
      <c r="S1401" s="86">
        <v>1</v>
      </c>
      <c r="AB1401" s="86">
        <v>1</v>
      </c>
      <c r="AC1401" s="87">
        <f t="shared" si="23"/>
        <v>2</v>
      </c>
    </row>
    <row r="1402" spans="2:29" ht="18.75" customHeight="1">
      <c r="B1402" s="113">
        <v>45357</v>
      </c>
      <c r="C1402" t="s">
        <v>178</v>
      </c>
      <c r="E1402" s="56" t="s">
        <v>22</v>
      </c>
      <c r="AC1402" s="87">
        <f t="shared" si="23"/>
        <v>0</v>
      </c>
    </row>
    <row r="1403" spans="2:29" ht="18.75" customHeight="1">
      <c r="B1403" s="113">
        <v>45357</v>
      </c>
      <c r="C1403" t="s">
        <v>180</v>
      </c>
      <c r="E1403" s="56" t="s">
        <v>1003</v>
      </c>
      <c r="F1403" s="81">
        <v>1</v>
      </c>
      <c r="AB1403" s="86">
        <v>1</v>
      </c>
      <c r="AC1403" s="87">
        <f t="shared" si="23"/>
        <v>1</v>
      </c>
    </row>
    <row r="1404" spans="2:29" ht="18.75" customHeight="1">
      <c r="B1404" s="113">
        <v>45357</v>
      </c>
      <c r="C1404" t="s">
        <v>182</v>
      </c>
      <c r="E1404" s="56" t="s">
        <v>1003</v>
      </c>
      <c r="F1404" s="81">
        <v>1</v>
      </c>
      <c r="S1404" s="86">
        <v>6</v>
      </c>
      <c r="AC1404" s="87">
        <f t="shared" ref="AC1404:AC1467" si="24">SUM(G1404:AB1404)</f>
        <v>6</v>
      </c>
    </row>
    <row r="1405" spans="2:29" ht="18.75" customHeight="1">
      <c r="B1405" s="113">
        <v>45357</v>
      </c>
      <c r="C1405" t="s">
        <v>184</v>
      </c>
      <c r="E1405" s="56" t="s">
        <v>22</v>
      </c>
      <c r="F1405" s="81">
        <v>0</v>
      </c>
      <c r="S1405" s="86">
        <v>1</v>
      </c>
      <c r="AC1405" s="87">
        <f t="shared" si="24"/>
        <v>1</v>
      </c>
    </row>
    <row r="1406" spans="2:29" ht="18.75" customHeight="1">
      <c r="B1406" s="113">
        <v>45357</v>
      </c>
      <c r="C1406" t="s">
        <v>186</v>
      </c>
      <c r="E1406" s="56" t="s">
        <v>1003</v>
      </c>
      <c r="F1406" s="81">
        <v>0</v>
      </c>
      <c r="AB1406" s="86">
        <v>6</v>
      </c>
      <c r="AC1406" s="87">
        <f t="shared" si="24"/>
        <v>6</v>
      </c>
    </row>
    <row r="1407" spans="2:29" ht="18.75" customHeight="1">
      <c r="B1407" s="113">
        <v>45357</v>
      </c>
      <c r="C1407" t="s">
        <v>188</v>
      </c>
      <c r="E1407" s="56" t="s">
        <v>1003</v>
      </c>
      <c r="F1407" s="81">
        <v>0</v>
      </c>
      <c r="S1407" s="86">
        <v>4</v>
      </c>
      <c r="AC1407" s="87">
        <f t="shared" si="24"/>
        <v>4</v>
      </c>
    </row>
    <row r="1408" spans="2:29" ht="18.75" customHeight="1">
      <c r="B1408" s="113">
        <v>45357</v>
      </c>
      <c r="C1408" t="s">
        <v>190</v>
      </c>
      <c r="E1408" s="56" t="s">
        <v>1003</v>
      </c>
      <c r="F1408" s="81">
        <v>0</v>
      </c>
      <c r="AB1408" s="86">
        <v>5</v>
      </c>
      <c r="AC1408" s="87">
        <f t="shared" si="24"/>
        <v>5</v>
      </c>
    </row>
    <row r="1409" spans="2:29" ht="18.75" customHeight="1">
      <c r="B1409" s="113">
        <v>45357</v>
      </c>
      <c r="C1409" t="s">
        <v>192</v>
      </c>
      <c r="E1409" s="56" t="s">
        <v>22</v>
      </c>
      <c r="F1409" s="81">
        <v>0</v>
      </c>
      <c r="AB1409" s="86">
        <v>2</v>
      </c>
      <c r="AC1409" s="87">
        <f t="shared" si="24"/>
        <v>2</v>
      </c>
    </row>
    <row r="1410" spans="2:29" ht="18.75" customHeight="1">
      <c r="B1410" s="113">
        <v>45358</v>
      </c>
      <c r="C1410" t="s">
        <v>262</v>
      </c>
      <c r="E1410" s="56" t="s">
        <v>1004</v>
      </c>
      <c r="F1410" s="81">
        <v>1</v>
      </c>
      <c r="K1410" s="86">
        <v>1</v>
      </c>
      <c r="AB1410" s="86">
        <v>2</v>
      </c>
      <c r="AC1410" s="87">
        <f t="shared" si="24"/>
        <v>3</v>
      </c>
    </row>
    <row r="1411" spans="2:29" ht="18.75" customHeight="1">
      <c r="B1411" s="113">
        <v>45358</v>
      </c>
      <c r="C1411" t="s">
        <v>264</v>
      </c>
      <c r="E1411" s="56" t="s">
        <v>1003</v>
      </c>
      <c r="K1411" s="86">
        <v>1</v>
      </c>
      <c r="AC1411" s="87">
        <f t="shared" si="24"/>
        <v>1</v>
      </c>
    </row>
    <row r="1412" spans="2:29" ht="18.75" customHeight="1">
      <c r="B1412" s="113">
        <v>45358</v>
      </c>
      <c r="C1412" t="s">
        <v>266</v>
      </c>
      <c r="E1412" s="56" t="s">
        <v>22</v>
      </c>
      <c r="K1412" s="86">
        <v>1</v>
      </c>
      <c r="AC1412" s="87">
        <f t="shared" si="24"/>
        <v>1</v>
      </c>
    </row>
    <row r="1413" spans="2:29" ht="18.75" customHeight="1">
      <c r="B1413" s="113">
        <v>45358</v>
      </c>
      <c r="C1413" t="s">
        <v>268</v>
      </c>
      <c r="E1413" s="56" t="s">
        <v>22</v>
      </c>
      <c r="S1413" s="86">
        <v>2</v>
      </c>
      <c r="AC1413" s="87">
        <f t="shared" si="24"/>
        <v>2</v>
      </c>
    </row>
    <row r="1414" spans="2:29" ht="18.75" customHeight="1">
      <c r="B1414" s="113">
        <v>45358</v>
      </c>
      <c r="C1414" t="s">
        <v>270</v>
      </c>
      <c r="E1414" s="56" t="s">
        <v>22</v>
      </c>
      <c r="S1414" s="86">
        <v>1</v>
      </c>
      <c r="AC1414" s="87">
        <f t="shared" si="24"/>
        <v>1</v>
      </c>
    </row>
    <row r="1415" spans="2:29" ht="18.75" customHeight="1">
      <c r="B1415" s="113">
        <v>45358</v>
      </c>
      <c r="C1415" t="s">
        <v>272</v>
      </c>
      <c r="S1415" s="86">
        <v>1</v>
      </c>
      <c r="AC1415" s="87">
        <f t="shared" si="24"/>
        <v>1</v>
      </c>
    </row>
    <row r="1416" spans="2:29" ht="18.75" customHeight="1">
      <c r="B1416" s="113">
        <v>45358</v>
      </c>
      <c r="C1416" t="s">
        <v>274</v>
      </c>
      <c r="K1416" s="86">
        <v>2</v>
      </c>
      <c r="AC1416" s="87">
        <f t="shared" si="24"/>
        <v>2</v>
      </c>
    </row>
    <row r="1417" spans="2:29" ht="18.75" customHeight="1">
      <c r="B1417" s="113">
        <v>45358</v>
      </c>
      <c r="C1417" t="s">
        <v>276</v>
      </c>
      <c r="E1417" s="56" t="s">
        <v>22</v>
      </c>
      <c r="K1417" s="86">
        <v>2</v>
      </c>
      <c r="AC1417" s="87">
        <f t="shared" si="24"/>
        <v>2</v>
      </c>
    </row>
    <row r="1418" spans="2:29" ht="18.75" customHeight="1">
      <c r="B1418" s="113">
        <v>45358</v>
      </c>
      <c r="C1418" t="s">
        <v>278</v>
      </c>
      <c r="E1418" s="56" t="s">
        <v>1003</v>
      </c>
      <c r="K1418" s="86">
        <v>2</v>
      </c>
      <c r="AC1418" s="87">
        <f t="shared" si="24"/>
        <v>2</v>
      </c>
    </row>
    <row r="1419" spans="2:29" ht="18.75" customHeight="1">
      <c r="B1419" s="113">
        <v>45358</v>
      </c>
      <c r="C1419" t="s">
        <v>280</v>
      </c>
      <c r="E1419" s="56" t="s">
        <v>1003</v>
      </c>
      <c r="K1419" s="86">
        <v>1</v>
      </c>
      <c r="S1419" s="86">
        <v>1</v>
      </c>
      <c r="AC1419" s="87">
        <f t="shared" si="24"/>
        <v>2</v>
      </c>
    </row>
    <row r="1420" spans="2:29" ht="18.75" customHeight="1">
      <c r="B1420" s="113">
        <v>45358</v>
      </c>
      <c r="C1420" t="s">
        <v>282</v>
      </c>
      <c r="E1420" s="56" t="s">
        <v>1003</v>
      </c>
      <c r="F1420" s="81">
        <v>0</v>
      </c>
      <c r="K1420" s="86">
        <v>1</v>
      </c>
      <c r="S1420" s="86">
        <v>4</v>
      </c>
      <c r="AC1420" s="87">
        <f t="shared" si="24"/>
        <v>5</v>
      </c>
    </row>
    <row r="1421" spans="2:29" ht="18.75" customHeight="1">
      <c r="B1421" s="113">
        <v>45358</v>
      </c>
      <c r="C1421" t="s">
        <v>284</v>
      </c>
      <c r="E1421" s="56" t="s">
        <v>1004</v>
      </c>
      <c r="I1421" s="86">
        <v>2</v>
      </c>
      <c r="K1421" s="86">
        <v>1</v>
      </c>
      <c r="AC1421" s="87">
        <f t="shared" si="24"/>
        <v>3</v>
      </c>
    </row>
    <row r="1422" spans="2:29" ht="18.75" customHeight="1">
      <c r="B1422" s="113">
        <v>45358</v>
      </c>
      <c r="C1422" t="s">
        <v>286</v>
      </c>
      <c r="E1422" s="56" t="s">
        <v>1003</v>
      </c>
      <c r="I1422" s="86">
        <v>2</v>
      </c>
      <c r="AC1422" s="87">
        <f t="shared" si="24"/>
        <v>2</v>
      </c>
    </row>
    <row r="1423" spans="2:29" ht="18.75" customHeight="1">
      <c r="B1423" s="113">
        <v>45358</v>
      </c>
      <c r="C1423" t="s">
        <v>288</v>
      </c>
      <c r="E1423" s="56" t="s">
        <v>22</v>
      </c>
      <c r="F1423" s="81">
        <v>0</v>
      </c>
      <c r="K1423" s="86">
        <v>1</v>
      </c>
      <c r="AB1423" s="86">
        <v>2</v>
      </c>
      <c r="AC1423" s="87">
        <f t="shared" si="24"/>
        <v>3</v>
      </c>
    </row>
    <row r="1424" spans="2:29" ht="18.75" customHeight="1">
      <c r="B1424" s="113">
        <v>45358</v>
      </c>
      <c r="C1424" t="s">
        <v>101</v>
      </c>
      <c r="E1424" s="56" t="s">
        <v>1003</v>
      </c>
      <c r="F1424" s="81">
        <v>0</v>
      </c>
      <c r="AB1424" s="86">
        <v>2</v>
      </c>
      <c r="AC1424" s="87">
        <f t="shared" si="24"/>
        <v>2</v>
      </c>
    </row>
    <row r="1425" spans="2:29" ht="18.75" customHeight="1">
      <c r="B1425" s="113">
        <v>45358</v>
      </c>
      <c r="C1425" t="s">
        <v>103</v>
      </c>
      <c r="AB1425" s="86">
        <v>2</v>
      </c>
      <c r="AC1425" s="87">
        <f t="shared" si="24"/>
        <v>2</v>
      </c>
    </row>
    <row r="1426" spans="2:29" ht="18.75" customHeight="1">
      <c r="B1426" s="113">
        <v>45358</v>
      </c>
      <c r="C1426" t="s">
        <v>105</v>
      </c>
      <c r="E1426" s="56" t="s">
        <v>22</v>
      </c>
      <c r="F1426" s="81">
        <v>0</v>
      </c>
      <c r="S1426" s="86">
        <v>1</v>
      </c>
      <c r="AC1426" s="87">
        <f t="shared" si="24"/>
        <v>1</v>
      </c>
    </row>
    <row r="1427" spans="2:29" ht="18.75" customHeight="1">
      <c r="B1427" s="113">
        <v>45358</v>
      </c>
      <c r="C1427" t="s">
        <v>107</v>
      </c>
      <c r="E1427" s="56" t="s">
        <v>22</v>
      </c>
      <c r="F1427" s="81">
        <v>0</v>
      </c>
      <c r="S1427" s="86">
        <v>14</v>
      </c>
      <c r="AC1427" s="87">
        <f t="shared" si="24"/>
        <v>14</v>
      </c>
    </row>
    <row r="1428" spans="2:29" ht="18.75" customHeight="1">
      <c r="B1428" s="113">
        <v>45359</v>
      </c>
      <c r="C1428" t="s">
        <v>262</v>
      </c>
      <c r="E1428" s="56" t="s">
        <v>1003</v>
      </c>
      <c r="K1428" s="86">
        <v>1</v>
      </c>
      <c r="AC1428" s="87">
        <f t="shared" si="24"/>
        <v>1</v>
      </c>
    </row>
    <row r="1429" spans="2:29" ht="18.75" customHeight="1">
      <c r="B1429" s="113">
        <v>45359</v>
      </c>
      <c r="C1429" t="s">
        <v>264</v>
      </c>
      <c r="E1429" s="56" t="s">
        <v>1003</v>
      </c>
      <c r="S1429" s="86">
        <v>3</v>
      </c>
      <c r="AC1429" s="87">
        <f t="shared" si="24"/>
        <v>3</v>
      </c>
    </row>
    <row r="1430" spans="2:29" ht="18.75" customHeight="1">
      <c r="B1430" s="113">
        <v>45359</v>
      </c>
      <c r="C1430" t="s">
        <v>266</v>
      </c>
      <c r="E1430" s="56" t="s">
        <v>1003</v>
      </c>
      <c r="F1430" s="81">
        <v>0</v>
      </c>
      <c r="AB1430" s="86">
        <v>1</v>
      </c>
      <c r="AC1430" s="87">
        <f t="shared" si="24"/>
        <v>1</v>
      </c>
    </row>
    <row r="1431" spans="2:29" ht="18.75" customHeight="1">
      <c r="B1431" s="113">
        <v>45359</v>
      </c>
      <c r="C1431" t="s">
        <v>268</v>
      </c>
      <c r="E1431" s="56" t="s">
        <v>22</v>
      </c>
      <c r="AC1431" s="87">
        <f t="shared" si="24"/>
        <v>0</v>
      </c>
    </row>
    <row r="1432" spans="2:29" ht="18.75" customHeight="1">
      <c r="B1432" s="113">
        <v>45359</v>
      </c>
      <c r="C1432" t="s">
        <v>270</v>
      </c>
      <c r="E1432" s="56" t="s">
        <v>1003</v>
      </c>
      <c r="F1432" s="81">
        <v>0</v>
      </c>
      <c r="K1432" s="86">
        <v>2</v>
      </c>
      <c r="Z1432" s="86">
        <v>40</v>
      </c>
      <c r="AC1432" s="87">
        <f t="shared" si="24"/>
        <v>42</v>
      </c>
    </row>
    <row r="1433" spans="2:29" ht="18.75" customHeight="1">
      <c r="B1433" s="113">
        <v>45359</v>
      </c>
      <c r="C1433" t="s">
        <v>272</v>
      </c>
      <c r="E1433" s="56" t="s">
        <v>1003</v>
      </c>
      <c r="F1433" s="81">
        <v>0</v>
      </c>
      <c r="K1433" s="86">
        <v>3</v>
      </c>
      <c r="Z1433" s="86">
        <v>20</v>
      </c>
      <c r="AC1433" s="87">
        <f t="shared" si="24"/>
        <v>23</v>
      </c>
    </row>
    <row r="1434" spans="2:29" ht="18.75" customHeight="1">
      <c r="B1434" s="113">
        <v>45359</v>
      </c>
      <c r="C1434" t="s">
        <v>274</v>
      </c>
      <c r="E1434" s="56" t="s">
        <v>1003</v>
      </c>
      <c r="F1434" s="81">
        <v>0</v>
      </c>
      <c r="Z1434" s="86">
        <v>40</v>
      </c>
      <c r="AC1434" s="87">
        <f t="shared" si="24"/>
        <v>40</v>
      </c>
    </row>
    <row r="1435" spans="2:29" ht="18.75" customHeight="1">
      <c r="B1435" s="113">
        <v>45359</v>
      </c>
      <c r="C1435" t="s">
        <v>276</v>
      </c>
      <c r="E1435" s="56" t="s">
        <v>1003</v>
      </c>
      <c r="K1435" s="86">
        <v>1</v>
      </c>
      <c r="Z1435" s="86">
        <v>40</v>
      </c>
      <c r="AB1435" s="86">
        <v>1</v>
      </c>
      <c r="AC1435" s="87">
        <f t="shared" si="24"/>
        <v>42</v>
      </c>
    </row>
    <row r="1436" spans="2:29" ht="18.75" customHeight="1">
      <c r="B1436" s="113">
        <v>45359</v>
      </c>
      <c r="C1436" t="s">
        <v>278</v>
      </c>
      <c r="AC1436" s="87">
        <f t="shared" si="24"/>
        <v>0</v>
      </c>
    </row>
    <row r="1437" spans="2:29" ht="18.75" customHeight="1">
      <c r="B1437" s="113">
        <v>45359</v>
      </c>
      <c r="C1437" t="s">
        <v>280</v>
      </c>
      <c r="E1437" s="56" t="s">
        <v>22</v>
      </c>
      <c r="F1437" s="81">
        <v>0</v>
      </c>
      <c r="K1437" s="86">
        <v>2</v>
      </c>
      <c r="Z1437" s="86">
        <v>5</v>
      </c>
      <c r="AC1437" s="87">
        <f t="shared" si="24"/>
        <v>7</v>
      </c>
    </row>
    <row r="1438" spans="2:29" ht="18.75" customHeight="1">
      <c r="B1438" s="113">
        <v>45359</v>
      </c>
      <c r="C1438" t="s">
        <v>282</v>
      </c>
      <c r="E1438" s="56" t="s">
        <v>22</v>
      </c>
      <c r="F1438" s="81">
        <v>0</v>
      </c>
      <c r="K1438" s="86">
        <v>3</v>
      </c>
      <c r="Z1438" s="86">
        <v>10</v>
      </c>
      <c r="AC1438" s="87">
        <f t="shared" si="24"/>
        <v>13</v>
      </c>
    </row>
    <row r="1439" spans="2:29" ht="18.75" customHeight="1">
      <c r="B1439" s="113">
        <v>45359</v>
      </c>
      <c r="C1439" t="s">
        <v>284</v>
      </c>
      <c r="E1439" s="56" t="s">
        <v>22</v>
      </c>
      <c r="K1439" s="86">
        <v>2</v>
      </c>
      <c r="Z1439" s="86">
        <v>10</v>
      </c>
      <c r="AC1439" s="87">
        <f t="shared" si="24"/>
        <v>12</v>
      </c>
    </row>
    <row r="1440" spans="2:29" ht="18.75" customHeight="1">
      <c r="B1440" s="113">
        <v>45359</v>
      </c>
      <c r="C1440" t="s">
        <v>286</v>
      </c>
      <c r="E1440" s="56" t="s">
        <v>1003</v>
      </c>
      <c r="AB1440" s="86">
        <v>4</v>
      </c>
      <c r="AC1440" s="87">
        <f t="shared" si="24"/>
        <v>4</v>
      </c>
    </row>
    <row r="1441" spans="2:29" ht="18.75" customHeight="1">
      <c r="B1441" s="113">
        <v>45359</v>
      </c>
      <c r="C1441" t="s">
        <v>288</v>
      </c>
      <c r="E1441" s="56" t="s">
        <v>22</v>
      </c>
      <c r="F1441" s="81">
        <v>0</v>
      </c>
      <c r="K1441" s="86">
        <v>2</v>
      </c>
      <c r="Z1441" s="86">
        <v>20</v>
      </c>
      <c r="AC1441" s="87">
        <f t="shared" si="24"/>
        <v>22</v>
      </c>
    </row>
    <row r="1442" spans="2:29" ht="18.75" customHeight="1">
      <c r="B1442" s="113">
        <v>45359</v>
      </c>
      <c r="C1442" t="s">
        <v>101</v>
      </c>
      <c r="E1442" s="56" t="s">
        <v>1003</v>
      </c>
      <c r="F1442" s="81">
        <v>0</v>
      </c>
      <c r="K1442" s="86">
        <v>2</v>
      </c>
      <c r="Z1442" s="86">
        <v>4</v>
      </c>
      <c r="AC1442" s="87">
        <f t="shared" si="24"/>
        <v>6</v>
      </c>
    </row>
    <row r="1443" spans="2:29" ht="18.75" customHeight="1">
      <c r="B1443" s="113">
        <v>45359</v>
      </c>
      <c r="C1443" t="s">
        <v>103</v>
      </c>
      <c r="E1443" s="56" t="s">
        <v>1003</v>
      </c>
      <c r="K1443" s="86">
        <v>2</v>
      </c>
      <c r="S1443" s="86">
        <v>1</v>
      </c>
      <c r="Z1443" s="86">
        <v>6</v>
      </c>
      <c r="AC1443" s="87">
        <f t="shared" si="24"/>
        <v>9</v>
      </c>
    </row>
    <row r="1444" spans="2:29" ht="18.75" customHeight="1">
      <c r="B1444" s="113">
        <v>45359</v>
      </c>
      <c r="C1444" t="s">
        <v>105</v>
      </c>
      <c r="E1444" s="56" t="s">
        <v>1003</v>
      </c>
      <c r="F1444" s="81">
        <v>0</v>
      </c>
      <c r="K1444" s="86">
        <v>2</v>
      </c>
      <c r="S1444" s="86">
        <v>1</v>
      </c>
      <c r="Z1444" s="86">
        <v>5</v>
      </c>
      <c r="AC1444" s="87">
        <f t="shared" si="24"/>
        <v>8</v>
      </c>
    </row>
    <row r="1445" spans="2:29" ht="18.75" customHeight="1">
      <c r="B1445" s="113">
        <v>45359</v>
      </c>
      <c r="C1445" t="s">
        <v>107</v>
      </c>
      <c r="E1445" s="56" t="s">
        <v>1003</v>
      </c>
      <c r="F1445" s="81">
        <v>1</v>
      </c>
      <c r="K1445" s="86">
        <v>1</v>
      </c>
      <c r="Z1445" s="86">
        <v>4</v>
      </c>
      <c r="AC1445" s="87">
        <f t="shared" si="24"/>
        <v>5</v>
      </c>
    </row>
    <row r="1446" spans="2:29" ht="18.75" customHeight="1">
      <c r="B1446" s="113">
        <v>45359</v>
      </c>
      <c r="C1446" t="s">
        <v>109</v>
      </c>
      <c r="E1446" s="56" t="s">
        <v>1003</v>
      </c>
      <c r="F1446" s="81">
        <v>0</v>
      </c>
      <c r="K1446" s="86">
        <v>4</v>
      </c>
      <c r="Z1446" s="86">
        <v>6</v>
      </c>
      <c r="AB1446" s="86">
        <v>4</v>
      </c>
      <c r="AC1446" s="87">
        <f t="shared" si="24"/>
        <v>14</v>
      </c>
    </row>
    <row r="1447" spans="2:29" ht="18.75" customHeight="1">
      <c r="B1447" s="113">
        <v>45359</v>
      </c>
      <c r="C1447" t="s">
        <v>111</v>
      </c>
      <c r="E1447" s="56" t="s">
        <v>22</v>
      </c>
      <c r="K1447" s="86">
        <v>2</v>
      </c>
      <c r="Z1447" s="86">
        <v>5</v>
      </c>
      <c r="AC1447" s="87">
        <f t="shared" si="24"/>
        <v>7</v>
      </c>
    </row>
    <row r="1448" spans="2:29" ht="18.75" customHeight="1">
      <c r="B1448" s="113">
        <v>45359</v>
      </c>
      <c r="C1448" t="s">
        <v>113</v>
      </c>
      <c r="E1448" s="56" t="s">
        <v>1003</v>
      </c>
      <c r="Z1448" s="86">
        <v>10</v>
      </c>
      <c r="AC1448" s="87">
        <f t="shared" si="24"/>
        <v>10</v>
      </c>
    </row>
    <row r="1449" spans="2:29" ht="18.75" customHeight="1">
      <c r="B1449" s="113">
        <v>45359</v>
      </c>
      <c r="C1449" t="s">
        <v>115</v>
      </c>
      <c r="K1449" s="86">
        <v>2</v>
      </c>
      <c r="AC1449" s="87">
        <f t="shared" si="24"/>
        <v>2</v>
      </c>
    </row>
    <row r="1450" spans="2:29" ht="18.75" customHeight="1">
      <c r="B1450" s="113">
        <v>45359</v>
      </c>
      <c r="C1450" t="s">
        <v>117</v>
      </c>
      <c r="E1450" s="56" t="s">
        <v>22</v>
      </c>
      <c r="S1450" s="86">
        <v>1</v>
      </c>
      <c r="AC1450" s="87">
        <f t="shared" si="24"/>
        <v>1</v>
      </c>
    </row>
    <row r="1451" spans="2:29" ht="18.75" customHeight="1">
      <c r="B1451" s="113">
        <v>45359</v>
      </c>
      <c r="C1451" t="s">
        <v>119</v>
      </c>
      <c r="E1451" s="56" t="s">
        <v>1003</v>
      </c>
      <c r="F1451" s="81">
        <v>0</v>
      </c>
      <c r="K1451" s="86">
        <v>1</v>
      </c>
      <c r="Z1451" s="86">
        <v>10</v>
      </c>
      <c r="AC1451" s="87">
        <f t="shared" si="24"/>
        <v>11</v>
      </c>
    </row>
    <row r="1452" spans="2:29" ht="18.75" customHeight="1">
      <c r="B1452" s="113">
        <v>45359</v>
      </c>
      <c r="C1452" t="s">
        <v>121</v>
      </c>
      <c r="E1452" s="56" t="s">
        <v>22</v>
      </c>
      <c r="S1452" s="86">
        <v>1</v>
      </c>
      <c r="AC1452" s="87">
        <f t="shared" si="24"/>
        <v>1</v>
      </c>
    </row>
    <row r="1453" spans="2:29" ht="18.75" customHeight="1">
      <c r="B1453" s="113">
        <v>45359</v>
      </c>
      <c r="C1453" t="s">
        <v>123</v>
      </c>
      <c r="E1453" s="56" t="s">
        <v>22</v>
      </c>
      <c r="F1453" s="81">
        <v>0</v>
      </c>
      <c r="K1453" s="86">
        <v>1</v>
      </c>
      <c r="AC1453" s="87">
        <f t="shared" si="24"/>
        <v>1</v>
      </c>
    </row>
    <row r="1454" spans="2:29" ht="18.75" customHeight="1">
      <c r="B1454" s="113">
        <v>45359</v>
      </c>
      <c r="C1454" t="s">
        <v>125</v>
      </c>
      <c r="E1454" s="56" t="s">
        <v>1003</v>
      </c>
      <c r="K1454" s="86">
        <v>2</v>
      </c>
      <c r="Z1454" s="86">
        <v>15</v>
      </c>
      <c r="AC1454" s="87">
        <f t="shared" si="24"/>
        <v>17</v>
      </c>
    </row>
    <row r="1455" spans="2:29" ht="18.75" customHeight="1">
      <c r="B1455" s="113">
        <v>45359</v>
      </c>
      <c r="C1455" t="s">
        <v>127</v>
      </c>
      <c r="E1455" s="56" t="s">
        <v>1003</v>
      </c>
      <c r="F1455" s="81">
        <v>0</v>
      </c>
      <c r="K1455" s="86">
        <v>2</v>
      </c>
      <c r="Z1455" s="86">
        <v>10</v>
      </c>
      <c r="AC1455" s="87">
        <f t="shared" si="24"/>
        <v>12</v>
      </c>
    </row>
    <row r="1456" spans="2:29" ht="18.75" customHeight="1">
      <c r="B1456" s="113">
        <v>45359</v>
      </c>
      <c r="C1456" t="s">
        <v>133</v>
      </c>
      <c r="E1456" s="56" t="s">
        <v>1003</v>
      </c>
      <c r="F1456" s="81">
        <v>0</v>
      </c>
      <c r="K1456" s="86">
        <v>1</v>
      </c>
      <c r="Z1456" s="86">
        <v>2</v>
      </c>
      <c r="AB1456" s="86">
        <v>1</v>
      </c>
      <c r="AC1456" s="87">
        <f t="shared" si="24"/>
        <v>4</v>
      </c>
    </row>
    <row r="1457" spans="2:29" ht="18.75" customHeight="1">
      <c r="B1457" s="113">
        <v>45359</v>
      </c>
      <c r="C1457" t="s">
        <v>135</v>
      </c>
      <c r="E1457" s="56" t="s">
        <v>1004</v>
      </c>
      <c r="K1457" s="86">
        <v>1</v>
      </c>
      <c r="Z1457" s="86">
        <v>3</v>
      </c>
      <c r="AC1457" s="87">
        <f t="shared" si="24"/>
        <v>4</v>
      </c>
    </row>
    <row r="1458" spans="2:29" ht="18.75" customHeight="1">
      <c r="B1458" s="113">
        <v>45359</v>
      </c>
      <c r="C1458" t="s">
        <v>137</v>
      </c>
      <c r="E1458" s="56" t="s">
        <v>22</v>
      </c>
      <c r="K1458" s="86">
        <v>2</v>
      </c>
      <c r="Z1458" s="86">
        <v>8</v>
      </c>
      <c r="AC1458" s="87">
        <f t="shared" si="24"/>
        <v>10</v>
      </c>
    </row>
    <row r="1459" spans="2:29" ht="18.75" customHeight="1">
      <c r="B1459" s="113">
        <v>45359</v>
      </c>
      <c r="C1459" t="s">
        <v>139</v>
      </c>
      <c r="E1459" s="56" t="s">
        <v>1003</v>
      </c>
      <c r="F1459" s="81">
        <v>0</v>
      </c>
      <c r="AB1459" s="86">
        <v>2</v>
      </c>
      <c r="AC1459" s="87">
        <f t="shared" si="24"/>
        <v>2</v>
      </c>
    </row>
    <row r="1460" spans="2:29" ht="18.75" customHeight="1">
      <c r="B1460" s="113">
        <v>45359</v>
      </c>
      <c r="C1460" t="s">
        <v>141</v>
      </c>
      <c r="E1460" s="56" t="s">
        <v>1003</v>
      </c>
      <c r="F1460" s="81">
        <v>1</v>
      </c>
      <c r="Z1460" s="86">
        <v>5</v>
      </c>
      <c r="AC1460" s="87">
        <f t="shared" si="24"/>
        <v>5</v>
      </c>
    </row>
    <row r="1461" spans="2:29" ht="18.75" customHeight="1">
      <c r="B1461" s="113">
        <v>45359</v>
      </c>
      <c r="C1461" t="s">
        <v>143</v>
      </c>
      <c r="E1461" s="56" t="s">
        <v>1003</v>
      </c>
      <c r="F1461" s="81">
        <v>0</v>
      </c>
      <c r="Z1461" s="86">
        <v>10</v>
      </c>
      <c r="AC1461" s="87">
        <f t="shared" si="24"/>
        <v>10</v>
      </c>
    </row>
    <row r="1462" spans="2:29" ht="18.75" customHeight="1">
      <c r="B1462" s="113">
        <v>45359</v>
      </c>
      <c r="C1462" t="s">
        <v>145</v>
      </c>
      <c r="E1462" s="56" t="s">
        <v>1003</v>
      </c>
      <c r="F1462" s="81">
        <v>0</v>
      </c>
      <c r="Z1462" s="86">
        <v>30</v>
      </c>
      <c r="AC1462" s="87">
        <f t="shared" si="24"/>
        <v>30</v>
      </c>
    </row>
    <row r="1463" spans="2:29" ht="18.75" customHeight="1">
      <c r="B1463" s="113">
        <v>45359</v>
      </c>
      <c r="C1463" t="s">
        <v>147</v>
      </c>
      <c r="E1463" s="56" t="s">
        <v>1003</v>
      </c>
      <c r="F1463" s="81">
        <v>0</v>
      </c>
      <c r="Z1463" s="86">
        <v>20</v>
      </c>
      <c r="AC1463" s="87">
        <f t="shared" si="24"/>
        <v>20</v>
      </c>
    </row>
    <row r="1464" spans="2:29" ht="18.75" customHeight="1">
      <c r="B1464" s="113">
        <v>45359</v>
      </c>
      <c r="C1464" t="s">
        <v>149</v>
      </c>
      <c r="E1464" s="56" t="s">
        <v>1003</v>
      </c>
      <c r="F1464" s="81">
        <v>0</v>
      </c>
      <c r="Z1464" s="86">
        <v>20</v>
      </c>
      <c r="AC1464" s="87">
        <f t="shared" si="24"/>
        <v>20</v>
      </c>
    </row>
    <row r="1465" spans="2:29" ht="18.75" customHeight="1">
      <c r="B1465" s="113">
        <v>45359</v>
      </c>
      <c r="C1465" t="s">
        <v>152</v>
      </c>
      <c r="E1465" s="56" t="s">
        <v>22</v>
      </c>
      <c r="F1465" s="81">
        <v>0</v>
      </c>
      <c r="Z1465" s="86">
        <v>2</v>
      </c>
      <c r="AC1465" s="87">
        <f t="shared" si="24"/>
        <v>2</v>
      </c>
    </row>
    <row r="1466" spans="2:29" ht="18.75" customHeight="1">
      <c r="B1466" s="113">
        <v>45359</v>
      </c>
      <c r="C1466" t="s">
        <v>154</v>
      </c>
      <c r="E1466" s="56" t="s">
        <v>22</v>
      </c>
      <c r="F1466" s="81">
        <v>0</v>
      </c>
      <c r="K1466" s="86">
        <v>1</v>
      </c>
      <c r="AC1466" s="87">
        <f t="shared" si="24"/>
        <v>1</v>
      </c>
    </row>
    <row r="1467" spans="2:29" ht="18.75" customHeight="1">
      <c r="B1467" s="113">
        <v>45359</v>
      </c>
      <c r="C1467" t="s">
        <v>156</v>
      </c>
      <c r="E1467" s="56" t="s">
        <v>1003</v>
      </c>
      <c r="F1467" s="81">
        <v>0</v>
      </c>
      <c r="K1467" s="86">
        <v>2</v>
      </c>
      <c r="S1467" s="86">
        <v>1</v>
      </c>
      <c r="Z1467" s="86">
        <v>4</v>
      </c>
      <c r="AC1467" s="87">
        <f t="shared" si="24"/>
        <v>7</v>
      </c>
    </row>
    <row r="1468" spans="2:29" ht="18.75" customHeight="1">
      <c r="B1468" s="113">
        <v>45359</v>
      </c>
      <c r="C1468" t="s">
        <v>158</v>
      </c>
      <c r="E1468" s="56" t="s">
        <v>1003</v>
      </c>
      <c r="F1468" s="81">
        <v>0</v>
      </c>
      <c r="S1468" s="86">
        <v>1</v>
      </c>
      <c r="AB1468" s="86">
        <v>2</v>
      </c>
      <c r="AC1468" s="87">
        <f t="shared" ref="AC1468:AC1531" si="25">SUM(G1468:AB1468)</f>
        <v>3</v>
      </c>
    </row>
    <row r="1469" spans="2:29" ht="18.75" customHeight="1">
      <c r="B1469" s="113">
        <v>45359</v>
      </c>
      <c r="C1469" t="s">
        <v>160</v>
      </c>
      <c r="E1469" s="56" t="s">
        <v>1003</v>
      </c>
      <c r="K1469" s="86">
        <v>2</v>
      </c>
      <c r="AC1469" s="87">
        <f t="shared" si="25"/>
        <v>2</v>
      </c>
    </row>
    <row r="1470" spans="2:29" ht="18.75" customHeight="1">
      <c r="B1470" s="113">
        <v>45359</v>
      </c>
      <c r="C1470" t="s">
        <v>166</v>
      </c>
      <c r="E1470" s="56" t="s">
        <v>1003</v>
      </c>
      <c r="K1470" s="86">
        <v>4</v>
      </c>
      <c r="Z1470" s="86">
        <v>4</v>
      </c>
      <c r="AC1470" s="87">
        <f t="shared" si="25"/>
        <v>8</v>
      </c>
    </row>
    <row r="1471" spans="2:29" ht="18.75" customHeight="1">
      <c r="B1471" s="113">
        <v>45359</v>
      </c>
      <c r="C1471" t="s">
        <v>168</v>
      </c>
      <c r="E1471" s="56" t="s">
        <v>1003</v>
      </c>
      <c r="K1471" s="86">
        <v>3</v>
      </c>
      <c r="Z1471" s="86">
        <v>4</v>
      </c>
      <c r="AC1471" s="87">
        <f t="shared" si="25"/>
        <v>7</v>
      </c>
    </row>
    <row r="1472" spans="2:29" ht="18.75" customHeight="1">
      <c r="B1472" s="113">
        <v>45359</v>
      </c>
      <c r="C1472" t="s">
        <v>170</v>
      </c>
      <c r="K1472" s="86">
        <v>1</v>
      </c>
      <c r="Z1472" s="86">
        <v>4</v>
      </c>
      <c r="AB1472" s="86">
        <v>1</v>
      </c>
      <c r="AC1472" s="87">
        <f t="shared" si="25"/>
        <v>6</v>
      </c>
    </row>
    <row r="1473" spans="2:29" ht="18.75" customHeight="1">
      <c r="B1473" s="113">
        <v>45359</v>
      </c>
      <c r="C1473" t="s">
        <v>172</v>
      </c>
      <c r="E1473" s="56" t="s">
        <v>22</v>
      </c>
      <c r="F1473" s="81">
        <v>0</v>
      </c>
      <c r="K1473" s="86">
        <v>1</v>
      </c>
      <c r="Z1473" s="86">
        <v>4</v>
      </c>
      <c r="AC1473" s="87">
        <f t="shared" si="25"/>
        <v>5</v>
      </c>
    </row>
    <row r="1474" spans="2:29" ht="18.75" customHeight="1">
      <c r="B1474" s="113">
        <v>45359</v>
      </c>
      <c r="C1474" t="s">
        <v>174</v>
      </c>
      <c r="E1474" s="56" t="s">
        <v>22</v>
      </c>
      <c r="K1474" s="86">
        <v>2</v>
      </c>
      <c r="S1474" s="86">
        <v>2</v>
      </c>
      <c r="AC1474" s="87">
        <f t="shared" si="25"/>
        <v>4</v>
      </c>
    </row>
    <row r="1475" spans="2:29" ht="18.75" customHeight="1">
      <c r="B1475" s="113">
        <v>45359</v>
      </c>
      <c r="C1475" t="s">
        <v>176</v>
      </c>
      <c r="K1475" s="86">
        <v>2</v>
      </c>
      <c r="AC1475" s="87">
        <f t="shared" si="25"/>
        <v>2</v>
      </c>
    </row>
    <row r="1476" spans="2:29" ht="18.75" customHeight="1">
      <c r="B1476" s="113">
        <v>45359</v>
      </c>
      <c r="C1476" t="s">
        <v>178</v>
      </c>
      <c r="E1476" s="56" t="s">
        <v>1003</v>
      </c>
      <c r="K1476" s="86">
        <v>2</v>
      </c>
      <c r="Z1476" s="86">
        <v>4</v>
      </c>
      <c r="AC1476" s="87">
        <f t="shared" si="25"/>
        <v>6</v>
      </c>
    </row>
    <row r="1477" spans="2:29" ht="18.75" customHeight="1">
      <c r="B1477" s="113">
        <v>45359</v>
      </c>
      <c r="C1477" t="s">
        <v>180</v>
      </c>
      <c r="E1477" s="56" t="s">
        <v>1003</v>
      </c>
      <c r="K1477" s="86">
        <v>1</v>
      </c>
      <c r="Z1477" s="86">
        <v>2</v>
      </c>
      <c r="AC1477" s="87">
        <f t="shared" si="25"/>
        <v>3</v>
      </c>
    </row>
    <row r="1478" spans="2:29" ht="18.75" customHeight="1">
      <c r="B1478" s="113">
        <v>45359</v>
      </c>
      <c r="C1478" t="s">
        <v>182</v>
      </c>
      <c r="E1478" s="56" t="s">
        <v>1003</v>
      </c>
      <c r="K1478" s="86">
        <v>2</v>
      </c>
      <c r="S1478" s="86">
        <v>1</v>
      </c>
      <c r="Z1478" s="86">
        <v>2</v>
      </c>
      <c r="AC1478" s="87">
        <f t="shared" si="25"/>
        <v>5</v>
      </c>
    </row>
    <row r="1479" spans="2:29" ht="18.75" customHeight="1">
      <c r="B1479" s="113">
        <v>45359</v>
      </c>
      <c r="C1479" t="s">
        <v>184</v>
      </c>
      <c r="E1479" s="56" t="s">
        <v>22</v>
      </c>
      <c r="F1479" s="81">
        <v>0</v>
      </c>
      <c r="K1479" s="86">
        <v>8</v>
      </c>
      <c r="S1479" s="86">
        <v>2</v>
      </c>
      <c r="Z1479" s="86">
        <v>4</v>
      </c>
      <c r="AC1479" s="87">
        <f t="shared" si="25"/>
        <v>14</v>
      </c>
    </row>
    <row r="1480" spans="2:29" ht="18.75" customHeight="1">
      <c r="B1480" s="113">
        <v>45359</v>
      </c>
      <c r="C1480" t="s">
        <v>186</v>
      </c>
      <c r="E1480" s="56" t="s">
        <v>1003</v>
      </c>
      <c r="Z1480" s="86">
        <v>10</v>
      </c>
      <c r="AC1480" s="87">
        <f t="shared" si="25"/>
        <v>10</v>
      </c>
    </row>
    <row r="1481" spans="2:29" ht="18.75" customHeight="1">
      <c r="B1481" s="113">
        <v>45359</v>
      </c>
      <c r="C1481" t="s">
        <v>188</v>
      </c>
      <c r="E1481" s="56" t="s">
        <v>1003</v>
      </c>
      <c r="F1481" s="81">
        <v>0</v>
      </c>
      <c r="AC1481" s="87">
        <f t="shared" si="25"/>
        <v>0</v>
      </c>
    </row>
    <row r="1482" spans="2:29" ht="18.75" customHeight="1">
      <c r="B1482" s="113">
        <v>45359</v>
      </c>
      <c r="C1482" t="s">
        <v>190</v>
      </c>
      <c r="E1482" s="56" t="s">
        <v>22</v>
      </c>
      <c r="F1482" s="81">
        <v>0</v>
      </c>
      <c r="K1482" s="86">
        <v>1</v>
      </c>
      <c r="AB1482" s="86">
        <v>10</v>
      </c>
      <c r="AC1482" s="87">
        <f t="shared" si="25"/>
        <v>11</v>
      </c>
    </row>
    <row r="1483" spans="2:29" ht="18.75" customHeight="1">
      <c r="B1483" s="113">
        <v>45360</v>
      </c>
      <c r="C1483" t="s">
        <v>262</v>
      </c>
      <c r="E1483" s="56" t="s">
        <v>1006</v>
      </c>
      <c r="F1483" s="81">
        <v>0</v>
      </c>
      <c r="I1483" s="86">
        <v>1</v>
      </c>
      <c r="K1483" s="86">
        <v>1</v>
      </c>
      <c r="AC1483" s="87">
        <f t="shared" si="25"/>
        <v>2</v>
      </c>
    </row>
    <row r="1484" spans="2:29" ht="18.75" customHeight="1">
      <c r="B1484" s="113">
        <v>45360</v>
      </c>
      <c r="C1484" t="s">
        <v>264</v>
      </c>
      <c r="E1484" s="56" t="s">
        <v>1007</v>
      </c>
      <c r="F1484" s="81">
        <v>0</v>
      </c>
      <c r="L1484" s="86">
        <v>1</v>
      </c>
      <c r="AC1484" s="87">
        <f t="shared" si="25"/>
        <v>1</v>
      </c>
    </row>
    <row r="1485" spans="2:29" ht="18.75" customHeight="1">
      <c r="B1485" s="113">
        <v>45360</v>
      </c>
      <c r="C1485" t="s">
        <v>266</v>
      </c>
      <c r="E1485" s="56" t="s">
        <v>1007</v>
      </c>
      <c r="F1485" s="81">
        <v>1</v>
      </c>
      <c r="Z1485" s="86">
        <v>1</v>
      </c>
      <c r="AC1485" s="87">
        <f t="shared" si="25"/>
        <v>1</v>
      </c>
    </row>
    <row r="1486" spans="2:29" ht="18.75" customHeight="1">
      <c r="B1486" s="113">
        <v>45360</v>
      </c>
      <c r="C1486" t="s">
        <v>268</v>
      </c>
      <c r="E1486" s="56" t="s">
        <v>1003</v>
      </c>
      <c r="F1486" s="81">
        <v>1</v>
      </c>
      <c r="Z1486" s="86">
        <v>1</v>
      </c>
      <c r="AC1486" s="87">
        <f t="shared" si="25"/>
        <v>1</v>
      </c>
    </row>
    <row r="1487" spans="2:29" ht="18.75" customHeight="1">
      <c r="B1487" s="113">
        <v>45360</v>
      </c>
      <c r="C1487" t="s">
        <v>270</v>
      </c>
      <c r="E1487" s="56" t="s">
        <v>1003</v>
      </c>
      <c r="F1487" s="81">
        <v>1</v>
      </c>
      <c r="Z1487" s="86">
        <v>1</v>
      </c>
      <c r="AC1487" s="87">
        <f t="shared" si="25"/>
        <v>1</v>
      </c>
    </row>
    <row r="1488" spans="2:29" ht="18.75" customHeight="1">
      <c r="B1488" s="113">
        <v>45360</v>
      </c>
      <c r="C1488" t="s">
        <v>272</v>
      </c>
      <c r="E1488" s="56" t="s">
        <v>1003</v>
      </c>
      <c r="F1488" s="81">
        <v>1</v>
      </c>
      <c r="K1488" s="86">
        <v>2</v>
      </c>
      <c r="AC1488" s="87">
        <f t="shared" si="25"/>
        <v>2</v>
      </c>
    </row>
    <row r="1489" spans="2:29" ht="18.75" customHeight="1">
      <c r="B1489" s="113">
        <v>45360</v>
      </c>
      <c r="C1489" t="s">
        <v>274</v>
      </c>
      <c r="E1489" s="56" t="s">
        <v>1006</v>
      </c>
      <c r="F1489" s="81">
        <v>0</v>
      </c>
      <c r="K1489" s="86">
        <v>4</v>
      </c>
      <c r="AC1489" s="87">
        <f t="shared" si="25"/>
        <v>4</v>
      </c>
    </row>
    <row r="1490" spans="2:29" ht="18.75" customHeight="1">
      <c r="B1490" s="113">
        <v>45360</v>
      </c>
      <c r="C1490" t="s">
        <v>276</v>
      </c>
      <c r="E1490" s="56" t="s">
        <v>1003</v>
      </c>
      <c r="F1490" s="81">
        <v>0</v>
      </c>
      <c r="K1490" s="86">
        <v>1</v>
      </c>
      <c r="AB1490" s="86">
        <v>1</v>
      </c>
      <c r="AC1490" s="87">
        <f t="shared" si="25"/>
        <v>2</v>
      </c>
    </row>
    <row r="1491" spans="2:29" ht="18.75" customHeight="1">
      <c r="B1491" s="113">
        <v>45360</v>
      </c>
      <c r="C1491" t="s">
        <v>278</v>
      </c>
      <c r="E1491" s="56" t="s">
        <v>1006</v>
      </c>
      <c r="F1491" s="81">
        <v>0</v>
      </c>
      <c r="K1491" s="86">
        <v>2</v>
      </c>
      <c r="AC1491" s="87">
        <f t="shared" si="25"/>
        <v>2</v>
      </c>
    </row>
    <row r="1492" spans="2:29" ht="18.75" customHeight="1">
      <c r="B1492" s="113">
        <v>45360</v>
      </c>
      <c r="C1492" t="s">
        <v>280</v>
      </c>
      <c r="E1492" s="56" t="s">
        <v>22</v>
      </c>
      <c r="AC1492" s="87">
        <f t="shared" si="25"/>
        <v>0</v>
      </c>
    </row>
    <row r="1493" spans="2:29" ht="18.75" customHeight="1">
      <c r="B1493" s="113">
        <v>45360</v>
      </c>
      <c r="C1493" t="s">
        <v>282</v>
      </c>
      <c r="E1493" s="56" t="s">
        <v>22</v>
      </c>
      <c r="AC1493" s="87">
        <f t="shared" si="25"/>
        <v>0</v>
      </c>
    </row>
    <row r="1494" spans="2:29" ht="18.75" customHeight="1">
      <c r="B1494" s="113">
        <v>45360</v>
      </c>
      <c r="C1494" t="s">
        <v>284</v>
      </c>
      <c r="E1494" s="56" t="s">
        <v>22</v>
      </c>
      <c r="AC1494" s="87">
        <f t="shared" si="25"/>
        <v>0</v>
      </c>
    </row>
    <row r="1495" spans="2:29" ht="18.75" customHeight="1">
      <c r="B1495" s="113">
        <v>45360</v>
      </c>
      <c r="C1495" t="s">
        <v>286</v>
      </c>
      <c r="E1495" s="56" t="s">
        <v>1003</v>
      </c>
      <c r="AC1495" s="87">
        <f t="shared" si="25"/>
        <v>0</v>
      </c>
    </row>
    <row r="1496" spans="2:29" ht="18.75" customHeight="1">
      <c r="B1496" s="113">
        <v>45360</v>
      </c>
      <c r="C1496" t="s">
        <v>288</v>
      </c>
      <c r="E1496" s="56" t="s">
        <v>1003</v>
      </c>
      <c r="AC1496" s="87">
        <f t="shared" si="25"/>
        <v>0</v>
      </c>
    </row>
    <row r="1497" spans="2:29" ht="18.75" customHeight="1">
      <c r="B1497" s="113">
        <v>45361</v>
      </c>
      <c r="C1497" t="s">
        <v>262</v>
      </c>
      <c r="E1497" s="56" t="s">
        <v>1003</v>
      </c>
      <c r="F1497" s="81">
        <v>0</v>
      </c>
      <c r="Z1497" s="86">
        <v>2</v>
      </c>
      <c r="AB1497" s="86">
        <v>1</v>
      </c>
      <c r="AC1497" s="87">
        <f t="shared" si="25"/>
        <v>3</v>
      </c>
    </row>
    <row r="1498" spans="2:29" ht="18.75" customHeight="1">
      <c r="B1498" s="113">
        <v>45361</v>
      </c>
      <c r="C1498" t="s">
        <v>264</v>
      </c>
      <c r="E1498" s="56" t="s">
        <v>1004</v>
      </c>
      <c r="K1498" s="86">
        <v>2</v>
      </c>
      <c r="Z1498" s="86">
        <v>3</v>
      </c>
      <c r="AC1498" s="87">
        <f t="shared" si="25"/>
        <v>5</v>
      </c>
    </row>
    <row r="1499" spans="2:29" ht="18.75" customHeight="1">
      <c r="B1499" s="113">
        <v>45361</v>
      </c>
      <c r="C1499" t="s">
        <v>266</v>
      </c>
      <c r="E1499" s="56" t="s">
        <v>22</v>
      </c>
      <c r="K1499" s="86">
        <v>1</v>
      </c>
      <c r="Z1499" s="86">
        <v>8</v>
      </c>
      <c r="AC1499" s="87">
        <f t="shared" si="25"/>
        <v>9</v>
      </c>
    </row>
    <row r="1500" spans="2:29" ht="18.75" customHeight="1">
      <c r="B1500" s="113">
        <v>45361</v>
      </c>
      <c r="C1500" t="s">
        <v>268</v>
      </c>
      <c r="E1500" s="56" t="s">
        <v>1003</v>
      </c>
      <c r="F1500" s="81">
        <v>0</v>
      </c>
      <c r="K1500" s="86">
        <v>1</v>
      </c>
      <c r="AB1500" s="86">
        <v>2</v>
      </c>
      <c r="AC1500" s="87">
        <f t="shared" si="25"/>
        <v>3</v>
      </c>
    </row>
    <row r="1501" spans="2:29" ht="18.75" customHeight="1">
      <c r="B1501" s="113">
        <v>45361</v>
      </c>
      <c r="C1501" t="s">
        <v>270</v>
      </c>
      <c r="E1501" s="56" t="s">
        <v>1003</v>
      </c>
      <c r="F1501" s="81">
        <v>1</v>
      </c>
      <c r="K1501" s="86">
        <v>2</v>
      </c>
      <c r="Z1501" s="86">
        <v>5</v>
      </c>
      <c r="AC1501" s="87">
        <f t="shared" si="25"/>
        <v>7</v>
      </c>
    </row>
    <row r="1502" spans="2:29" ht="18.75" customHeight="1">
      <c r="B1502" s="113">
        <v>45361</v>
      </c>
      <c r="C1502" t="s">
        <v>272</v>
      </c>
      <c r="E1502" s="56" t="s">
        <v>1003</v>
      </c>
      <c r="F1502" s="81">
        <v>0</v>
      </c>
      <c r="Z1502" s="86">
        <v>10</v>
      </c>
      <c r="AC1502" s="87">
        <f t="shared" si="25"/>
        <v>10</v>
      </c>
    </row>
    <row r="1503" spans="2:29" ht="18.75" customHeight="1">
      <c r="B1503" s="113">
        <v>45361</v>
      </c>
      <c r="C1503" t="s">
        <v>274</v>
      </c>
      <c r="E1503" s="56" t="s">
        <v>1003</v>
      </c>
      <c r="F1503" s="81">
        <v>0</v>
      </c>
      <c r="Z1503" s="86">
        <v>30</v>
      </c>
      <c r="AC1503" s="87">
        <f t="shared" si="25"/>
        <v>30</v>
      </c>
    </row>
    <row r="1504" spans="2:29" ht="18.75" customHeight="1">
      <c r="B1504" s="113">
        <v>45361</v>
      </c>
      <c r="C1504" t="s">
        <v>276</v>
      </c>
      <c r="E1504" s="56" t="s">
        <v>1003</v>
      </c>
      <c r="F1504" s="81">
        <v>0</v>
      </c>
      <c r="Z1504" s="86">
        <v>20</v>
      </c>
      <c r="AC1504" s="87">
        <f t="shared" si="25"/>
        <v>20</v>
      </c>
    </row>
    <row r="1505" spans="2:29" ht="18.75" customHeight="1">
      <c r="B1505" s="113">
        <v>45361</v>
      </c>
      <c r="C1505" t="s">
        <v>278</v>
      </c>
      <c r="E1505" s="56" t="s">
        <v>1003</v>
      </c>
      <c r="Z1505" s="86">
        <v>20</v>
      </c>
      <c r="AC1505" s="87">
        <f t="shared" si="25"/>
        <v>20</v>
      </c>
    </row>
    <row r="1506" spans="2:29" ht="18.75" customHeight="1">
      <c r="B1506" s="113">
        <v>45361</v>
      </c>
      <c r="C1506" t="s">
        <v>280</v>
      </c>
      <c r="E1506" s="56" t="s">
        <v>22</v>
      </c>
      <c r="F1506" s="81">
        <v>0</v>
      </c>
      <c r="Z1506" s="86">
        <v>2</v>
      </c>
      <c r="AC1506" s="87">
        <f t="shared" si="25"/>
        <v>2</v>
      </c>
    </row>
    <row r="1507" spans="2:29" ht="18.75" customHeight="1">
      <c r="B1507" s="113">
        <v>45361</v>
      </c>
      <c r="C1507" t="s">
        <v>282</v>
      </c>
      <c r="E1507" s="56" t="s">
        <v>22</v>
      </c>
      <c r="F1507" s="81">
        <v>0</v>
      </c>
      <c r="K1507" s="86">
        <v>1</v>
      </c>
      <c r="AC1507" s="87">
        <f t="shared" si="25"/>
        <v>1</v>
      </c>
    </row>
    <row r="1508" spans="2:29" ht="18.75" customHeight="1">
      <c r="B1508" s="113">
        <v>45361</v>
      </c>
      <c r="C1508" t="s">
        <v>284</v>
      </c>
      <c r="E1508" s="56" t="s">
        <v>22</v>
      </c>
      <c r="F1508" s="81">
        <v>0</v>
      </c>
      <c r="K1508" s="86">
        <v>2</v>
      </c>
      <c r="AC1508" s="87">
        <f t="shared" si="25"/>
        <v>2</v>
      </c>
    </row>
    <row r="1509" spans="2:29" ht="18.75" customHeight="1">
      <c r="B1509" s="113">
        <v>45361</v>
      </c>
      <c r="C1509" t="s">
        <v>286</v>
      </c>
      <c r="E1509" s="56" t="s">
        <v>1003</v>
      </c>
      <c r="F1509" s="81">
        <v>0</v>
      </c>
      <c r="Z1509" s="86">
        <v>4</v>
      </c>
      <c r="AB1509" s="86">
        <v>2</v>
      </c>
      <c r="AC1509" s="87">
        <f t="shared" si="25"/>
        <v>6</v>
      </c>
    </row>
    <row r="1510" spans="2:29" ht="18.75" customHeight="1">
      <c r="B1510" s="113">
        <v>45361</v>
      </c>
      <c r="C1510" t="s">
        <v>288</v>
      </c>
      <c r="E1510" s="56" t="s">
        <v>1003</v>
      </c>
      <c r="F1510" s="81">
        <v>1</v>
      </c>
      <c r="K1510" s="86">
        <v>2</v>
      </c>
      <c r="AC1510" s="87">
        <f t="shared" si="25"/>
        <v>2</v>
      </c>
    </row>
    <row r="1511" spans="2:29" ht="18.75" customHeight="1">
      <c r="B1511" s="113">
        <v>45362</v>
      </c>
      <c r="C1511" t="s">
        <v>262</v>
      </c>
      <c r="E1511" s="56" t="s">
        <v>22</v>
      </c>
      <c r="F1511" s="81">
        <v>1</v>
      </c>
      <c r="L1511" s="86">
        <v>1</v>
      </c>
      <c r="Z1511" s="86">
        <v>10</v>
      </c>
      <c r="AC1511" s="87">
        <f t="shared" si="25"/>
        <v>11</v>
      </c>
    </row>
    <row r="1512" spans="2:29" ht="18.75" customHeight="1">
      <c r="B1512" s="113">
        <v>45362</v>
      </c>
      <c r="C1512" t="s">
        <v>264</v>
      </c>
      <c r="E1512" s="56" t="s">
        <v>1003</v>
      </c>
      <c r="F1512" s="81">
        <v>1</v>
      </c>
      <c r="G1512" s="81"/>
      <c r="L1512" s="86">
        <v>1</v>
      </c>
      <c r="Z1512" s="86">
        <v>1</v>
      </c>
      <c r="AB1512" s="86">
        <v>2</v>
      </c>
      <c r="AC1512" s="87">
        <f t="shared" si="25"/>
        <v>4</v>
      </c>
    </row>
    <row r="1513" spans="2:29" ht="18.75" customHeight="1">
      <c r="B1513" s="113">
        <v>45362</v>
      </c>
      <c r="C1513" t="s">
        <v>266</v>
      </c>
      <c r="E1513" s="56" t="s">
        <v>1003</v>
      </c>
      <c r="F1513" s="81">
        <v>0</v>
      </c>
      <c r="S1513" s="86">
        <v>1</v>
      </c>
      <c r="Z1513" s="86">
        <v>5</v>
      </c>
      <c r="AC1513" s="87">
        <f t="shared" si="25"/>
        <v>6</v>
      </c>
    </row>
    <row r="1514" spans="2:29" ht="18.75" customHeight="1">
      <c r="B1514" s="113">
        <v>45362</v>
      </c>
      <c r="C1514" t="s">
        <v>268</v>
      </c>
      <c r="E1514" s="56" t="s">
        <v>1003</v>
      </c>
      <c r="F1514" s="81">
        <v>0</v>
      </c>
      <c r="AC1514" s="87">
        <f t="shared" si="25"/>
        <v>0</v>
      </c>
    </row>
    <row r="1515" spans="2:29" ht="18.75" customHeight="1">
      <c r="B1515" s="113">
        <v>45362</v>
      </c>
      <c r="C1515" t="s">
        <v>270</v>
      </c>
      <c r="E1515" s="56" t="s">
        <v>1003</v>
      </c>
      <c r="F1515" s="81">
        <v>0</v>
      </c>
      <c r="AB1515" s="86">
        <v>2</v>
      </c>
      <c r="AC1515" s="87">
        <f t="shared" si="25"/>
        <v>2</v>
      </c>
    </row>
    <row r="1516" spans="2:29" ht="18.75" customHeight="1">
      <c r="B1516" s="113">
        <v>45362</v>
      </c>
      <c r="C1516" t="s">
        <v>272</v>
      </c>
      <c r="E1516" s="56" t="s">
        <v>1003</v>
      </c>
      <c r="F1516" s="81">
        <v>0</v>
      </c>
      <c r="AB1516" s="86">
        <v>1</v>
      </c>
      <c r="AC1516" s="87">
        <f t="shared" si="25"/>
        <v>1</v>
      </c>
    </row>
    <row r="1517" spans="2:29" ht="18.75" customHeight="1">
      <c r="B1517" s="113">
        <v>45362</v>
      </c>
      <c r="C1517" t="s">
        <v>264</v>
      </c>
      <c r="E1517" s="56" t="s">
        <v>1003</v>
      </c>
      <c r="F1517" s="81">
        <v>0</v>
      </c>
      <c r="AB1517" s="86">
        <v>1</v>
      </c>
      <c r="AC1517" s="87">
        <f t="shared" si="25"/>
        <v>1</v>
      </c>
    </row>
    <row r="1518" spans="2:29" ht="18.75" customHeight="1">
      <c r="B1518" s="113">
        <v>45362</v>
      </c>
      <c r="C1518" t="s">
        <v>266</v>
      </c>
      <c r="E1518" s="56" t="s">
        <v>1003</v>
      </c>
      <c r="F1518" s="81">
        <v>0</v>
      </c>
      <c r="K1518" s="86">
        <v>1</v>
      </c>
      <c r="AC1518" s="87">
        <f t="shared" si="25"/>
        <v>1</v>
      </c>
    </row>
    <row r="1519" spans="2:29" ht="18.75" customHeight="1">
      <c r="B1519" s="113">
        <v>45362</v>
      </c>
      <c r="C1519" t="s">
        <v>268</v>
      </c>
      <c r="E1519" s="56" t="s">
        <v>1003</v>
      </c>
      <c r="F1519" s="81">
        <v>0</v>
      </c>
      <c r="AC1519" s="87">
        <f t="shared" si="25"/>
        <v>0</v>
      </c>
    </row>
    <row r="1520" spans="2:29" ht="18.75" customHeight="1">
      <c r="B1520" s="113">
        <v>45362</v>
      </c>
      <c r="C1520" t="s">
        <v>270</v>
      </c>
      <c r="E1520" s="56" t="s">
        <v>1003</v>
      </c>
      <c r="F1520" s="81">
        <v>0</v>
      </c>
      <c r="AC1520" s="87">
        <f t="shared" si="25"/>
        <v>0</v>
      </c>
    </row>
    <row r="1521" spans="2:29" ht="18.75" customHeight="1">
      <c r="B1521" s="113">
        <v>45362</v>
      </c>
      <c r="C1521" t="s">
        <v>272</v>
      </c>
      <c r="E1521" s="56" t="s">
        <v>1003</v>
      </c>
      <c r="F1521" s="81">
        <v>0</v>
      </c>
      <c r="K1521" s="86">
        <v>1</v>
      </c>
      <c r="AC1521" s="87">
        <f t="shared" si="25"/>
        <v>1</v>
      </c>
    </row>
    <row r="1522" spans="2:29" ht="18.75" customHeight="1">
      <c r="B1522" s="113">
        <v>45362</v>
      </c>
      <c r="C1522" t="s">
        <v>274</v>
      </c>
      <c r="E1522" s="56" t="s">
        <v>1003</v>
      </c>
      <c r="F1522" s="81">
        <v>0</v>
      </c>
      <c r="K1522" s="86">
        <v>2</v>
      </c>
      <c r="AC1522" s="87">
        <f t="shared" si="25"/>
        <v>2</v>
      </c>
    </row>
    <row r="1523" spans="2:29" ht="18.75" customHeight="1">
      <c r="B1523" s="113">
        <v>45362</v>
      </c>
      <c r="C1523" t="s">
        <v>276</v>
      </c>
      <c r="E1523" s="56" t="s">
        <v>1003</v>
      </c>
      <c r="F1523" s="81">
        <v>0</v>
      </c>
      <c r="K1523" s="86">
        <v>3</v>
      </c>
      <c r="Z1523" s="86">
        <v>5</v>
      </c>
      <c r="AC1523" s="87">
        <f t="shared" si="25"/>
        <v>8</v>
      </c>
    </row>
    <row r="1524" spans="2:29" ht="18.75" customHeight="1">
      <c r="B1524" s="113">
        <v>45362</v>
      </c>
      <c r="C1524" t="s">
        <v>278</v>
      </c>
      <c r="E1524" s="56" t="s">
        <v>1003</v>
      </c>
      <c r="F1524" s="81">
        <v>0</v>
      </c>
      <c r="K1524" s="86">
        <v>2</v>
      </c>
      <c r="Z1524" s="86">
        <v>5</v>
      </c>
      <c r="AC1524" s="87">
        <f t="shared" si="25"/>
        <v>7</v>
      </c>
    </row>
    <row r="1525" spans="2:29" ht="18.75" customHeight="1">
      <c r="B1525" s="113">
        <v>45362</v>
      </c>
      <c r="C1525" t="s">
        <v>280</v>
      </c>
      <c r="E1525" s="56" t="s">
        <v>1003</v>
      </c>
      <c r="F1525" s="81">
        <v>0</v>
      </c>
      <c r="K1525" s="86">
        <v>2</v>
      </c>
      <c r="Z1525" s="86">
        <v>20</v>
      </c>
      <c r="AC1525" s="87">
        <f t="shared" si="25"/>
        <v>22</v>
      </c>
    </row>
    <row r="1526" spans="2:29" ht="18.75" customHeight="1">
      <c r="B1526" s="113">
        <v>45362</v>
      </c>
      <c r="C1526" t="s">
        <v>282</v>
      </c>
      <c r="E1526" s="56" t="s">
        <v>1003</v>
      </c>
      <c r="F1526" s="81">
        <v>0</v>
      </c>
      <c r="K1526" s="86">
        <v>1</v>
      </c>
      <c r="Z1526" s="86">
        <v>10</v>
      </c>
      <c r="AC1526" s="87">
        <f t="shared" si="25"/>
        <v>11</v>
      </c>
    </row>
    <row r="1527" spans="2:29" ht="18.75" customHeight="1">
      <c r="B1527" s="113">
        <v>45362</v>
      </c>
      <c r="C1527" t="s">
        <v>284</v>
      </c>
      <c r="E1527" s="56" t="s">
        <v>1003</v>
      </c>
      <c r="F1527" s="81">
        <v>0</v>
      </c>
      <c r="K1527" s="86">
        <v>4</v>
      </c>
      <c r="S1527" s="86">
        <v>4</v>
      </c>
      <c r="Z1527" s="86">
        <v>20</v>
      </c>
      <c r="AC1527" s="87">
        <f t="shared" si="25"/>
        <v>28</v>
      </c>
    </row>
    <row r="1528" spans="2:29" ht="18.75" customHeight="1">
      <c r="B1528" s="113">
        <v>45362</v>
      </c>
      <c r="C1528" t="s">
        <v>286</v>
      </c>
      <c r="E1528" s="56" t="s">
        <v>1003</v>
      </c>
      <c r="F1528" s="81">
        <v>0</v>
      </c>
      <c r="K1528" s="86">
        <v>2</v>
      </c>
      <c r="S1528" s="86">
        <v>1</v>
      </c>
      <c r="AC1528" s="87">
        <f t="shared" si="25"/>
        <v>3</v>
      </c>
    </row>
    <row r="1529" spans="2:29" ht="18.75" customHeight="1">
      <c r="B1529" s="113">
        <v>45362</v>
      </c>
      <c r="C1529" t="s">
        <v>288</v>
      </c>
      <c r="E1529" s="56" t="s">
        <v>1003</v>
      </c>
      <c r="F1529" s="81">
        <v>0</v>
      </c>
      <c r="K1529" s="86">
        <v>2</v>
      </c>
      <c r="Z1529" s="86">
        <v>4</v>
      </c>
      <c r="AC1529" s="87">
        <f t="shared" si="25"/>
        <v>6</v>
      </c>
    </row>
    <row r="1530" spans="2:29" ht="18.75" customHeight="1">
      <c r="B1530" s="113">
        <v>45362</v>
      </c>
      <c r="C1530" t="s">
        <v>101</v>
      </c>
      <c r="E1530" s="56" t="s">
        <v>1003</v>
      </c>
      <c r="F1530" s="81">
        <v>0</v>
      </c>
      <c r="K1530" s="86">
        <v>1</v>
      </c>
      <c r="S1530" s="86">
        <v>1</v>
      </c>
      <c r="Z1530" s="86">
        <v>1</v>
      </c>
      <c r="AC1530" s="87">
        <f t="shared" si="25"/>
        <v>3</v>
      </c>
    </row>
    <row r="1531" spans="2:29" ht="18.75" customHeight="1">
      <c r="B1531" s="113">
        <v>45362</v>
      </c>
      <c r="C1531" t="s">
        <v>103</v>
      </c>
      <c r="E1531" s="56" t="s">
        <v>1003</v>
      </c>
      <c r="F1531" s="81">
        <v>0</v>
      </c>
      <c r="S1531" s="86">
        <v>1</v>
      </c>
      <c r="AC1531" s="87">
        <f t="shared" si="25"/>
        <v>1</v>
      </c>
    </row>
    <row r="1532" spans="2:29" ht="18.75" customHeight="1">
      <c r="B1532" s="113">
        <v>45362</v>
      </c>
      <c r="C1532" t="s">
        <v>105</v>
      </c>
      <c r="E1532" s="56" t="s">
        <v>22</v>
      </c>
      <c r="F1532" s="81">
        <v>0</v>
      </c>
      <c r="K1532" s="86">
        <v>3</v>
      </c>
      <c r="S1532" s="86">
        <v>1</v>
      </c>
      <c r="AB1532" s="86">
        <v>16</v>
      </c>
      <c r="AC1532" s="87">
        <f t="shared" ref="AC1532:AC1595" si="26">SUM(G1532:AB1532)</f>
        <v>20</v>
      </c>
    </row>
    <row r="1533" spans="2:29" ht="18.75" customHeight="1">
      <c r="B1533" s="113">
        <v>45362</v>
      </c>
      <c r="C1533" t="s">
        <v>107</v>
      </c>
      <c r="E1533" s="56" t="s">
        <v>1003</v>
      </c>
      <c r="F1533" s="81">
        <v>0</v>
      </c>
      <c r="K1533" s="86">
        <v>1</v>
      </c>
      <c r="S1533" s="86">
        <v>1</v>
      </c>
      <c r="Z1533" s="86">
        <v>2</v>
      </c>
      <c r="AC1533" s="87">
        <f t="shared" si="26"/>
        <v>4</v>
      </c>
    </row>
    <row r="1534" spans="2:29" ht="18.75" customHeight="1">
      <c r="B1534" s="113">
        <v>45362</v>
      </c>
      <c r="C1534" t="s">
        <v>109</v>
      </c>
      <c r="E1534" s="56" t="s">
        <v>1003</v>
      </c>
      <c r="K1534" s="86">
        <v>3</v>
      </c>
      <c r="AC1534" s="87">
        <f t="shared" si="26"/>
        <v>3</v>
      </c>
    </row>
    <row r="1535" spans="2:29" ht="18.75" customHeight="1">
      <c r="B1535" s="113">
        <v>45362</v>
      </c>
      <c r="C1535" t="s">
        <v>111</v>
      </c>
      <c r="E1535" s="56" t="s">
        <v>1003</v>
      </c>
      <c r="K1535" s="86">
        <v>3</v>
      </c>
      <c r="AC1535" s="87">
        <f t="shared" si="26"/>
        <v>3</v>
      </c>
    </row>
    <row r="1536" spans="2:29" ht="18.75" customHeight="1">
      <c r="B1536" s="113">
        <v>45362</v>
      </c>
      <c r="C1536" t="s">
        <v>113</v>
      </c>
      <c r="E1536" s="56" t="s">
        <v>1003</v>
      </c>
      <c r="F1536" s="81">
        <v>0</v>
      </c>
      <c r="K1536" s="86">
        <v>2</v>
      </c>
      <c r="AC1536" s="87">
        <f t="shared" si="26"/>
        <v>2</v>
      </c>
    </row>
    <row r="1537" spans="2:29" ht="18.75" customHeight="1">
      <c r="B1537" s="113">
        <v>45362</v>
      </c>
      <c r="C1537" t="s">
        <v>115</v>
      </c>
      <c r="E1537" s="56" t="s">
        <v>1003</v>
      </c>
      <c r="F1537" s="81">
        <v>0</v>
      </c>
      <c r="K1537" s="86">
        <v>4</v>
      </c>
      <c r="S1537" s="86">
        <v>1</v>
      </c>
      <c r="AC1537" s="87">
        <f t="shared" si="26"/>
        <v>5</v>
      </c>
    </row>
    <row r="1538" spans="2:29" ht="18.75" customHeight="1">
      <c r="B1538" s="113">
        <v>45362</v>
      </c>
      <c r="C1538" t="s">
        <v>117</v>
      </c>
      <c r="E1538" s="56" t="s">
        <v>1004</v>
      </c>
      <c r="F1538" s="81">
        <v>0</v>
      </c>
      <c r="Y1538" s="86">
        <v>2</v>
      </c>
      <c r="Z1538" s="86">
        <v>5</v>
      </c>
      <c r="AB1538" s="86">
        <v>1</v>
      </c>
      <c r="AC1538" s="87">
        <f t="shared" si="26"/>
        <v>8</v>
      </c>
    </row>
    <row r="1539" spans="2:29" ht="18.75" customHeight="1">
      <c r="B1539" s="113">
        <v>45362</v>
      </c>
      <c r="C1539" t="s">
        <v>119</v>
      </c>
      <c r="E1539" s="56" t="s">
        <v>22</v>
      </c>
      <c r="F1539" s="81">
        <v>0</v>
      </c>
      <c r="K1539" s="86">
        <v>1</v>
      </c>
      <c r="AB1539" s="86">
        <v>2</v>
      </c>
      <c r="AC1539" s="87">
        <f t="shared" si="26"/>
        <v>3</v>
      </c>
    </row>
    <row r="1540" spans="2:29" ht="18.75" customHeight="1">
      <c r="B1540" s="113">
        <v>45362</v>
      </c>
      <c r="C1540" t="s">
        <v>121</v>
      </c>
      <c r="E1540" s="56" t="s">
        <v>1003</v>
      </c>
      <c r="F1540" s="81">
        <v>1</v>
      </c>
      <c r="S1540" s="86">
        <v>1</v>
      </c>
      <c r="Z1540" s="86">
        <v>2</v>
      </c>
      <c r="AC1540" s="87">
        <f t="shared" si="26"/>
        <v>3</v>
      </c>
    </row>
    <row r="1541" spans="2:29" ht="18.75" customHeight="1">
      <c r="B1541" s="113">
        <v>45362</v>
      </c>
      <c r="C1541" t="s">
        <v>123</v>
      </c>
      <c r="E1541" s="56" t="s">
        <v>1004</v>
      </c>
      <c r="F1541" s="81">
        <v>1</v>
      </c>
      <c r="K1541" s="86">
        <v>2</v>
      </c>
      <c r="S1541" s="86">
        <v>1</v>
      </c>
      <c r="AC1541" s="87">
        <f t="shared" si="26"/>
        <v>3</v>
      </c>
    </row>
    <row r="1542" spans="2:29" ht="18.75" customHeight="1">
      <c r="B1542" s="113">
        <v>45362</v>
      </c>
      <c r="C1542" t="s">
        <v>125</v>
      </c>
      <c r="E1542" s="56" t="s">
        <v>1004</v>
      </c>
      <c r="F1542" s="81">
        <v>0</v>
      </c>
      <c r="K1542" s="86">
        <v>2</v>
      </c>
      <c r="S1542" s="86">
        <v>2</v>
      </c>
      <c r="AC1542" s="87">
        <f t="shared" si="26"/>
        <v>4</v>
      </c>
    </row>
    <row r="1543" spans="2:29" ht="18.75" customHeight="1">
      <c r="B1543" s="113">
        <v>45362</v>
      </c>
      <c r="C1543" t="s">
        <v>127</v>
      </c>
      <c r="E1543" s="56" t="s">
        <v>1003</v>
      </c>
      <c r="F1543" s="81">
        <v>0</v>
      </c>
      <c r="K1543" s="86">
        <v>1</v>
      </c>
      <c r="S1543" s="86">
        <v>1</v>
      </c>
      <c r="Y1543" s="86">
        <v>5</v>
      </c>
      <c r="Z1543" s="86">
        <v>20</v>
      </c>
      <c r="AC1543" s="87">
        <f t="shared" si="26"/>
        <v>27</v>
      </c>
    </row>
    <row r="1544" spans="2:29" ht="18.75" customHeight="1">
      <c r="B1544" s="113">
        <v>45362</v>
      </c>
      <c r="C1544" t="s">
        <v>133</v>
      </c>
      <c r="E1544" s="56" t="s">
        <v>22</v>
      </c>
      <c r="F1544" s="81">
        <v>0</v>
      </c>
      <c r="K1544" s="86">
        <v>1</v>
      </c>
      <c r="AC1544" s="87">
        <f t="shared" si="26"/>
        <v>1</v>
      </c>
    </row>
    <row r="1545" spans="2:29" ht="18.75" customHeight="1">
      <c r="B1545" s="113">
        <v>45362</v>
      </c>
      <c r="C1545" t="s">
        <v>135</v>
      </c>
      <c r="E1545" s="56" t="s">
        <v>1003</v>
      </c>
      <c r="F1545" s="81">
        <v>1</v>
      </c>
      <c r="AC1545" s="87">
        <f t="shared" si="26"/>
        <v>0</v>
      </c>
    </row>
    <row r="1546" spans="2:29" ht="18.75" customHeight="1">
      <c r="B1546" s="113">
        <v>45362</v>
      </c>
      <c r="C1546" t="s">
        <v>137</v>
      </c>
      <c r="E1546" s="56" t="s">
        <v>1003</v>
      </c>
      <c r="F1546" s="81">
        <v>1</v>
      </c>
      <c r="Z1546" s="86">
        <v>1</v>
      </c>
      <c r="AB1546" s="86">
        <v>1</v>
      </c>
      <c r="AC1546" s="87">
        <f t="shared" si="26"/>
        <v>2</v>
      </c>
    </row>
    <row r="1547" spans="2:29" ht="18.75" customHeight="1">
      <c r="B1547" s="113">
        <v>45362</v>
      </c>
      <c r="C1547" t="s">
        <v>139</v>
      </c>
      <c r="E1547" s="56" t="s">
        <v>1003</v>
      </c>
      <c r="F1547" s="81">
        <v>1</v>
      </c>
      <c r="Z1547" s="86">
        <v>1</v>
      </c>
      <c r="AC1547" s="87">
        <f t="shared" si="26"/>
        <v>1</v>
      </c>
    </row>
    <row r="1548" spans="2:29" ht="18.75" customHeight="1">
      <c r="B1548" s="113">
        <v>45362</v>
      </c>
      <c r="C1548" t="s">
        <v>141</v>
      </c>
      <c r="E1548" s="56" t="s">
        <v>1003</v>
      </c>
      <c r="F1548" s="81">
        <v>0</v>
      </c>
      <c r="Z1548" s="86">
        <v>1</v>
      </c>
      <c r="AC1548" s="87">
        <f t="shared" si="26"/>
        <v>1</v>
      </c>
    </row>
    <row r="1549" spans="2:29" ht="18.75" customHeight="1">
      <c r="B1549" s="113">
        <v>45362</v>
      </c>
      <c r="C1549" t="s">
        <v>143</v>
      </c>
      <c r="E1549" s="56" t="s">
        <v>1003</v>
      </c>
      <c r="F1549" s="81">
        <v>0</v>
      </c>
      <c r="K1549" s="86">
        <v>2</v>
      </c>
      <c r="AC1549" s="87">
        <f t="shared" si="26"/>
        <v>2</v>
      </c>
    </row>
    <row r="1550" spans="2:29" ht="18.75" customHeight="1">
      <c r="B1550" s="113">
        <v>45362</v>
      </c>
      <c r="C1550" t="s">
        <v>145</v>
      </c>
      <c r="E1550" s="56" t="s">
        <v>22</v>
      </c>
      <c r="F1550" s="81">
        <v>0</v>
      </c>
      <c r="K1550" s="86">
        <v>4</v>
      </c>
      <c r="AC1550" s="87">
        <f t="shared" si="26"/>
        <v>4</v>
      </c>
    </row>
    <row r="1551" spans="2:29" ht="18.75" customHeight="1">
      <c r="B1551" s="113">
        <v>45362</v>
      </c>
      <c r="C1551" t="s">
        <v>147</v>
      </c>
      <c r="E1551" s="56" t="s">
        <v>1003</v>
      </c>
      <c r="F1551" s="81">
        <v>0</v>
      </c>
      <c r="K1551" s="86">
        <v>1</v>
      </c>
      <c r="AB1551" s="86">
        <v>1</v>
      </c>
      <c r="AC1551" s="87">
        <f t="shared" si="26"/>
        <v>2</v>
      </c>
    </row>
    <row r="1552" spans="2:29" ht="18.75" customHeight="1">
      <c r="B1552" s="113">
        <v>45362</v>
      </c>
      <c r="C1552" t="s">
        <v>149</v>
      </c>
      <c r="E1552" s="56" t="s">
        <v>22</v>
      </c>
      <c r="F1552" s="81">
        <v>0</v>
      </c>
      <c r="K1552" s="86">
        <v>2</v>
      </c>
      <c r="AC1552" s="87">
        <f t="shared" si="26"/>
        <v>2</v>
      </c>
    </row>
    <row r="1553" spans="2:29" ht="18.75" customHeight="1">
      <c r="B1553" s="113">
        <v>45362</v>
      </c>
      <c r="C1553" t="s">
        <v>152</v>
      </c>
      <c r="E1553" s="56" t="s">
        <v>1003</v>
      </c>
      <c r="F1553" s="81">
        <v>0</v>
      </c>
      <c r="K1553" s="86">
        <v>3</v>
      </c>
      <c r="S1553" s="86">
        <v>3</v>
      </c>
      <c r="Z1553" s="86">
        <v>1</v>
      </c>
      <c r="AC1553" s="87">
        <f t="shared" si="26"/>
        <v>7</v>
      </c>
    </row>
    <row r="1554" spans="2:29" ht="18.75" customHeight="1">
      <c r="B1554" s="113">
        <v>45362</v>
      </c>
      <c r="C1554" t="s">
        <v>154</v>
      </c>
      <c r="E1554" s="56" t="s">
        <v>1003</v>
      </c>
      <c r="F1554" s="81">
        <v>0</v>
      </c>
      <c r="S1554" s="86">
        <v>2</v>
      </c>
      <c r="Z1554" s="86">
        <v>1</v>
      </c>
      <c r="AC1554" s="87">
        <f t="shared" si="26"/>
        <v>3</v>
      </c>
    </row>
    <row r="1555" spans="2:29" ht="18.75" customHeight="1">
      <c r="B1555" s="113">
        <v>45362</v>
      </c>
      <c r="C1555" t="s">
        <v>156</v>
      </c>
      <c r="E1555" s="56" t="s">
        <v>1003</v>
      </c>
      <c r="F1555" s="81">
        <v>0</v>
      </c>
      <c r="AC1555" s="87">
        <f t="shared" si="26"/>
        <v>0</v>
      </c>
    </row>
    <row r="1556" spans="2:29" ht="18.75" customHeight="1">
      <c r="B1556" s="113">
        <v>45362</v>
      </c>
      <c r="C1556" t="s">
        <v>158</v>
      </c>
      <c r="E1556" s="56" t="s">
        <v>1003</v>
      </c>
      <c r="F1556" s="81">
        <v>0</v>
      </c>
      <c r="K1556" s="86">
        <v>1</v>
      </c>
      <c r="S1556" s="86">
        <v>1</v>
      </c>
      <c r="Z1556" s="86">
        <v>1</v>
      </c>
      <c r="AC1556" s="87">
        <f t="shared" si="26"/>
        <v>3</v>
      </c>
    </row>
    <row r="1557" spans="2:29" ht="18.75" customHeight="1">
      <c r="B1557" s="113">
        <v>45362</v>
      </c>
      <c r="C1557" t="s">
        <v>160</v>
      </c>
      <c r="E1557" s="56" t="s">
        <v>1003</v>
      </c>
      <c r="F1557" s="81">
        <v>1</v>
      </c>
      <c r="K1557" s="86">
        <v>1</v>
      </c>
      <c r="S1557" s="86">
        <v>5</v>
      </c>
      <c r="Z1557" s="86">
        <v>7</v>
      </c>
      <c r="AB1557" s="86">
        <v>9</v>
      </c>
      <c r="AC1557" s="87">
        <f t="shared" si="26"/>
        <v>22</v>
      </c>
    </row>
    <row r="1558" spans="2:29" ht="18.75" customHeight="1">
      <c r="B1558" s="113">
        <v>45362</v>
      </c>
      <c r="C1558" t="s">
        <v>166</v>
      </c>
      <c r="E1558" s="56" t="s">
        <v>1003</v>
      </c>
      <c r="F1558" s="81">
        <v>0</v>
      </c>
      <c r="K1558" s="86">
        <v>2</v>
      </c>
      <c r="S1558" s="86">
        <v>1</v>
      </c>
      <c r="AC1558" s="87">
        <f t="shared" si="26"/>
        <v>3</v>
      </c>
    </row>
    <row r="1559" spans="2:29" ht="18.75" customHeight="1">
      <c r="B1559" s="113">
        <v>45362</v>
      </c>
      <c r="C1559" t="s">
        <v>168</v>
      </c>
      <c r="E1559" s="56" t="s">
        <v>1003</v>
      </c>
      <c r="F1559" s="81">
        <v>0</v>
      </c>
      <c r="K1559" s="86">
        <v>2</v>
      </c>
      <c r="Z1559" s="86">
        <v>10</v>
      </c>
      <c r="AA1559" s="86">
        <v>16</v>
      </c>
      <c r="AC1559" s="87">
        <f t="shared" si="26"/>
        <v>28</v>
      </c>
    </row>
    <row r="1560" spans="2:29" ht="18.75" customHeight="1">
      <c r="B1560" s="113">
        <v>45362</v>
      </c>
      <c r="C1560" t="s">
        <v>170</v>
      </c>
      <c r="E1560" s="56" t="s">
        <v>1003</v>
      </c>
      <c r="F1560" s="81">
        <v>0</v>
      </c>
      <c r="K1560" s="86">
        <v>3</v>
      </c>
      <c r="S1560" s="86">
        <v>4</v>
      </c>
      <c r="AC1560" s="87">
        <f t="shared" si="26"/>
        <v>7</v>
      </c>
    </row>
    <row r="1561" spans="2:29" ht="18.75" customHeight="1">
      <c r="B1561" s="113">
        <v>45362</v>
      </c>
      <c r="C1561" t="s">
        <v>172</v>
      </c>
      <c r="AC1561" s="87">
        <f t="shared" si="26"/>
        <v>0</v>
      </c>
    </row>
    <row r="1562" spans="2:29" ht="18.75" customHeight="1">
      <c r="B1562" s="113">
        <v>45363</v>
      </c>
      <c r="C1562" t="s">
        <v>262</v>
      </c>
      <c r="E1562" s="56" t="s">
        <v>1003</v>
      </c>
      <c r="F1562" s="81">
        <v>0</v>
      </c>
      <c r="K1562" s="86">
        <v>2</v>
      </c>
      <c r="Z1562" s="86">
        <v>6</v>
      </c>
      <c r="AC1562" s="87">
        <f t="shared" si="26"/>
        <v>8</v>
      </c>
    </row>
    <row r="1563" spans="2:29" ht="18.75" customHeight="1">
      <c r="B1563" s="113">
        <v>45363</v>
      </c>
      <c r="C1563" t="s">
        <v>264</v>
      </c>
      <c r="E1563" s="56" t="s">
        <v>22</v>
      </c>
      <c r="F1563" s="81">
        <v>0</v>
      </c>
      <c r="K1563" s="86">
        <v>2</v>
      </c>
      <c r="AB1563" s="86">
        <v>1</v>
      </c>
      <c r="AC1563" s="87">
        <f t="shared" si="26"/>
        <v>3</v>
      </c>
    </row>
    <row r="1564" spans="2:29" ht="18.75" customHeight="1">
      <c r="B1564" s="113">
        <v>45363</v>
      </c>
      <c r="C1564" t="s">
        <v>266</v>
      </c>
      <c r="E1564" s="56" t="s">
        <v>1003</v>
      </c>
      <c r="F1564" s="81">
        <v>0</v>
      </c>
      <c r="K1564" s="86">
        <v>1</v>
      </c>
      <c r="AC1564" s="87">
        <f t="shared" si="26"/>
        <v>1</v>
      </c>
    </row>
    <row r="1565" spans="2:29" ht="18.75" customHeight="1">
      <c r="B1565" s="113">
        <v>45363</v>
      </c>
      <c r="C1565" t="s">
        <v>268</v>
      </c>
      <c r="E1565" s="56" t="s">
        <v>1003</v>
      </c>
      <c r="F1565" s="81">
        <v>0</v>
      </c>
      <c r="K1565" s="86">
        <v>1</v>
      </c>
      <c r="AC1565" s="87">
        <f t="shared" si="26"/>
        <v>1</v>
      </c>
    </row>
    <row r="1566" spans="2:29" ht="18.75" customHeight="1">
      <c r="B1566" s="113">
        <v>45363</v>
      </c>
      <c r="C1566" t="s">
        <v>270</v>
      </c>
      <c r="E1566" s="56" t="s">
        <v>1003</v>
      </c>
      <c r="F1566" s="81">
        <v>0</v>
      </c>
      <c r="K1566" s="86">
        <v>1</v>
      </c>
      <c r="AC1566" s="87">
        <f t="shared" si="26"/>
        <v>1</v>
      </c>
    </row>
    <row r="1567" spans="2:29" ht="18.75" customHeight="1">
      <c r="B1567" s="113">
        <v>45363</v>
      </c>
      <c r="C1567" t="s">
        <v>272</v>
      </c>
      <c r="E1567" s="56" t="s">
        <v>1003</v>
      </c>
      <c r="F1567" s="81">
        <v>0</v>
      </c>
      <c r="K1567" s="86">
        <v>2</v>
      </c>
      <c r="AC1567" s="87">
        <f t="shared" si="26"/>
        <v>2</v>
      </c>
    </row>
    <row r="1568" spans="2:29" ht="18.75" customHeight="1">
      <c r="B1568" s="113">
        <v>45363</v>
      </c>
      <c r="C1568" t="s">
        <v>274</v>
      </c>
      <c r="E1568" s="56" t="s">
        <v>1004</v>
      </c>
      <c r="F1568" s="81">
        <v>0</v>
      </c>
      <c r="K1568" s="86">
        <v>1</v>
      </c>
      <c r="AC1568" s="87">
        <f t="shared" si="26"/>
        <v>1</v>
      </c>
    </row>
    <row r="1569" spans="2:29" ht="18.75" customHeight="1">
      <c r="B1569" s="113">
        <v>45363</v>
      </c>
      <c r="C1569" t="s">
        <v>276</v>
      </c>
      <c r="E1569" s="56" t="s">
        <v>1004</v>
      </c>
      <c r="F1569" s="81">
        <v>0</v>
      </c>
      <c r="K1569" s="86">
        <v>1</v>
      </c>
      <c r="Z1569" s="86">
        <v>5</v>
      </c>
      <c r="AB1569" s="86">
        <v>2</v>
      </c>
      <c r="AC1569" s="87">
        <f t="shared" si="26"/>
        <v>8</v>
      </c>
    </row>
    <row r="1570" spans="2:29" ht="18.75" customHeight="1">
      <c r="B1570" s="113">
        <v>45363</v>
      </c>
      <c r="C1570" t="s">
        <v>278</v>
      </c>
      <c r="E1570" s="56" t="s">
        <v>1004</v>
      </c>
      <c r="F1570" s="81">
        <v>0</v>
      </c>
      <c r="K1570" s="86">
        <v>1</v>
      </c>
      <c r="Z1570" s="86">
        <v>4</v>
      </c>
      <c r="AB1570" s="86">
        <v>2</v>
      </c>
      <c r="AC1570" s="87">
        <f t="shared" si="26"/>
        <v>7</v>
      </c>
    </row>
    <row r="1571" spans="2:29" ht="18.75" customHeight="1">
      <c r="B1571" s="113">
        <v>45363</v>
      </c>
      <c r="C1571" t="s">
        <v>280</v>
      </c>
      <c r="F1571" s="81">
        <v>0</v>
      </c>
      <c r="K1571" s="86">
        <v>3</v>
      </c>
      <c r="Z1571" s="86">
        <v>6</v>
      </c>
      <c r="AC1571" s="87">
        <f t="shared" si="26"/>
        <v>9</v>
      </c>
    </row>
    <row r="1572" spans="2:29" ht="18.75" customHeight="1">
      <c r="B1572" s="113">
        <v>45363</v>
      </c>
      <c r="C1572" t="s">
        <v>282</v>
      </c>
      <c r="E1572" s="56" t="s">
        <v>1004</v>
      </c>
      <c r="F1572" s="81">
        <v>0</v>
      </c>
      <c r="K1572" s="86">
        <v>1</v>
      </c>
      <c r="AC1572" s="87">
        <f t="shared" si="26"/>
        <v>1</v>
      </c>
    </row>
    <row r="1573" spans="2:29" ht="18.75" customHeight="1">
      <c r="B1573" s="113">
        <v>45363</v>
      </c>
      <c r="C1573" t="s">
        <v>284</v>
      </c>
      <c r="E1573" s="56" t="s">
        <v>1003</v>
      </c>
      <c r="F1573" s="81">
        <v>0</v>
      </c>
      <c r="K1573" s="86">
        <v>3</v>
      </c>
      <c r="AC1573" s="87">
        <f t="shared" si="26"/>
        <v>3</v>
      </c>
    </row>
    <row r="1574" spans="2:29" ht="18.75" customHeight="1">
      <c r="B1574" s="113">
        <v>45363</v>
      </c>
      <c r="C1574" t="s">
        <v>286</v>
      </c>
      <c r="E1574" s="56" t="s">
        <v>1003</v>
      </c>
      <c r="F1574" s="81">
        <v>0</v>
      </c>
      <c r="K1574" s="86">
        <v>1</v>
      </c>
      <c r="AC1574" s="87">
        <f t="shared" si="26"/>
        <v>1</v>
      </c>
    </row>
    <row r="1575" spans="2:29" ht="18.75" customHeight="1">
      <c r="B1575" s="113">
        <v>45363</v>
      </c>
      <c r="C1575" t="s">
        <v>288</v>
      </c>
      <c r="E1575" s="56" t="s">
        <v>1003</v>
      </c>
      <c r="K1575" s="86">
        <v>3</v>
      </c>
      <c r="AC1575" s="87">
        <f t="shared" si="26"/>
        <v>3</v>
      </c>
    </row>
    <row r="1576" spans="2:29" ht="18.75" customHeight="1">
      <c r="B1576" s="113">
        <v>45363</v>
      </c>
      <c r="C1576" t="s">
        <v>101</v>
      </c>
      <c r="E1576" s="56" t="s">
        <v>1003</v>
      </c>
      <c r="F1576" s="81">
        <v>0</v>
      </c>
      <c r="K1576" s="86">
        <v>1</v>
      </c>
      <c r="Z1576" s="86">
        <v>20</v>
      </c>
      <c r="AC1576" s="87">
        <f t="shared" si="26"/>
        <v>21</v>
      </c>
    </row>
    <row r="1577" spans="2:29" ht="18.75" customHeight="1">
      <c r="B1577" s="113">
        <v>45363</v>
      </c>
      <c r="C1577" t="s">
        <v>103</v>
      </c>
      <c r="E1577" s="56" t="s">
        <v>1003</v>
      </c>
      <c r="F1577" s="81">
        <v>0</v>
      </c>
      <c r="L1577" s="86">
        <v>3</v>
      </c>
      <c r="AC1577" s="87">
        <f t="shared" si="26"/>
        <v>3</v>
      </c>
    </row>
    <row r="1578" spans="2:29" ht="18.75" customHeight="1">
      <c r="B1578" s="113">
        <v>45363</v>
      </c>
      <c r="C1578" t="s">
        <v>105</v>
      </c>
      <c r="E1578" s="56" t="s">
        <v>22</v>
      </c>
      <c r="F1578" s="81">
        <v>0</v>
      </c>
      <c r="K1578" s="86">
        <v>5</v>
      </c>
      <c r="AC1578" s="87">
        <f t="shared" si="26"/>
        <v>5</v>
      </c>
    </row>
    <row r="1579" spans="2:29" ht="18.75" customHeight="1">
      <c r="B1579" s="113">
        <v>45364</v>
      </c>
      <c r="C1579" s="117" t="s">
        <v>258</v>
      </c>
      <c r="AC1579" s="87">
        <f t="shared" si="26"/>
        <v>0</v>
      </c>
    </row>
    <row r="1580" spans="2:29" ht="18.75" customHeight="1">
      <c r="B1580" s="113">
        <v>45364</v>
      </c>
      <c r="C1580" t="s">
        <v>260</v>
      </c>
      <c r="AC1580" s="87">
        <f t="shared" si="26"/>
        <v>0</v>
      </c>
    </row>
    <row r="1581" spans="2:29" ht="18.75" customHeight="1">
      <c r="B1581" s="113">
        <v>45364</v>
      </c>
      <c r="C1581" t="s">
        <v>262</v>
      </c>
      <c r="E1581" s="56" t="s">
        <v>1003</v>
      </c>
      <c r="F1581" s="81">
        <v>0</v>
      </c>
      <c r="K1581" s="86">
        <v>1</v>
      </c>
      <c r="Z1581" s="86">
        <v>6</v>
      </c>
      <c r="AC1581" s="87">
        <f t="shared" si="26"/>
        <v>7</v>
      </c>
    </row>
    <row r="1582" spans="2:29" ht="18.75" customHeight="1">
      <c r="B1582" s="113">
        <v>45364</v>
      </c>
      <c r="C1582" t="s">
        <v>264</v>
      </c>
      <c r="E1582" s="56" t="s">
        <v>1003</v>
      </c>
      <c r="F1582" s="81">
        <v>0</v>
      </c>
      <c r="K1582" s="86">
        <v>2</v>
      </c>
      <c r="AC1582" s="87">
        <f t="shared" si="26"/>
        <v>2</v>
      </c>
    </row>
    <row r="1583" spans="2:29" ht="18.75" customHeight="1">
      <c r="B1583" s="113">
        <v>45364</v>
      </c>
      <c r="C1583" t="s">
        <v>266</v>
      </c>
      <c r="E1583" s="56" t="s">
        <v>1003</v>
      </c>
      <c r="F1583" s="81">
        <v>0</v>
      </c>
      <c r="K1583" s="86">
        <v>2</v>
      </c>
      <c r="AC1583" s="87">
        <f t="shared" si="26"/>
        <v>2</v>
      </c>
    </row>
    <row r="1584" spans="2:29" ht="18.75" customHeight="1">
      <c r="B1584" s="113">
        <v>45364</v>
      </c>
      <c r="C1584" t="s">
        <v>268</v>
      </c>
      <c r="E1584" s="56" t="s">
        <v>1003</v>
      </c>
      <c r="F1584" s="81">
        <v>0</v>
      </c>
      <c r="K1584" s="86">
        <v>1</v>
      </c>
      <c r="AB1584" s="86">
        <v>1</v>
      </c>
      <c r="AC1584" s="87">
        <f t="shared" si="26"/>
        <v>2</v>
      </c>
    </row>
    <row r="1585" spans="2:29" ht="18.75" customHeight="1">
      <c r="B1585" s="113">
        <v>45364</v>
      </c>
      <c r="C1585" t="s">
        <v>270</v>
      </c>
      <c r="E1585" s="56" t="s">
        <v>1003</v>
      </c>
      <c r="F1585" s="81">
        <v>0</v>
      </c>
      <c r="K1585" s="86">
        <v>3</v>
      </c>
      <c r="Z1585" s="86">
        <v>12</v>
      </c>
      <c r="AC1585" s="87">
        <f t="shared" si="26"/>
        <v>15</v>
      </c>
    </row>
    <row r="1586" spans="2:29" ht="18.75" customHeight="1">
      <c r="B1586" s="113">
        <v>45364</v>
      </c>
      <c r="C1586" t="s">
        <v>272</v>
      </c>
      <c r="E1586" s="56" t="s">
        <v>1003</v>
      </c>
      <c r="F1586" s="81">
        <v>0</v>
      </c>
      <c r="K1586" s="86">
        <v>2</v>
      </c>
      <c r="Z1586" s="86">
        <v>30</v>
      </c>
      <c r="AB1586" s="86">
        <v>4</v>
      </c>
      <c r="AC1586" s="87">
        <f t="shared" si="26"/>
        <v>36</v>
      </c>
    </row>
    <row r="1587" spans="2:29" ht="18.75" customHeight="1">
      <c r="B1587" s="113">
        <v>45364</v>
      </c>
      <c r="C1587" t="s">
        <v>274</v>
      </c>
      <c r="E1587" s="56" t="s">
        <v>1003</v>
      </c>
      <c r="F1587" s="81">
        <v>0</v>
      </c>
      <c r="Z1587" s="86">
        <v>15</v>
      </c>
      <c r="AC1587" s="87">
        <f t="shared" si="26"/>
        <v>15</v>
      </c>
    </row>
    <row r="1588" spans="2:29" ht="18.75" customHeight="1">
      <c r="B1588" s="113">
        <v>45364</v>
      </c>
      <c r="C1588" t="s">
        <v>276</v>
      </c>
      <c r="E1588" s="56" t="s">
        <v>1003</v>
      </c>
      <c r="F1588" s="81">
        <v>0</v>
      </c>
      <c r="Z1588" s="86">
        <v>15</v>
      </c>
      <c r="AC1588" s="87">
        <f t="shared" si="26"/>
        <v>15</v>
      </c>
    </row>
    <row r="1589" spans="2:29" ht="18.75" customHeight="1">
      <c r="B1589" s="113">
        <v>45364</v>
      </c>
      <c r="C1589" t="s">
        <v>278</v>
      </c>
      <c r="E1589" s="56" t="s">
        <v>22</v>
      </c>
      <c r="F1589" s="81">
        <v>0</v>
      </c>
      <c r="K1589" s="86">
        <v>2</v>
      </c>
      <c r="AC1589" s="87">
        <f t="shared" si="26"/>
        <v>2</v>
      </c>
    </row>
    <row r="1590" spans="2:29" ht="18.75" customHeight="1">
      <c r="B1590" s="113">
        <v>45364</v>
      </c>
      <c r="C1590" t="s">
        <v>280</v>
      </c>
      <c r="E1590" s="56" t="s">
        <v>1003</v>
      </c>
      <c r="F1590" s="81">
        <v>0</v>
      </c>
      <c r="K1590" s="86">
        <v>1</v>
      </c>
      <c r="AC1590" s="87">
        <f t="shared" si="26"/>
        <v>1</v>
      </c>
    </row>
    <row r="1591" spans="2:29" ht="18.75" customHeight="1">
      <c r="B1591" s="113">
        <v>45364</v>
      </c>
      <c r="C1591" t="s">
        <v>282</v>
      </c>
      <c r="E1591" s="56" t="s">
        <v>1003</v>
      </c>
      <c r="F1591" s="81">
        <v>0</v>
      </c>
      <c r="K1591" s="86">
        <v>2</v>
      </c>
      <c r="Z1591" s="86">
        <v>23</v>
      </c>
      <c r="AC1591" s="87">
        <f t="shared" si="26"/>
        <v>25</v>
      </c>
    </row>
    <row r="1592" spans="2:29" ht="18.75" customHeight="1">
      <c r="B1592" s="113">
        <v>45364</v>
      </c>
      <c r="C1592" t="s">
        <v>284</v>
      </c>
      <c r="E1592" s="56" t="s">
        <v>1003</v>
      </c>
      <c r="F1592" s="81">
        <v>0</v>
      </c>
      <c r="K1592" s="86">
        <v>2</v>
      </c>
      <c r="AC1592" s="87">
        <f t="shared" si="26"/>
        <v>2</v>
      </c>
    </row>
    <row r="1593" spans="2:29" ht="18.75" customHeight="1">
      <c r="B1593" s="113">
        <v>45364</v>
      </c>
      <c r="C1593" t="s">
        <v>286</v>
      </c>
      <c r="E1593" s="56" t="s">
        <v>1003</v>
      </c>
      <c r="F1593" s="81">
        <v>0</v>
      </c>
      <c r="K1593" s="86">
        <v>2</v>
      </c>
      <c r="AC1593" s="87">
        <f t="shared" si="26"/>
        <v>2</v>
      </c>
    </row>
    <row r="1594" spans="2:29" ht="18.75" customHeight="1">
      <c r="B1594" s="113">
        <v>45364</v>
      </c>
      <c r="C1594" t="s">
        <v>288</v>
      </c>
      <c r="E1594" s="56" t="s">
        <v>1003</v>
      </c>
      <c r="F1594" s="81">
        <v>0</v>
      </c>
      <c r="L1594" s="86">
        <v>1</v>
      </c>
      <c r="Z1594" s="86">
        <v>6</v>
      </c>
      <c r="AC1594" s="87">
        <f t="shared" si="26"/>
        <v>7</v>
      </c>
    </row>
    <row r="1595" spans="2:29" ht="18.75" customHeight="1">
      <c r="B1595" s="113">
        <v>45364</v>
      </c>
      <c r="C1595" s="117" t="s">
        <v>97</v>
      </c>
      <c r="AC1595" s="87">
        <f t="shared" si="26"/>
        <v>0</v>
      </c>
    </row>
    <row r="1596" spans="2:29" ht="18.75" customHeight="1">
      <c r="B1596" s="113">
        <v>45364</v>
      </c>
      <c r="C1596" t="s">
        <v>99</v>
      </c>
      <c r="AC1596" s="87">
        <f t="shared" ref="AC1596:AC1659" si="27">SUM(G1596:AB1596)</f>
        <v>0</v>
      </c>
    </row>
    <row r="1597" spans="2:29" ht="18.75" customHeight="1">
      <c r="B1597" s="113">
        <v>45364</v>
      </c>
      <c r="C1597" t="s">
        <v>101</v>
      </c>
      <c r="F1597" s="81">
        <v>0</v>
      </c>
      <c r="K1597" s="86">
        <v>1</v>
      </c>
      <c r="AC1597" s="87">
        <f t="shared" si="27"/>
        <v>1</v>
      </c>
    </row>
    <row r="1598" spans="2:29" ht="18.75" customHeight="1">
      <c r="B1598" s="113">
        <v>45364</v>
      </c>
      <c r="C1598" t="s">
        <v>103</v>
      </c>
      <c r="F1598" s="81">
        <v>0</v>
      </c>
      <c r="K1598" s="86">
        <v>1</v>
      </c>
      <c r="AC1598" s="87">
        <f t="shared" si="27"/>
        <v>1</v>
      </c>
    </row>
    <row r="1599" spans="2:29" ht="18.75" customHeight="1">
      <c r="B1599" s="113">
        <v>45364</v>
      </c>
      <c r="C1599" t="s">
        <v>105</v>
      </c>
      <c r="F1599" s="81">
        <v>0</v>
      </c>
      <c r="K1599" s="86">
        <v>1</v>
      </c>
      <c r="S1599" s="86">
        <v>2</v>
      </c>
      <c r="AC1599" s="87">
        <f t="shared" si="27"/>
        <v>3</v>
      </c>
    </row>
    <row r="1600" spans="2:29" ht="18.75" customHeight="1">
      <c r="B1600" s="113">
        <v>45364</v>
      </c>
      <c r="C1600" t="s">
        <v>107</v>
      </c>
      <c r="F1600" s="81">
        <v>0</v>
      </c>
      <c r="K1600" s="86">
        <v>5</v>
      </c>
      <c r="AB1600" s="86">
        <v>3</v>
      </c>
      <c r="AC1600" s="87">
        <f t="shared" si="27"/>
        <v>8</v>
      </c>
    </row>
    <row r="1601" spans="2:29" ht="18.75" customHeight="1">
      <c r="B1601" s="113">
        <v>45364</v>
      </c>
      <c r="C1601" t="s">
        <v>109</v>
      </c>
      <c r="F1601" s="81">
        <v>0</v>
      </c>
      <c r="K1601" s="86">
        <v>1</v>
      </c>
      <c r="AB1601" s="86">
        <v>2</v>
      </c>
      <c r="AC1601" s="87">
        <f t="shared" si="27"/>
        <v>3</v>
      </c>
    </row>
    <row r="1602" spans="2:29" ht="18.75" customHeight="1">
      <c r="B1602" s="113">
        <v>45364</v>
      </c>
      <c r="C1602" t="s">
        <v>111</v>
      </c>
      <c r="F1602" s="81">
        <v>1</v>
      </c>
      <c r="K1602" s="86">
        <v>3</v>
      </c>
      <c r="Y1602" s="86">
        <v>2</v>
      </c>
      <c r="AB1602" s="86">
        <v>2</v>
      </c>
      <c r="AC1602" s="87">
        <f t="shared" si="27"/>
        <v>7</v>
      </c>
    </row>
    <row r="1603" spans="2:29" ht="18.75" customHeight="1">
      <c r="B1603" s="113">
        <v>45364</v>
      </c>
      <c r="C1603" t="s">
        <v>113</v>
      </c>
      <c r="E1603" s="56" t="s">
        <v>1003</v>
      </c>
      <c r="F1603" s="81">
        <v>1</v>
      </c>
      <c r="AB1603" s="86">
        <v>2</v>
      </c>
      <c r="AC1603" s="87">
        <f t="shared" si="27"/>
        <v>2</v>
      </c>
    </row>
    <row r="1604" spans="2:29" ht="18.75" customHeight="1">
      <c r="B1604" s="113">
        <v>45364</v>
      </c>
      <c r="C1604" t="s">
        <v>115</v>
      </c>
      <c r="E1604" s="56" t="s">
        <v>1003</v>
      </c>
      <c r="F1604" s="81">
        <v>0</v>
      </c>
      <c r="K1604" s="86">
        <v>2</v>
      </c>
      <c r="AB1604" s="86">
        <v>2</v>
      </c>
      <c r="AC1604" s="87">
        <f t="shared" si="27"/>
        <v>4</v>
      </c>
    </row>
    <row r="1605" spans="2:29" ht="18.75" customHeight="1">
      <c r="B1605" s="113">
        <v>45364</v>
      </c>
      <c r="C1605" t="s">
        <v>117</v>
      </c>
      <c r="E1605" s="56" t="s">
        <v>1003</v>
      </c>
      <c r="F1605" s="81">
        <v>0</v>
      </c>
      <c r="K1605" s="86">
        <v>1</v>
      </c>
      <c r="AC1605" s="87">
        <f t="shared" si="27"/>
        <v>1</v>
      </c>
    </row>
    <row r="1606" spans="2:29" ht="18.75" customHeight="1">
      <c r="B1606" s="113">
        <v>45364</v>
      </c>
      <c r="C1606" t="s">
        <v>119</v>
      </c>
      <c r="F1606" s="81">
        <v>0</v>
      </c>
      <c r="AB1606" s="86">
        <v>1</v>
      </c>
      <c r="AC1606" s="87">
        <f t="shared" si="27"/>
        <v>1</v>
      </c>
    </row>
    <row r="1607" spans="2:29" ht="18.75" customHeight="1">
      <c r="B1607" s="113">
        <v>45364</v>
      </c>
      <c r="C1607" t="s">
        <v>121</v>
      </c>
      <c r="E1607" s="56" t="s">
        <v>22</v>
      </c>
      <c r="F1607" s="81">
        <v>0</v>
      </c>
      <c r="K1607" s="86">
        <v>2</v>
      </c>
      <c r="AB1607" s="86">
        <v>2</v>
      </c>
      <c r="AC1607" s="87">
        <f t="shared" si="27"/>
        <v>4</v>
      </c>
    </row>
    <row r="1608" spans="2:29" ht="18.75" customHeight="1">
      <c r="B1608" s="113">
        <v>45364</v>
      </c>
      <c r="C1608" t="s">
        <v>123</v>
      </c>
      <c r="K1608" s="86">
        <v>4</v>
      </c>
      <c r="AB1608" s="86">
        <v>2</v>
      </c>
      <c r="AC1608" s="87">
        <f t="shared" si="27"/>
        <v>6</v>
      </c>
    </row>
    <row r="1609" spans="2:29" ht="18.75" customHeight="1">
      <c r="B1609" s="113">
        <v>45364</v>
      </c>
      <c r="C1609" t="s">
        <v>125</v>
      </c>
      <c r="E1609" s="56" t="s">
        <v>1003</v>
      </c>
      <c r="K1609" s="86">
        <v>2</v>
      </c>
      <c r="AC1609" s="87">
        <f t="shared" si="27"/>
        <v>2</v>
      </c>
    </row>
    <row r="1610" spans="2:29" ht="18.75" customHeight="1">
      <c r="B1610" s="113">
        <v>45364</v>
      </c>
      <c r="C1610" t="s">
        <v>127</v>
      </c>
      <c r="E1610" s="56" t="s">
        <v>22</v>
      </c>
      <c r="F1610" s="81">
        <v>0</v>
      </c>
      <c r="K1610" s="86">
        <v>2</v>
      </c>
      <c r="AB1610" s="86">
        <v>3</v>
      </c>
      <c r="AC1610" s="87">
        <f t="shared" si="27"/>
        <v>5</v>
      </c>
    </row>
    <row r="1611" spans="2:29" ht="18.75" customHeight="1">
      <c r="B1611" s="113">
        <v>45364</v>
      </c>
      <c r="C1611" s="117" t="s">
        <v>129</v>
      </c>
      <c r="AC1611" s="87">
        <f t="shared" si="27"/>
        <v>0</v>
      </c>
    </row>
    <row r="1612" spans="2:29" ht="18.75" customHeight="1">
      <c r="B1612" s="113">
        <v>45364</v>
      </c>
      <c r="C1612" t="s">
        <v>131</v>
      </c>
      <c r="AC1612" s="87">
        <f t="shared" si="27"/>
        <v>0</v>
      </c>
    </row>
    <row r="1613" spans="2:29" ht="18.75" customHeight="1">
      <c r="B1613" s="113">
        <v>45364</v>
      </c>
      <c r="C1613" t="s">
        <v>133</v>
      </c>
      <c r="E1613" s="56" t="s">
        <v>1003</v>
      </c>
      <c r="K1613" s="86">
        <v>3</v>
      </c>
      <c r="AB1613" s="86">
        <v>1</v>
      </c>
      <c r="AC1613" s="87">
        <f t="shared" si="27"/>
        <v>4</v>
      </c>
    </row>
    <row r="1614" spans="2:29" ht="18.75" customHeight="1">
      <c r="B1614" s="113">
        <v>45364</v>
      </c>
      <c r="C1614" t="s">
        <v>135</v>
      </c>
      <c r="E1614" s="56" t="s">
        <v>1003</v>
      </c>
      <c r="AB1614" s="86">
        <v>1</v>
      </c>
      <c r="AC1614" s="87">
        <f t="shared" si="27"/>
        <v>1</v>
      </c>
    </row>
    <row r="1615" spans="2:29" ht="18.75" customHeight="1">
      <c r="B1615" s="113">
        <v>45364</v>
      </c>
      <c r="C1615" t="s">
        <v>137</v>
      </c>
      <c r="E1615" s="56" t="s">
        <v>1003</v>
      </c>
      <c r="K1615" s="86">
        <v>3</v>
      </c>
      <c r="Z1615" s="86">
        <v>2</v>
      </c>
      <c r="AC1615" s="87">
        <f t="shared" si="27"/>
        <v>5</v>
      </c>
    </row>
    <row r="1616" spans="2:29" ht="18.75" customHeight="1">
      <c r="B1616" s="113">
        <v>45364</v>
      </c>
      <c r="C1616" t="s">
        <v>139</v>
      </c>
      <c r="E1616" s="56" t="s">
        <v>1004</v>
      </c>
      <c r="K1616" s="86">
        <v>2</v>
      </c>
      <c r="AB1616" s="86">
        <v>2</v>
      </c>
      <c r="AC1616" s="87">
        <f t="shared" si="27"/>
        <v>4</v>
      </c>
    </row>
    <row r="1617" spans="2:29" ht="18.75" customHeight="1">
      <c r="B1617" s="113">
        <v>45364</v>
      </c>
      <c r="C1617" t="s">
        <v>141</v>
      </c>
      <c r="E1617" s="56" t="s">
        <v>1003</v>
      </c>
      <c r="AB1617" s="86">
        <v>4</v>
      </c>
      <c r="AC1617" s="87">
        <f t="shared" si="27"/>
        <v>4</v>
      </c>
    </row>
    <row r="1618" spans="2:29" ht="18.75" customHeight="1">
      <c r="B1618" s="113">
        <v>45364</v>
      </c>
      <c r="C1618" t="s">
        <v>143</v>
      </c>
      <c r="E1618" s="56" t="s">
        <v>1003</v>
      </c>
      <c r="F1618" s="81">
        <v>0</v>
      </c>
      <c r="K1618" s="86">
        <v>3</v>
      </c>
      <c r="Z1618" s="86">
        <v>2</v>
      </c>
      <c r="AC1618" s="87">
        <f t="shared" si="27"/>
        <v>5</v>
      </c>
    </row>
    <row r="1619" spans="2:29" ht="18.75" customHeight="1">
      <c r="B1619" s="113">
        <v>45364</v>
      </c>
      <c r="C1619" t="s">
        <v>145</v>
      </c>
      <c r="E1619" s="56" t="s">
        <v>1003</v>
      </c>
      <c r="F1619" s="81">
        <v>0</v>
      </c>
      <c r="K1619" s="86">
        <v>2</v>
      </c>
      <c r="Z1619" s="86">
        <v>3</v>
      </c>
      <c r="AB1619" s="86">
        <v>2</v>
      </c>
      <c r="AC1619" s="87">
        <f t="shared" si="27"/>
        <v>7</v>
      </c>
    </row>
    <row r="1620" spans="2:29" ht="18.75" customHeight="1">
      <c r="B1620" s="113">
        <v>45364</v>
      </c>
      <c r="C1620" t="s">
        <v>147</v>
      </c>
      <c r="E1620" s="56" t="s">
        <v>22</v>
      </c>
      <c r="F1620" s="81">
        <v>0</v>
      </c>
      <c r="Z1620" s="86">
        <v>1</v>
      </c>
      <c r="AC1620" s="87">
        <f t="shared" si="27"/>
        <v>1</v>
      </c>
    </row>
    <row r="1621" spans="2:29" ht="18.75" customHeight="1">
      <c r="B1621" s="113">
        <v>45365</v>
      </c>
      <c r="C1621" s="117" t="s">
        <v>258</v>
      </c>
      <c r="AC1621" s="87">
        <f t="shared" si="27"/>
        <v>0</v>
      </c>
    </row>
    <row r="1622" spans="2:29" ht="18.75" customHeight="1">
      <c r="B1622" s="113">
        <v>45365</v>
      </c>
      <c r="C1622" t="s">
        <v>260</v>
      </c>
      <c r="AC1622" s="87">
        <f t="shared" si="27"/>
        <v>0</v>
      </c>
    </row>
    <row r="1623" spans="2:29" ht="18.75" customHeight="1">
      <c r="B1623" s="113">
        <v>45365</v>
      </c>
      <c r="C1623" t="s">
        <v>262</v>
      </c>
      <c r="E1623" s="56" t="s">
        <v>1007</v>
      </c>
      <c r="F1623" s="81">
        <v>0</v>
      </c>
      <c r="K1623" s="86">
        <v>2</v>
      </c>
      <c r="AC1623" s="87">
        <f t="shared" si="27"/>
        <v>2</v>
      </c>
    </row>
    <row r="1624" spans="2:29" ht="18.75" customHeight="1">
      <c r="B1624" s="113">
        <v>45365</v>
      </c>
      <c r="C1624" t="s">
        <v>264</v>
      </c>
      <c r="E1624" s="56" t="s">
        <v>1008</v>
      </c>
      <c r="F1624" s="81">
        <v>0</v>
      </c>
      <c r="K1624" s="86">
        <v>1</v>
      </c>
      <c r="AB1624" s="86">
        <v>1</v>
      </c>
      <c r="AC1624" s="87">
        <f t="shared" si="27"/>
        <v>2</v>
      </c>
    </row>
    <row r="1625" spans="2:29" ht="18.75" customHeight="1">
      <c r="B1625" s="113">
        <v>45365</v>
      </c>
      <c r="C1625" t="s">
        <v>266</v>
      </c>
      <c r="E1625" s="56" t="s">
        <v>1008</v>
      </c>
      <c r="F1625" s="81">
        <v>0</v>
      </c>
      <c r="K1625" s="86">
        <v>1</v>
      </c>
      <c r="AB1625" s="86">
        <v>1</v>
      </c>
      <c r="AC1625" s="87">
        <f t="shared" si="27"/>
        <v>2</v>
      </c>
    </row>
    <row r="1626" spans="2:29" ht="18.75" customHeight="1">
      <c r="B1626" s="113">
        <v>45365</v>
      </c>
      <c r="C1626" t="s">
        <v>268</v>
      </c>
      <c r="K1626" s="86">
        <v>1</v>
      </c>
      <c r="AC1626" s="87">
        <f t="shared" si="27"/>
        <v>1</v>
      </c>
    </row>
    <row r="1627" spans="2:29" ht="18.75" customHeight="1">
      <c r="B1627" s="113">
        <v>45365</v>
      </c>
      <c r="C1627" t="s">
        <v>270</v>
      </c>
      <c r="E1627" s="56" t="s">
        <v>1006</v>
      </c>
      <c r="K1627" s="86">
        <v>3</v>
      </c>
      <c r="AC1627" s="87">
        <f t="shared" si="27"/>
        <v>3</v>
      </c>
    </row>
    <row r="1628" spans="2:29" ht="18.75" customHeight="1">
      <c r="B1628" s="113">
        <v>45365</v>
      </c>
      <c r="C1628" t="s">
        <v>272</v>
      </c>
      <c r="E1628" s="56" t="s">
        <v>1007</v>
      </c>
      <c r="K1628" s="86">
        <v>1</v>
      </c>
      <c r="AC1628" s="87">
        <f t="shared" si="27"/>
        <v>1</v>
      </c>
    </row>
    <row r="1629" spans="2:29" ht="18.75" customHeight="1">
      <c r="B1629" s="113">
        <v>45365</v>
      </c>
      <c r="C1629" t="s">
        <v>274</v>
      </c>
      <c r="E1629" s="56" t="s">
        <v>1007</v>
      </c>
      <c r="K1629" s="86">
        <v>2</v>
      </c>
      <c r="AC1629" s="87">
        <f t="shared" si="27"/>
        <v>2</v>
      </c>
    </row>
    <row r="1630" spans="2:29" ht="18.75" customHeight="1">
      <c r="B1630" s="113">
        <v>45365</v>
      </c>
      <c r="C1630" t="s">
        <v>276</v>
      </c>
      <c r="E1630" s="56" t="s">
        <v>1007</v>
      </c>
      <c r="K1630" s="86">
        <v>2</v>
      </c>
      <c r="AB1630" s="86">
        <v>1</v>
      </c>
      <c r="AC1630" s="87">
        <f t="shared" si="27"/>
        <v>3</v>
      </c>
    </row>
    <row r="1631" spans="2:29" ht="18.75" customHeight="1">
      <c r="B1631" s="113">
        <v>45365</v>
      </c>
      <c r="C1631" t="s">
        <v>278</v>
      </c>
      <c r="E1631" s="56" t="s">
        <v>1007</v>
      </c>
      <c r="F1631" s="81">
        <v>0</v>
      </c>
      <c r="K1631" s="86">
        <v>2</v>
      </c>
      <c r="AC1631" s="87">
        <f t="shared" si="27"/>
        <v>2</v>
      </c>
    </row>
    <row r="1632" spans="2:29" ht="18.75" customHeight="1">
      <c r="B1632" s="113">
        <v>45365</v>
      </c>
      <c r="C1632" t="s">
        <v>280</v>
      </c>
      <c r="E1632" s="56" t="s">
        <v>1007</v>
      </c>
      <c r="F1632" s="81">
        <v>0</v>
      </c>
      <c r="K1632" s="86">
        <v>2</v>
      </c>
      <c r="AC1632" s="87">
        <f t="shared" si="27"/>
        <v>2</v>
      </c>
    </row>
    <row r="1633" spans="2:29" ht="18.75" customHeight="1">
      <c r="B1633" s="113">
        <v>45365</v>
      </c>
      <c r="C1633" t="s">
        <v>282</v>
      </c>
      <c r="E1633" s="56" t="s">
        <v>1007</v>
      </c>
      <c r="K1633" s="86">
        <v>2</v>
      </c>
      <c r="AC1633" s="87">
        <f t="shared" si="27"/>
        <v>2</v>
      </c>
    </row>
    <row r="1634" spans="2:29" ht="18.75" customHeight="1">
      <c r="B1634" s="113">
        <v>45365</v>
      </c>
      <c r="C1634" t="s">
        <v>284</v>
      </c>
      <c r="F1634" s="81">
        <v>0</v>
      </c>
      <c r="K1634" s="86">
        <v>2</v>
      </c>
      <c r="AC1634" s="87">
        <f t="shared" si="27"/>
        <v>2</v>
      </c>
    </row>
    <row r="1635" spans="2:29" ht="18.75" customHeight="1">
      <c r="B1635" s="113">
        <v>45365</v>
      </c>
      <c r="C1635" t="s">
        <v>286</v>
      </c>
      <c r="K1635" s="86">
        <v>10</v>
      </c>
      <c r="AC1635" s="87">
        <f t="shared" si="27"/>
        <v>10</v>
      </c>
    </row>
    <row r="1636" spans="2:29" ht="18.75" customHeight="1">
      <c r="B1636" s="113">
        <v>45365</v>
      </c>
      <c r="C1636" t="s">
        <v>288</v>
      </c>
      <c r="E1636" s="56" t="s">
        <v>1007</v>
      </c>
      <c r="F1636" s="81">
        <v>0</v>
      </c>
      <c r="G1636" s="86">
        <v>0</v>
      </c>
      <c r="K1636" s="86">
        <v>2</v>
      </c>
      <c r="AC1636" s="87">
        <f t="shared" si="27"/>
        <v>2</v>
      </c>
    </row>
    <row r="1637" spans="2:29" ht="18.75" customHeight="1">
      <c r="B1637" s="113">
        <v>45365</v>
      </c>
      <c r="C1637" s="117" t="s">
        <v>97</v>
      </c>
      <c r="AC1637" s="87">
        <f t="shared" si="27"/>
        <v>0</v>
      </c>
    </row>
    <row r="1638" spans="2:29" ht="18.75" customHeight="1">
      <c r="B1638" s="113">
        <v>45365</v>
      </c>
      <c r="C1638" t="s">
        <v>99</v>
      </c>
      <c r="AC1638" s="87">
        <f t="shared" si="27"/>
        <v>0</v>
      </c>
    </row>
    <row r="1639" spans="2:29" ht="18.75" customHeight="1">
      <c r="B1639" s="113">
        <v>45365</v>
      </c>
      <c r="C1639" t="s">
        <v>101</v>
      </c>
      <c r="E1639" s="56" t="s">
        <v>1007</v>
      </c>
      <c r="F1639" s="81">
        <v>0</v>
      </c>
      <c r="K1639" s="86">
        <v>2</v>
      </c>
      <c r="AB1639" s="86">
        <v>4</v>
      </c>
      <c r="AC1639" s="87">
        <f t="shared" si="27"/>
        <v>6</v>
      </c>
    </row>
    <row r="1640" spans="2:29" ht="18.75" customHeight="1">
      <c r="B1640" s="113">
        <v>45365</v>
      </c>
      <c r="C1640" t="s">
        <v>103</v>
      </c>
      <c r="E1640" s="56" t="s">
        <v>1007</v>
      </c>
      <c r="F1640" s="81">
        <v>0</v>
      </c>
      <c r="K1640" s="86">
        <v>4</v>
      </c>
      <c r="AC1640" s="87">
        <f t="shared" si="27"/>
        <v>4</v>
      </c>
    </row>
    <row r="1641" spans="2:29" ht="18.75" customHeight="1">
      <c r="B1641" s="113">
        <v>45365</v>
      </c>
      <c r="C1641" t="s">
        <v>105</v>
      </c>
      <c r="E1641" s="56" t="s">
        <v>1007</v>
      </c>
      <c r="K1641" s="86">
        <v>2</v>
      </c>
      <c r="AB1641" s="86">
        <v>1</v>
      </c>
      <c r="AC1641" s="87">
        <f t="shared" si="27"/>
        <v>3</v>
      </c>
    </row>
    <row r="1642" spans="2:29" ht="18.75" customHeight="1">
      <c r="B1642" s="113">
        <v>45365</v>
      </c>
      <c r="C1642" t="s">
        <v>107</v>
      </c>
      <c r="E1642" s="56" t="s">
        <v>1007</v>
      </c>
      <c r="F1642" s="81">
        <v>0</v>
      </c>
      <c r="K1642" s="86">
        <v>2</v>
      </c>
      <c r="AB1642" s="86">
        <v>1</v>
      </c>
      <c r="AC1642" s="87">
        <f t="shared" si="27"/>
        <v>3</v>
      </c>
    </row>
    <row r="1643" spans="2:29" ht="18.75" customHeight="1">
      <c r="B1643" s="113">
        <v>45365</v>
      </c>
      <c r="C1643" t="s">
        <v>109</v>
      </c>
      <c r="E1643" s="56" t="s">
        <v>1007</v>
      </c>
      <c r="F1643" s="81">
        <v>0</v>
      </c>
      <c r="K1643" s="86">
        <v>1</v>
      </c>
      <c r="AB1643" s="86">
        <v>1</v>
      </c>
      <c r="AC1643" s="87">
        <f t="shared" si="27"/>
        <v>2</v>
      </c>
    </row>
    <row r="1644" spans="2:29" ht="18.75" customHeight="1">
      <c r="B1644" s="113">
        <v>45365</v>
      </c>
      <c r="C1644" t="s">
        <v>111</v>
      </c>
      <c r="E1644" s="56" t="s">
        <v>1007</v>
      </c>
      <c r="F1644" s="81">
        <v>0</v>
      </c>
      <c r="K1644" s="86">
        <v>2</v>
      </c>
      <c r="AB1644" s="86">
        <v>2</v>
      </c>
      <c r="AC1644" s="87">
        <f t="shared" si="27"/>
        <v>4</v>
      </c>
    </row>
    <row r="1645" spans="2:29" ht="18.75" customHeight="1">
      <c r="B1645" s="113">
        <v>45365</v>
      </c>
      <c r="C1645" t="s">
        <v>113</v>
      </c>
      <c r="E1645" s="56" t="s">
        <v>1007</v>
      </c>
      <c r="F1645" s="81">
        <v>0</v>
      </c>
      <c r="G1645" s="86">
        <v>1</v>
      </c>
      <c r="K1645" s="86">
        <v>4</v>
      </c>
      <c r="AC1645" s="87">
        <f t="shared" si="27"/>
        <v>5</v>
      </c>
    </row>
    <row r="1646" spans="2:29" ht="18.75" customHeight="1">
      <c r="B1646" s="113">
        <v>45365</v>
      </c>
      <c r="C1646" t="s">
        <v>115</v>
      </c>
      <c r="E1646" s="56" t="s">
        <v>1006</v>
      </c>
      <c r="F1646" s="81">
        <v>0</v>
      </c>
      <c r="K1646" s="86">
        <v>2</v>
      </c>
      <c r="AC1646" s="87">
        <f t="shared" si="27"/>
        <v>2</v>
      </c>
    </row>
    <row r="1647" spans="2:29" ht="18.75" customHeight="1">
      <c r="B1647" s="113">
        <v>45365</v>
      </c>
      <c r="C1647" t="s">
        <v>117</v>
      </c>
      <c r="E1647" s="56" t="s">
        <v>1007</v>
      </c>
      <c r="F1647" s="81">
        <v>0</v>
      </c>
      <c r="K1647" s="86">
        <v>4</v>
      </c>
      <c r="AC1647" s="87">
        <f t="shared" si="27"/>
        <v>4</v>
      </c>
    </row>
    <row r="1648" spans="2:29" ht="18.75" customHeight="1">
      <c r="B1648" s="113">
        <v>45366</v>
      </c>
      <c r="C1648" s="117" t="s">
        <v>258</v>
      </c>
      <c r="AC1648" s="87">
        <f t="shared" si="27"/>
        <v>0</v>
      </c>
    </row>
    <row r="1649" spans="2:29" ht="18.75" customHeight="1">
      <c r="B1649" s="113">
        <v>45366</v>
      </c>
      <c r="C1649" t="s">
        <v>260</v>
      </c>
      <c r="AC1649" s="87">
        <f t="shared" si="27"/>
        <v>0</v>
      </c>
    </row>
    <row r="1650" spans="2:29" ht="18.75" customHeight="1">
      <c r="B1650" s="113">
        <v>45366</v>
      </c>
      <c r="C1650" t="s">
        <v>262</v>
      </c>
      <c r="E1650" s="56" t="s">
        <v>1003</v>
      </c>
      <c r="F1650" s="81">
        <v>0</v>
      </c>
      <c r="K1650" s="86">
        <v>3</v>
      </c>
      <c r="AC1650" s="87">
        <f t="shared" si="27"/>
        <v>3</v>
      </c>
    </row>
    <row r="1651" spans="2:29" ht="18.75" customHeight="1">
      <c r="B1651" s="113">
        <v>45366</v>
      </c>
      <c r="C1651" t="s">
        <v>264</v>
      </c>
      <c r="E1651" s="56" t="s">
        <v>22</v>
      </c>
      <c r="F1651" s="81">
        <v>0</v>
      </c>
      <c r="K1651" s="86">
        <v>1</v>
      </c>
      <c r="AC1651" s="87">
        <f t="shared" si="27"/>
        <v>1</v>
      </c>
    </row>
    <row r="1652" spans="2:29" ht="18.75" customHeight="1">
      <c r="B1652" s="113">
        <v>45366</v>
      </c>
      <c r="C1652" t="s">
        <v>266</v>
      </c>
      <c r="E1652" s="56" t="s">
        <v>1003</v>
      </c>
      <c r="F1652" s="81">
        <v>0</v>
      </c>
      <c r="K1652" s="86">
        <v>2</v>
      </c>
      <c r="AC1652" s="87">
        <f t="shared" si="27"/>
        <v>2</v>
      </c>
    </row>
    <row r="1653" spans="2:29" ht="18.75" customHeight="1">
      <c r="B1653" s="113">
        <v>45366</v>
      </c>
      <c r="C1653" t="s">
        <v>268</v>
      </c>
      <c r="E1653" s="56" t="s">
        <v>1003</v>
      </c>
      <c r="F1653" s="81">
        <v>0</v>
      </c>
      <c r="L1653" s="86">
        <v>2</v>
      </c>
      <c r="AC1653" s="87">
        <f t="shared" si="27"/>
        <v>2</v>
      </c>
    </row>
    <row r="1654" spans="2:29" ht="18.75" customHeight="1">
      <c r="B1654" s="113">
        <v>45366</v>
      </c>
      <c r="C1654" t="s">
        <v>270</v>
      </c>
      <c r="E1654" s="56" t="s">
        <v>1003</v>
      </c>
      <c r="F1654" s="81">
        <v>0</v>
      </c>
      <c r="L1654" s="86">
        <v>2</v>
      </c>
      <c r="AC1654" s="87">
        <f t="shared" si="27"/>
        <v>2</v>
      </c>
    </row>
    <row r="1655" spans="2:29" ht="18.75" customHeight="1">
      <c r="B1655" s="113">
        <v>45366</v>
      </c>
      <c r="C1655" t="s">
        <v>272</v>
      </c>
      <c r="E1655" s="56" t="s">
        <v>1003</v>
      </c>
      <c r="F1655" s="81">
        <v>0</v>
      </c>
      <c r="L1655" s="86">
        <v>1</v>
      </c>
      <c r="AC1655" s="87">
        <f t="shared" si="27"/>
        <v>1</v>
      </c>
    </row>
    <row r="1656" spans="2:29" ht="18.75" customHeight="1">
      <c r="B1656" s="113">
        <v>45366</v>
      </c>
      <c r="C1656" t="s">
        <v>274</v>
      </c>
      <c r="E1656" s="56" t="s">
        <v>1003</v>
      </c>
      <c r="F1656" s="81">
        <v>0</v>
      </c>
      <c r="L1656" s="86">
        <v>1</v>
      </c>
      <c r="AC1656" s="87">
        <f t="shared" si="27"/>
        <v>1</v>
      </c>
    </row>
    <row r="1657" spans="2:29" ht="18.75" customHeight="1">
      <c r="B1657" s="113">
        <v>45366</v>
      </c>
      <c r="C1657" t="s">
        <v>276</v>
      </c>
      <c r="E1657" s="56" t="s">
        <v>22</v>
      </c>
      <c r="F1657" s="81">
        <v>0</v>
      </c>
      <c r="L1657" s="86">
        <v>1</v>
      </c>
      <c r="AC1657" s="87">
        <f t="shared" si="27"/>
        <v>1</v>
      </c>
    </row>
    <row r="1658" spans="2:29" ht="18.75" customHeight="1">
      <c r="B1658" s="113">
        <v>45366</v>
      </c>
      <c r="C1658" t="s">
        <v>278</v>
      </c>
      <c r="E1658" s="56" t="s">
        <v>22</v>
      </c>
      <c r="F1658" s="81">
        <v>0</v>
      </c>
      <c r="L1658" s="86">
        <v>1</v>
      </c>
      <c r="Z1658" s="86">
        <v>6</v>
      </c>
      <c r="AC1658" s="87">
        <f t="shared" si="27"/>
        <v>7</v>
      </c>
    </row>
    <row r="1659" spans="2:29" ht="18.75" customHeight="1">
      <c r="B1659" s="113">
        <v>45366</v>
      </c>
      <c r="C1659" t="s">
        <v>280</v>
      </c>
      <c r="E1659" s="56" t="s">
        <v>1003</v>
      </c>
      <c r="F1659" s="81">
        <v>0</v>
      </c>
      <c r="AC1659" s="87">
        <f t="shared" si="27"/>
        <v>0</v>
      </c>
    </row>
    <row r="1660" spans="2:29" ht="18.75" customHeight="1">
      <c r="B1660" s="113">
        <v>45366</v>
      </c>
      <c r="C1660" t="s">
        <v>282</v>
      </c>
      <c r="E1660" s="56" t="s">
        <v>1003</v>
      </c>
      <c r="F1660" s="81">
        <v>0</v>
      </c>
      <c r="AB1660" s="86">
        <v>1</v>
      </c>
      <c r="AC1660" s="87">
        <f t="shared" ref="AC1660:AC1723" si="28">SUM(G1660:AB1660)</f>
        <v>1</v>
      </c>
    </row>
    <row r="1661" spans="2:29" ht="18.75" customHeight="1">
      <c r="B1661" s="113">
        <v>45366</v>
      </c>
      <c r="C1661" t="s">
        <v>284</v>
      </c>
      <c r="E1661" s="56" t="s">
        <v>22</v>
      </c>
      <c r="F1661" s="81">
        <v>0</v>
      </c>
      <c r="AB1661" s="86">
        <v>1</v>
      </c>
      <c r="AC1661" s="87">
        <f t="shared" si="28"/>
        <v>1</v>
      </c>
    </row>
    <row r="1662" spans="2:29" ht="18.75" customHeight="1">
      <c r="B1662" s="113">
        <v>45366</v>
      </c>
      <c r="C1662" t="s">
        <v>286</v>
      </c>
      <c r="E1662" s="56" t="s">
        <v>22</v>
      </c>
      <c r="F1662" s="81">
        <v>0</v>
      </c>
      <c r="K1662" s="86">
        <v>2</v>
      </c>
      <c r="AC1662" s="87">
        <f t="shared" si="28"/>
        <v>2</v>
      </c>
    </row>
    <row r="1663" spans="2:29" ht="18.75" customHeight="1">
      <c r="B1663" s="113">
        <v>45366</v>
      </c>
      <c r="C1663" t="s">
        <v>288</v>
      </c>
      <c r="E1663" s="56" t="s">
        <v>22</v>
      </c>
      <c r="F1663" s="81">
        <v>0</v>
      </c>
      <c r="AB1663" s="86">
        <v>4</v>
      </c>
      <c r="AC1663" s="87">
        <f t="shared" si="28"/>
        <v>4</v>
      </c>
    </row>
    <row r="1664" spans="2:29" ht="18.75" customHeight="1">
      <c r="B1664" s="113">
        <v>45366</v>
      </c>
      <c r="C1664" s="117" t="s">
        <v>97</v>
      </c>
      <c r="AC1664" s="87">
        <f t="shared" si="28"/>
        <v>0</v>
      </c>
    </row>
    <row r="1665" spans="2:29" ht="18.75" customHeight="1">
      <c r="B1665" s="113">
        <v>45366</v>
      </c>
      <c r="C1665" t="s">
        <v>99</v>
      </c>
      <c r="AC1665" s="87">
        <f t="shared" si="28"/>
        <v>0</v>
      </c>
    </row>
    <row r="1666" spans="2:29" ht="18.75" customHeight="1">
      <c r="B1666" s="113">
        <v>45366</v>
      </c>
      <c r="C1666" t="s">
        <v>101</v>
      </c>
      <c r="E1666" s="56" t="s">
        <v>22</v>
      </c>
      <c r="F1666" s="81">
        <v>1</v>
      </c>
      <c r="K1666" s="86">
        <v>2</v>
      </c>
      <c r="AB1666" s="86">
        <v>1</v>
      </c>
      <c r="AC1666" s="87">
        <f t="shared" si="28"/>
        <v>3</v>
      </c>
    </row>
    <row r="1667" spans="2:29" ht="18.75" customHeight="1">
      <c r="B1667" s="113">
        <v>45366</v>
      </c>
      <c r="C1667" t="s">
        <v>103</v>
      </c>
      <c r="E1667" s="56" t="s">
        <v>1003</v>
      </c>
      <c r="F1667" s="81">
        <v>0</v>
      </c>
      <c r="K1667" s="86">
        <v>1</v>
      </c>
      <c r="AC1667" s="87">
        <f t="shared" si="28"/>
        <v>1</v>
      </c>
    </row>
    <row r="1668" spans="2:29" ht="18.75" customHeight="1">
      <c r="B1668" s="113">
        <v>45366</v>
      </c>
      <c r="C1668" t="s">
        <v>105</v>
      </c>
      <c r="E1668" s="56" t="s">
        <v>1003</v>
      </c>
      <c r="F1668" s="81">
        <v>1</v>
      </c>
      <c r="K1668" s="86">
        <v>1</v>
      </c>
      <c r="AC1668" s="87">
        <f t="shared" si="28"/>
        <v>1</v>
      </c>
    </row>
    <row r="1669" spans="2:29" ht="18.75" customHeight="1">
      <c r="B1669" s="113">
        <v>45366</v>
      </c>
      <c r="C1669" t="s">
        <v>107</v>
      </c>
      <c r="E1669" s="56" t="s">
        <v>1003</v>
      </c>
      <c r="F1669" s="81">
        <v>0</v>
      </c>
      <c r="K1669" s="86">
        <v>1</v>
      </c>
      <c r="AC1669" s="87">
        <f t="shared" si="28"/>
        <v>1</v>
      </c>
    </row>
    <row r="1670" spans="2:29" ht="18.75" customHeight="1">
      <c r="B1670" s="113">
        <v>45366</v>
      </c>
      <c r="C1670" t="s">
        <v>109</v>
      </c>
      <c r="E1670" s="56" t="s">
        <v>1003</v>
      </c>
      <c r="F1670" s="81">
        <v>0</v>
      </c>
      <c r="K1670" s="86">
        <v>2</v>
      </c>
      <c r="AC1670" s="87">
        <f t="shared" si="28"/>
        <v>2</v>
      </c>
    </row>
    <row r="1671" spans="2:29" ht="18.75" customHeight="1">
      <c r="B1671" s="113">
        <v>45366</v>
      </c>
      <c r="C1671" t="s">
        <v>111</v>
      </c>
      <c r="E1671" s="56" t="s">
        <v>1003</v>
      </c>
      <c r="F1671" s="81">
        <v>0</v>
      </c>
      <c r="K1671" s="86">
        <v>3</v>
      </c>
      <c r="AC1671" s="87">
        <f t="shared" si="28"/>
        <v>3</v>
      </c>
    </row>
    <row r="1672" spans="2:29" ht="18.75" customHeight="1">
      <c r="B1672" s="113">
        <v>45366</v>
      </c>
      <c r="C1672" t="s">
        <v>113</v>
      </c>
      <c r="E1672" s="56" t="s">
        <v>22</v>
      </c>
      <c r="F1672" s="81">
        <v>0</v>
      </c>
      <c r="K1672" s="86">
        <v>2</v>
      </c>
      <c r="AC1672" s="87">
        <f t="shared" si="28"/>
        <v>2</v>
      </c>
    </row>
    <row r="1673" spans="2:29" ht="18.75" customHeight="1">
      <c r="B1673" s="113">
        <v>45366</v>
      </c>
      <c r="C1673" t="s">
        <v>115</v>
      </c>
      <c r="E1673" s="56" t="s">
        <v>1003</v>
      </c>
      <c r="F1673" s="81">
        <v>0</v>
      </c>
      <c r="K1673" s="86">
        <v>3</v>
      </c>
      <c r="Z1673" s="86">
        <v>10</v>
      </c>
      <c r="AC1673" s="87">
        <f t="shared" si="28"/>
        <v>13</v>
      </c>
    </row>
    <row r="1674" spans="2:29" ht="18.75" customHeight="1">
      <c r="B1674" s="113">
        <v>45366</v>
      </c>
      <c r="C1674" t="s">
        <v>117</v>
      </c>
      <c r="E1674" s="56" t="s">
        <v>1003</v>
      </c>
      <c r="F1674" s="81">
        <v>0</v>
      </c>
      <c r="K1674" s="86">
        <v>2</v>
      </c>
      <c r="AC1674" s="87">
        <f t="shared" si="28"/>
        <v>2</v>
      </c>
    </row>
    <row r="1675" spans="2:29" ht="18.75" customHeight="1">
      <c r="B1675" s="113">
        <v>45366</v>
      </c>
      <c r="C1675" t="s">
        <v>119</v>
      </c>
      <c r="E1675" s="56" t="s">
        <v>22</v>
      </c>
      <c r="F1675" s="81">
        <v>0</v>
      </c>
      <c r="K1675" s="86">
        <v>2</v>
      </c>
      <c r="AC1675" s="87">
        <f t="shared" si="28"/>
        <v>2</v>
      </c>
    </row>
    <row r="1676" spans="2:29" ht="18.75" customHeight="1">
      <c r="B1676" s="113">
        <v>45366</v>
      </c>
      <c r="C1676" t="s">
        <v>121</v>
      </c>
      <c r="F1676" s="81">
        <v>0</v>
      </c>
      <c r="Y1676" s="86">
        <v>3</v>
      </c>
      <c r="AC1676" s="87">
        <f t="shared" si="28"/>
        <v>3</v>
      </c>
    </row>
    <row r="1677" spans="2:29" ht="18.75" customHeight="1">
      <c r="B1677" s="113">
        <v>45366</v>
      </c>
      <c r="C1677" t="s">
        <v>123</v>
      </c>
      <c r="E1677" s="56" t="s">
        <v>1004</v>
      </c>
      <c r="F1677" s="81">
        <v>0</v>
      </c>
      <c r="L1677" s="86">
        <v>2</v>
      </c>
      <c r="AC1677" s="87">
        <f t="shared" si="28"/>
        <v>2</v>
      </c>
    </row>
    <row r="1678" spans="2:29" ht="18.75" customHeight="1">
      <c r="B1678" s="113">
        <v>45369</v>
      </c>
      <c r="C1678" s="117" t="s">
        <v>258</v>
      </c>
      <c r="AC1678" s="87">
        <f t="shared" si="28"/>
        <v>0</v>
      </c>
    </row>
    <row r="1679" spans="2:29" ht="18.75" customHeight="1">
      <c r="B1679" s="113">
        <v>45369</v>
      </c>
      <c r="C1679" t="s">
        <v>260</v>
      </c>
      <c r="AC1679" s="87">
        <f t="shared" si="28"/>
        <v>0</v>
      </c>
    </row>
    <row r="1680" spans="2:29" ht="18.75" customHeight="1">
      <c r="B1680" s="113">
        <v>45369</v>
      </c>
      <c r="C1680" t="s">
        <v>262</v>
      </c>
      <c r="E1680" s="56" t="s">
        <v>1004</v>
      </c>
      <c r="F1680" s="81">
        <v>0</v>
      </c>
      <c r="K1680" s="86">
        <v>1</v>
      </c>
      <c r="AC1680" s="87">
        <f t="shared" si="28"/>
        <v>1</v>
      </c>
    </row>
    <row r="1681" spans="2:29" ht="18.75" customHeight="1">
      <c r="B1681" s="113">
        <v>45369</v>
      </c>
      <c r="C1681" t="s">
        <v>264</v>
      </c>
      <c r="E1681" s="56" t="s">
        <v>1004</v>
      </c>
      <c r="F1681" s="81">
        <v>0</v>
      </c>
      <c r="K1681" s="86">
        <v>2</v>
      </c>
      <c r="AC1681" s="87">
        <f t="shared" si="28"/>
        <v>2</v>
      </c>
    </row>
    <row r="1682" spans="2:29" ht="18.75" customHeight="1">
      <c r="B1682" s="113">
        <v>45369</v>
      </c>
      <c r="C1682" t="s">
        <v>266</v>
      </c>
      <c r="E1682" s="56" t="s">
        <v>22</v>
      </c>
      <c r="F1682" s="81">
        <v>0</v>
      </c>
      <c r="I1682" s="86">
        <v>4</v>
      </c>
      <c r="J1682" s="86">
        <v>2</v>
      </c>
      <c r="AC1682" s="87">
        <f t="shared" si="28"/>
        <v>6</v>
      </c>
    </row>
    <row r="1683" spans="2:29" ht="18.75" customHeight="1">
      <c r="B1683" s="113">
        <v>45369</v>
      </c>
      <c r="C1683" t="s">
        <v>268</v>
      </c>
      <c r="E1683" s="56" t="s">
        <v>22</v>
      </c>
      <c r="F1683" s="81">
        <v>0</v>
      </c>
      <c r="I1683" s="86">
        <v>5</v>
      </c>
      <c r="AC1683" s="87">
        <f t="shared" si="28"/>
        <v>5</v>
      </c>
    </row>
    <row r="1684" spans="2:29" ht="18.75" customHeight="1">
      <c r="B1684" s="113">
        <v>45369</v>
      </c>
      <c r="C1684" t="s">
        <v>270</v>
      </c>
      <c r="E1684" s="56" t="s">
        <v>22</v>
      </c>
      <c r="F1684" s="81">
        <v>0</v>
      </c>
      <c r="I1684" s="86">
        <v>1</v>
      </c>
      <c r="M1684" s="86">
        <v>4</v>
      </c>
      <c r="AC1684" s="87">
        <f t="shared" si="28"/>
        <v>5</v>
      </c>
    </row>
    <row r="1685" spans="2:29" ht="18.75" customHeight="1">
      <c r="B1685" s="113">
        <v>45369</v>
      </c>
      <c r="C1685" t="s">
        <v>272</v>
      </c>
      <c r="E1685" s="56" t="s">
        <v>22</v>
      </c>
      <c r="F1685" s="81">
        <v>0</v>
      </c>
      <c r="K1685" s="86">
        <v>1</v>
      </c>
      <c r="AC1685" s="87">
        <f t="shared" si="28"/>
        <v>1</v>
      </c>
    </row>
    <row r="1686" spans="2:29" ht="18.75" customHeight="1">
      <c r="B1686" s="113">
        <v>45369</v>
      </c>
      <c r="C1686" t="s">
        <v>274</v>
      </c>
      <c r="E1686" s="56" t="s">
        <v>1009</v>
      </c>
      <c r="F1686" s="81">
        <v>0</v>
      </c>
      <c r="I1686" s="86">
        <v>1</v>
      </c>
      <c r="AC1686" s="87">
        <f t="shared" si="28"/>
        <v>1</v>
      </c>
    </row>
    <row r="1687" spans="2:29" ht="18.75" customHeight="1">
      <c r="B1687" s="113">
        <v>45369</v>
      </c>
      <c r="C1687" t="s">
        <v>276</v>
      </c>
      <c r="E1687" s="56" t="s">
        <v>22</v>
      </c>
      <c r="F1687" s="81">
        <v>1</v>
      </c>
      <c r="K1687" s="86">
        <v>1</v>
      </c>
      <c r="AC1687" s="87">
        <f t="shared" si="28"/>
        <v>1</v>
      </c>
    </row>
    <row r="1688" spans="2:29" ht="18.75" customHeight="1">
      <c r="B1688" s="113">
        <v>45370</v>
      </c>
      <c r="C1688" s="117" t="s">
        <v>258</v>
      </c>
      <c r="E1688" s="56" t="s">
        <v>1003</v>
      </c>
      <c r="AC1688" s="87">
        <f t="shared" si="28"/>
        <v>0</v>
      </c>
    </row>
    <row r="1689" spans="2:29" ht="18.75" customHeight="1">
      <c r="B1689" s="113">
        <v>45370</v>
      </c>
      <c r="C1689" t="s">
        <v>260</v>
      </c>
      <c r="E1689" s="56" t="s">
        <v>1003</v>
      </c>
      <c r="AC1689" s="87">
        <f t="shared" si="28"/>
        <v>0</v>
      </c>
    </row>
    <row r="1690" spans="2:29" ht="18.75" customHeight="1">
      <c r="B1690" s="113">
        <v>45370</v>
      </c>
      <c r="C1690" t="s">
        <v>262</v>
      </c>
      <c r="E1690" s="56" t="s">
        <v>1003</v>
      </c>
      <c r="F1690" s="81">
        <v>0</v>
      </c>
      <c r="X1690" s="86">
        <v>2</v>
      </c>
      <c r="Z1690" s="86">
        <v>6</v>
      </c>
      <c r="AC1690" s="87">
        <f t="shared" si="28"/>
        <v>8</v>
      </c>
    </row>
    <row r="1691" spans="2:29" ht="18.75" customHeight="1">
      <c r="B1691" s="113">
        <v>45370</v>
      </c>
      <c r="C1691" t="s">
        <v>264</v>
      </c>
      <c r="E1691" s="56" t="s">
        <v>1003</v>
      </c>
      <c r="F1691" s="81">
        <v>0</v>
      </c>
      <c r="X1691" s="86">
        <v>3</v>
      </c>
      <c r="AC1691" s="87">
        <f t="shared" si="28"/>
        <v>3</v>
      </c>
    </row>
    <row r="1692" spans="2:29" ht="18.75" customHeight="1">
      <c r="B1692" s="113">
        <v>45370</v>
      </c>
      <c r="C1692" t="s">
        <v>266</v>
      </c>
      <c r="E1692" s="56" t="s">
        <v>1003</v>
      </c>
      <c r="F1692" s="81">
        <v>0</v>
      </c>
      <c r="X1692" s="86">
        <v>4</v>
      </c>
      <c r="AC1692" s="87">
        <f t="shared" si="28"/>
        <v>4</v>
      </c>
    </row>
    <row r="1693" spans="2:29" ht="18.75" customHeight="1">
      <c r="B1693" s="113">
        <v>45370</v>
      </c>
      <c r="C1693" t="s">
        <v>268</v>
      </c>
      <c r="E1693" s="56" t="s">
        <v>1003</v>
      </c>
      <c r="F1693" s="81">
        <v>0</v>
      </c>
      <c r="I1693" s="86">
        <v>1</v>
      </c>
      <c r="J1693" s="86">
        <v>2</v>
      </c>
      <c r="K1693" s="86">
        <v>1</v>
      </c>
      <c r="X1693" s="86">
        <v>4</v>
      </c>
      <c r="AC1693" s="87">
        <f t="shared" si="28"/>
        <v>8</v>
      </c>
    </row>
    <row r="1694" spans="2:29" ht="18.75" customHeight="1">
      <c r="B1694" s="113">
        <v>45370</v>
      </c>
      <c r="C1694" t="s">
        <v>270</v>
      </c>
      <c r="E1694" s="56" t="s">
        <v>1003</v>
      </c>
      <c r="F1694" s="81">
        <v>0</v>
      </c>
      <c r="K1694" s="86">
        <v>1</v>
      </c>
      <c r="X1694" s="86">
        <v>1</v>
      </c>
      <c r="AC1694" s="87">
        <f t="shared" si="28"/>
        <v>2</v>
      </c>
    </row>
    <row r="1695" spans="2:29" ht="18.75" customHeight="1">
      <c r="B1695" s="113">
        <v>45370</v>
      </c>
      <c r="C1695" t="s">
        <v>272</v>
      </c>
      <c r="E1695" s="56" t="s">
        <v>1003</v>
      </c>
      <c r="F1695" s="81">
        <v>0</v>
      </c>
      <c r="K1695" s="86">
        <v>1</v>
      </c>
      <c r="X1695" s="86">
        <v>1</v>
      </c>
      <c r="AC1695" s="87">
        <f t="shared" si="28"/>
        <v>2</v>
      </c>
    </row>
    <row r="1696" spans="2:29" ht="18.75" customHeight="1">
      <c r="B1696" s="113">
        <v>45370</v>
      </c>
      <c r="C1696" t="s">
        <v>274</v>
      </c>
      <c r="E1696" s="56" t="s">
        <v>1003</v>
      </c>
      <c r="F1696" s="81">
        <v>0</v>
      </c>
      <c r="X1696" s="86">
        <v>1</v>
      </c>
      <c r="AC1696" s="87">
        <f t="shared" si="28"/>
        <v>1</v>
      </c>
    </row>
    <row r="1697" spans="2:29" ht="18.75" customHeight="1">
      <c r="B1697" s="113">
        <v>45370</v>
      </c>
      <c r="C1697" t="s">
        <v>276</v>
      </c>
      <c r="E1697" s="56" t="s">
        <v>1003</v>
      </c>
      <c r="F1697" s="81">
        <v>0</v>
      </c>
      <c r="X1697" s="86">
        <v>1</v>
      </c>
      <c r="AC1697" s="87">
        <f t="shared" si="28"/>
        <v>1</v>
      </c>
    </row>
    <row r="1698" spans="2:29" ht="18.75" customHeight="1">
      <c r="B1698" s="113">
        <v>45370</v>
      </c>
      <c r="C1698" t="s">
        <v>278</v>
      </c>
      <c r="E1698" s="56" t="s">
        <v>1003</v>
      </c>
      <c r="F1698" s="81">
        <v>0</v>
      </c>
      <c r="X1698" s="86">
        <v>1</v>
      </c>
      <c r="AC1698" s="87">
        <f t="shared" si="28"/>
        <v>1</v>
      </c>
    </row>
    <row r="1699" spans="2:29" ht="18.75" customHeight="1">
      <c r="B1699" s="113">
        <v>45370</v>
      </c>
      <c r="C1699" t="s">
        <v>280</v>
      </c>
      <c r="E1699" s="56" t="s">
        <v>1003</v>
      </c>
      <c r="F1699" s="81">
        <v>0</v>
      </c>
      <c r="K1699" s="86">
        <v>10</v>
      </c>
      <c r="X1699" s="86">
        <v>1</v>
      </c>
      <c r="AC1699" s="87">
        <f t="shared" si="28"/>
        <v>11</v>
      </c>
    </row>
    <row r="1700" spans="2:29" ht="18.75" customHeight="1">
      <c r="B1700" s="113">
        <v>45370</v>
      </c>
      <c r="C1700" t="s">
        <v>282</v>
      </c>
      <c r="E1700" s="56" t="s">
        <v>1003</v>
      </c>
      <c r="F1700" s="81">
        <v>0</v>
      </c>
      <c r="K1700" s="86">
        <v>1</v>
      </c>
      <c r="X1700" s="86">
        <v>1</v>
      </c>
      <c r="AC1700" s="87">
        <f t="shared" si="28"/>
        <v>2</v>
      </c>
    </row>
    <row r="1701" spans="2:29" ht="18.75" customHeight="1">
      <c r="B1701" s="113">
        <v>45370</v>
      </c>
      <c r="C1701" t="s">
        <v>284</v>
      </c>
      <c r="E1701" s="56" t="s">
        <v>22</v>
      </c>
      <c r="F1701" s="81">
        <v>0</v>
      </c>
      <c r="X1701" s="86">
        <v>1</v>
      </c>
      <c r="AB1701" s="86">
        <v>1</v>
      </c>
      <c r="AC1701" s="87">
        <f t="shared" si="28"/>
        <v>2</v>
      </c>
    </row>
    <row r="1702" spans="2:29" ht="18.75" customHeight="1">
      <c r="B1702" s="113">
        <v>45370</v>
      </c>
      <c r="C1702" t="s">
        <v>286</v>
      </c>
      <c r="E1702" s="56" t="s">
        <v>1003</v>
      </c>
      <c r="F1702" s="81">
        <v>0</v>
      </c>
      <c r="X1702" s="86">
        <v>2</v>
      </c>
      <c r="AC1702" s="87">
        <f t="shared" si="28"/>
        <v>2</v>
      </c>
    </row>
    <row r="1703" spans="2:29" ht="18.75" customHeight="1">
      <c r="B1703" s="113">
        <v>45370</v>
      </c>
      <c r="C1703" t="s">
        <v>288</v>
      </c>
      <c r="E1703" s="56" t="s">
        <v>22</v>
      </c>
      <c r="F1703" s="81">
        <v>0</v>
      </c>
      <c r="X1703" s="86">
        <v>4</v>
      </c>
      <c r="AC1703" s="87">
        <f t="shared" si="28"/>
        <v>4</v>
      </c>
    </row>
    <row r="1704" spans="2:29" ht="18.75" customHeight="1">
      <c r="B1704" s="113">
        <v>45370</v>
      </c>
      <c r="C1704" s="117" t="s">
        <v>97</v>
      </c>
      <c r="AC1704" s="87">
        <f t="shared" si="28"/>
        <v>0</v>
      </c>
    </row>
    <row r="1705" spans="2:29" ht="18.75" customHeight="1">
      <c r="B1705" s="113">
        <v>45370</v>
      </c>
      <c r="C1705" t="s">
        <v>99</v>
      </c>
      <c r="AC1705" s="87">
        <f t="shared" si="28"/>
        <v>0</v>
      </c>
    </row>
    <row r="1706" spans="2:29" ht="18.75" customHeight="1">
      <c r="B1706" s="113">
        <v>45370</v>
      </c>
      <c r="C1706" t="s">
        <v>101</v>
      </c>
      <c r="E1706" s="56" t="s">
        <v>22</v>
      </c>
      <c r="F1706" s="81">
        <v>0</v>
      </c>
      <c r="X1706" s="86">
        <v>1</v>
      </c>
      <c r="AC1706" s="87">
        <f t="shared" si="28"/>
        <v>1</v>
      </c>
    </row>
    <row r="1707" spans="2:29" ht="18.75" customHeight="1">
      <c r="B1707" s="113">
        <v>45370</v>
      </c>
      <c r="C1707" t="s">
        <v>103</v>
      </c>
      <c r="F1707" s="81">
        <v>0</v>
      </c>
      <c r="K1707" s="86">
        <v>2</v>
      </c>
      <c r="X1707" s="86">
        <v>1</v>
      </c>
      <c r="AC1707" s="87">
        <f t="shared" si="28"/>
        <v>3</v>
      </c>
    </row>
    <row r="1708" spans="2:29" ht="18.75" customHeight="1">
      <c r="B1708" s="113">
        <v>45370</v>
      </c>
      <c r="C1708" t="s">
        <v>105</v>
      </c>
      <c r="F1708" s="81">
        <v>0</v>
      </c>
      <c r="X1708" s="86">
        <v>1</v>
      </c>
      <c r="AB1708" s="86">
        <v>1</v>
      </c>
      <c r="AC1708" s="87">
        <f t="shared" si="28"/>
        <v>2</v>
      </c>
    </row>
    <row r="1709" spans="2:29" ht="18.75" customHeight="1">
      <c r="B1709" s="113">
        <v>45370</v>
      </c>
      <c r="C1709" t="s">
        <v>107</v>
      </c>
      <c r="F1709" s="81">
        <v>0</v>
      </c>
      <c r="X1709" s="86">
        <v>2</v>
      </c>
      <c r="AC1709" s="87">
        <f t="shared" si="28"/>
        <v>2</v>
      </c>
    </row>
    <row r="1710" spans="2:29" ht="18.75" customHeight="1">
      <c r="B1710" s="113">
        <v>45370</v>
      </c>
      <c r="C1710" t="s">
        <v>109</v>
      </c>
      <c r="F1710" s="81">
        <v>1</v>
      </c>
      <c r="K1710" s="86">
        <v>2</v>
      </c>
      <c r="AC1710" s="87">
        <f t="shared" si="28"/>
        <v>2</v>
      </c>
    </row>
    <row r="1711" spans="2:29" ht="18.75" customHeight="1">
      <c r="B1711" s="113">
        <v>45370</v>
      </c>
      <c r="C1711" t="s">
        <v>111</v>
      </c>
      <c r="E1711" s="56" t="s">
        <v>22</v>
      </c>
      <c r="F1711" s="81">
        <v>0</v>
      </c>
      <c r="L1711" s="86">
        <v>4</v>
      </c>
      <c r="AC1711" s="87">
        <f t="shared" si="28"/>
        <v>4</v>
      </c>
    </row>
    <row r="1712" spans="2:29" ht="18.75" customHeight="1">
      <c r="B1712" s="113">
        <v>45370</v>
      </c>
      <c r="C1712" t="s">
        <v>113</v>
      </c>
      <c r="E1712" s="56" t="s">
        <v>22</v>
      </c>
      <c r="F1712" s="81">
        <v>0</v>
      </c>
      <c r="Z1712" s="86">
        <v>2</v>
      </c>
      <c r="AB1712" s="86">
        <v>2</v>
      </c>
      <c r="AC1712" s="87">
        <f t="shared" si="28"/>
        <v>4</v>
      </c>
    </row>
    <row r="1713" spans="2:29" ht="18.75" customHeight="1">
      <c r="B1713" s="113">
        <v>45370</v>
      </c>
      <c r="C1713" t="s">
        <v>115</v>
      </c>
      <c r="E1713" s="56" t="s">
        <v>22</v>
      </c>
      <c r="F1713" s="81">
        <v>0</v>
      </c>
      <c r="J1713" s="86">
        <v>1</v>
      </c>
      <c r="K1713" s="86">
        <v>4</v>
      </c>
      <c r="AC1713" s="87">
        <f t="shared" si="28"/>
        <v>5</v>
      </c>
    </row>
    <row r="1714" spans="2:29" ht="18.75" customHeight="1">
      <c r="B1714" s="113">
        <v>45370</v>
      </c>
      <c r="C1714" t="s">
        <v>117</v>
      </c>
      <c r="E1714" s="56" t="s">
        <v>1003</v>
      </c>
      <c r="F1714" s="81">
        <v>0</v>
      </c>
      <c r="AB1714" s="86">
        <v>4</v>
      </c>
      <c r="AC1714" s="87">
        <f t="shared" si="28"/>
        <v>4</v>
      </c>
    </row>
    <row r="1715" spans="2:29" ht="18.75" customHeight="1">
      <c r="B1715" s="113">
        <v>45370</v>
      </c>
      <c r="C1715" t="s">
        <v>119</v>
      </c>
      <c r="E1715" s="56" t="s">
        <v>1003</v>
      </c>
      <c r="F1715" s="81">
        <v>0</v>
      </c>
      <c r="G1715" s="86">
        <v>3</v>
      </c>
      <c r="H1715" s="86">
        <v>3</v>
      </c>
      <c r="AC1715" s="87">
        <f t="shared" si="28"/>
        <v>6</v>
      </c>
    </row>
    <row r="1716" spans="2:29" ht="18.75" customHeight="1">
      <c r="B1716" s="113">
        <v>45370</v>
      </c>
      <c r="C1716" t="s">
        <v>121</v>
      </c>
      <c r="AC1716" s="87">
        <f t="shared" si="28"/>
        <v>0</v>
      </c>
    </row>
    <row r="1717" spans="2:29" ht="18.75" customHeight="1">
      <c r="B1717" s="113">
        <v>45370</v>
      </c>
      <c r="C1717" t="s">
        <v>123</v>
      </c>
      <c r="AC1717" s="87">
        <f t="shared" si="28"/>
        <v>0</v>
      </c>
    </row>
    <row r="1718" spans="2:29" ht="18.75" customHeight="1">
      <c r="B1718" s="113">
        <v>45371</v>
      </c>
      <c r="C1718" s="117" t="s">
        <v>258</v>
      </c>
      <c r="AC1718" s="87">
        <f t="shared" si="28"/>
        <v>0</v>
      </c>
    </row>
    <row r="1719" spans="2:29" ht="18.75" customHeight="1">
      <c r="B1719" s="113">
        <v>45371</v>
      </c>
      <c r="C1719" t="s">
        <v>260</v>
      </c>
      <c r="AC1719" s="87">
        <f t="shared" si="28"/>
        <v>0</v>
      </c>
    </row>
    <row r="1720" spans="2:29" ht="18.75" customHeight="1">
      <c r="B1720" s="113">
        <v>45371</v>
      </c>
      <c r="C1720" t="s">
        <v>262</v>
      </c>
      <c r="E1720" s="56" t="s">
        <v>1003</v>
      </c>
      <c r="F1720" s="81">
        <v>0</v>
      </c>
      <c r="K1720" s="86">
        <v>1</v>
      </c>
      <c r="AC1720" s="87">
        <f t="shared" si="28"/>
        <v>1</v>
      </c>
    </row>
    <row r="1721" spans="2:29" ht="18.75" customHeight="1">
      <c r="B1721" s="113">
        <v>45371</v>
      </c>
      <c r="C1721" t="s">
        <v>264</v>
      </c>
      <c r="E1721" s="56" t="s">
        <v>1003</v>
      </c>
      <c r="F1721" s="81">
        <v>0</v>
      </c>
      <c r="J1721" s="86">
        <v>1</v>
      </c>
      <c r="K1721" s="86">
        <v>1</v>
      </c>
      <c r="Z1721" s="86">
        <v>5</v>
      </c>
      <c r="AC1721" s="87">
        <f t="shared" si="28"/>
        <v>7</v>
      </c>
    </row>
    <row r="1722" spans="2:29" ht="18.75" customHeight="1">
      <c r="B1722" s="113">
        <v>45371</v>
      </c>
      <c r="C1722" t="s">
        <v>266</v>
      </c>
      <c r="E1722" s="56" t="s">
        <v>22</v>
      </c>
      <c r="K1722" s="86">
        <v>1</v>
      </c>
      <c r="M1722" s="86">
        <v>1</v>
      </c>
      <c r="AC1722" s="87">
        <f t="shared" si="28"/>
        <v>2</v>
      </c>
    </row>
    <row r="1723" spans="2:29" ht="18.75" customHeight="1">
      <c r="B1723" s="113">
        <v>45371</v>
      </c>
      <c r="C1723" t="s">
        <v>268</v>
      </c>
      <c r="E1723" s="56" t="s">
        <v>1003</v>
      </c>
      <c r="F1723" s="81">
        <v>0</v>
      </c>
      <c r="J1723" s="86">
        <v>1</v>
      </c>
      <c r="K1723" s="86">
        <v>3</v>
      </c>
      <c r="AC1723" s="87">
        <f t="shared" si="28"/>
        <v>4</v>
      </c>
    </row>
    <row r="1724" spans="2:29" ht="18.75" customHeight="1">
      <c r="B1724" s="113">
        <v>45371</v>
      </c>
      <c r="C1724" t="s">
        <v>270</v>
      </c>
      <c r="E1724" s="56" t="s">
        <v>1003</v>
      </c>
      <c r="F1724" s="81">
        <v>0</v>
      </c>
      <c r="K1724" s="86">
        <v>4</v>
      </c>
      <c r="AB1724" s="86">
        <v>1</v>
      </c>
      <c r="AC1724" s="87">
        <f t="shared" ref="AC1724:AC1787" si="29">SUM(G1724:AB1724)</f>
        <v>5</v>
      </c>
    </row>
    <row r="1725" spans="2:29" ht="18.75" customHeight="1">
      <c r="B1725" s="113">
        <v>45371</v>
      </c>
      <c r="C1725" t="s">
        <v>272</v>
      </c>
      <c r="E1725" s="56" t="s">
        <v>1003</v>
      </c>
      <c r="F1725" s="81">
        <v>0</v>
      </c>
      <c r="K1725" s="86">
        <v>1</v>
      </c>
      <c r="W1725" s="86">
        <v>4</v>
      </c>
      <c r="AB1725" s="86">
        <v>2</v>
      </c>
      <c r="AC1725" s="87">
        <f t="shared" si="29"/>
        <v>7</v>
      </c>
    </row>
    <row r="1726" spans="2:29" ht="18.75" customHeight="1">
      <c r="B1726" s="113">
        <v>45371</v>
      </c>
      <c r="C1726" t="s">
        <v>274</v>
      </c>
      <c r="E1726" s="56" t="s">
        <v>1003</v>
      </c>
      <c r="F1726" s="81">
        <v>0</v>
      </c>
      <c r="K1726" s="86">
        <v>3</v>
      </c>
      <c r="AC1726" s="87">
        <f t="shared" si="29"/>
        <v>3</v>
      </c>
    </row>
    <row r="1727" spans="2:29" ht="18.75" customHeight="1">
      <c r="B1727" s="113">
        <v>45371</v>
      </c>
      <c r="C1727" t="s">
        <v>276</v>
      </c>
      <c r="F1727" s="81">
        <v>0</v>
      </c>
      <c r="AB1727" s="86">
        <v>1</v>
      </c>
      <c r="AC1727" s="87">
        <f t="shared" si="29"/>
        <v>1</v>
      </c>
    </row>
    <row r="1728" spans="2:29" ht="18.75" customHeight="1">
      <c r="B1728" s="113">
        <v>45371</v>
      </c>
      <c r="C1728" t="s">
        <v>278</v>
      </c>
      <c r="E1728" s="56" t="s">
        <v>1003</v>
      </c>
      <c r="F1728" s="81">
        <v>0</v>
      </c>
      <c r="K1728" s="86">
        <v>1</v>
      </c>
      <c r="AC1728" s="87">
        <f t="shared" si="29"/>
        <v>1</v>
      </c>
    </row>
    <row r="1729" spans="2:29" ht="18.75" customHeight="1">
      <c r="B1729" s="113">
        <v>45371</v>
      </c>
      <c r="C1729" t="s">
        <v>280</v>
      </c>
      <c r="E1729" s="56" t="s">
        <v>22</v>
      </c>
      <c r="F1729" s="81">
        <v>0</v>
      </c>
      <c r="K1729" s="86">
        <v>1</v>
      </c>
      <c r="AC1729" s="87">
        <f t="shared" si="29"/>
        <v>1</v>
      </c>
    </row>
    <row r="1730" spans="2:29" ht="18.75" customHeight="1">
      <c r="B1730" s="113">
        <v>45371</v>
      </c>
      <c r="C1730" t="s">
        <v>282</v>
      </c>
      <c r="E1730" s="56" t="s">
        <v>22</v>
      </c>
      <c r="F1730" s="81">
        <v>0</v>
      </c>
      <c r="I1730" s="86">
        <v>4</v>
      </c>
      <c r="X1730" s="86">
        <v>5</v>
      </c>
      <c r="AC1730" s="87">
        <f t="shared" si="29"/>
        <v>9</v>
      </c>
    </row>
    <row r="1731" spans="2:29" ht="18.75" customHeight="1">
      <c r="B1731" s="113">
        <v>45371</v>
      </c>
      <c r="C1731" t="s">
        <v>284</v>
      </c>
      <c r="E1731" s="56" t="s">
        <v>1004</v>
      </c>
      <c r="F1731" s="81">
        <v>1</v>
      </c>
      <c r="K1731" s="86">
        <v>1</v>
      </c>
      <c r="L1731" s="86">
        <v>2</v>
      </c>
      <c r="AB1731" s="86">
        <v>2</v>
      </c>
      <c r="AC1731" s="87">
        <f t="shared" si="29"/>
        <v>5</v>
      </c>
    </row>
    <row r="1732" spans="2:29" ht="18.75" customHeight="1">
      <c r="B1732" s="113">
        <v>45371</v>
      </c>
      <c r="C1732" t="s">
        <v>286</v>
      </c>
      <c r="E1732" s="56" t="s">
        <v>1003</v>
      </c>
      <c r="F1732" s="81">
        <v>1</v>
      </c>
      <c r="K1732" s="86">
        <v>4</v>
      </c>
      <c r="AB1732" s="86">
        <v>3</v>
      </c>
      <c r="AC1732" s="87">
        <f t="shared" si="29"/>
        <v>7</v>
      </c>
    </row>
    <row r="1733" spans="2:29" ht="18.75" customHeight="1">
      <c r="B1733" s="113">
        <v>45371</v>
      </c>
      <c r="C1733" t="s">
        <v>288</v>
      </c>
      <c r="E1733" s="56" t="s">
        <v>22</v>
      </c>
      <c r="F1733" s="81">
        <v>0</v>
      </c>
      <c r="I1733" s="86">
        <v>1</v>
      </c>
      <c r="AC1733" s="87">
        <f t="shared" si="29"/>
        <v>1</v>
      </c>
    </row>
    <row r="1734" spans="2:29" ht="18.75" customHeight="1">
      <c r="B1734" s="113">
        <v>45371</v>
      </c>
      <c r="C1734" s="117" t="s">
        <v>97</v>
      </c>
      <c r="AC1734" s="87">
        <f t="shared" si="29"/>
        <v>0</v>
      </c>
    </row>
    <row r="1735" spans="2:29" ht="18.75" customHeight="1">
      <c r="B1735" s="113">
        <v>45371</v>
      </c>
      <c r="C1735" t="s">
        <v>99</v>
      </c>
      <c r="AC1735" s="87">
        <f t="shared" si="29"/>
        <v>0</v>
      </c>
    </row>
    <row r="1736" spans="2:29" ht="18.75" customHeight="1">
      <c r="B1736" s="113">
        <v>45371</v>
      </c>
      <c r="C1736" t="s">
        <v>101</v>
      </c>
      <c r="E1736" s="56" t="s">
        <v>1003</v>
      </c>
      <c r="F1736" s="81">
        <v>0</v>
      </c>
      <c r="K1736" s="86">
        <v>2</v>
      </c>
      <c r="L1736" s="86">
        <v>1</v>
      </c>
      <c r="AB1736" s="86">
        <v>2</v>
      </c>
      <c r="AC1736" s="87">
        <f t="shared" si="29"/>
        <v>5</v>
      </c>
    </row>
    <row r="1737" spans="2:29" ht="18.75" customHeight="1">
      <c r="B1737" s="113">
        <v>45371</v>
      </c>
      <c r="C1737" t="s">
        <v>103</v>
      </c>
      <c r="E1737" s="56" t="s">
        <v>1003</v>
      </c>
      <c r="F1737" s="81">
        <v>0</v>
      </c>
      <c r="AB1737" s="86">
        <v>1</v>
      </c>
      <c r="AC1737" s="87">
        <f t="shared" si="29"/>
        <v>1</v>
      </c>
    </row>
    <row r="1738" spans="2:29" ht="18.75" customHeight="1">
      <c r="B1738" s="113">
        <v>45371</v>
      </c>
      <c r="C1738" t="s">
        <v>105</v>
      </c>
      <c r="E1738" s="56" t="s">
        <v>22</v>
      </c>
      <c r="F1738" s="81">
        <v>1</v>
      </c>
      <c r="W1738" s="86">
        <v>3</v>
      </c>
      <c r="AC1738" s="87">
        <f t="shared" si="29"/>
        <v>3</v>
      </c>
    </row>
    <row r="1739" spans="2:29" ht="18.75" customHeight="1">
      <c r="B1739" s="113">
        <v>45371</v>
      </c>
      <c r="C1739" t="s">
        <v>107</v>
      </c>
      <c r="E1739" s="56" t="s">
        <v>22</v>
      </c>
      <c r="F1739" s="81">
        <v>0</v>
      </c>
      <c r="W1739" s="86">
        <v>2</v>
      </c>
      <c r="AB1739" s="86">
        <v>1</v>
      </c>
      <c r="AC1739" s="87">
        <f t="shared" si="29"/>
        <v>3</v>
      </c>
    </row>
    <row r="1740" spans="2:29" ht="18.75" customHeight="1">
      <c r="B1740" s="113">
        <v>45371</v>
      </c>
      <c r="C1740" t="s">
        <v>109</v>
      </c>
      <c r="F1740" s="81">
        <v>0</v>
      </c>
      <c r="AB1740" s="86">
        <v>2</v>
      </c>
      <c r="AC1740" s="87">
        <f t="shared" si="29"/>
        <v>2</v>
      </c>
    </row>
    <row r="1741" spans="2:29" ht="18.75" customHeight="1">
      <c r="B1741" s="113">
        <v>45371</v>
      </c>
      <c r="C1741" t="s">
        <v>111</v>
      </c>
      <c r="E1741" s="56" t="s">
        <v>1003</v>
      </c>
      <c r="F1741" s="81">
        <v>0</v>
      </c>
      <c r="I1741" s="86">
        <v>1</v>
      </c>
      <c r="W1741" s="86">
        <v>3</v>
      </c>
      <c r="AC1741" s="87">
        <f t="shared" si="29"/>
        <v>4</v>
      </c>
    </row>
    <row r="1742" spans="2:29" ht="18.75" customHeight="1">
      <c r="B1742" s="113">
        <v>45371</v>
      </c>
      <c r="C1742" t="s">
        <v>113</v>
      </c>
      <c r="E1742" s="56" t="s">
        <v>22</v>
      </c>
      <c r="F1742" s="81">
        <v>1</v>
      </c>
      <c r="I1742" s="86">
        <v>1</v>
      </c>
      <c r="W1742" s="86">
        <v>3</v>
      </c>
      <c r="AC1742" s="87">
        <f t="shared" si="29"/>
        <v>4</v>
      </c>
    </row>
    <row r="1743" spans="2:29" ht="18.75" customHeight="1">
      <c r="B1743" s="113">
        <v>45371</v>
      </c>
      <c r="C1743" t="s">
        <v>115</v>
      </c>
      <c r="E1743" s="56" t="s">
        <v>22</v>
      </c>
      <c r="F1743" s="81">
        <v>1</v>
      </c>
      <c r="I1743" s="86">
        <v>1</v>
      </c>
      <c r="W1743" s="86">
        <v>1</v>
      </c>
      <c r="AC1743" s="87">
        <f t="shared" si="29"/>
        <v>2</v>
      </c>
    </row>
    <row r="1744" spans="2:29" ht="18.75" customHeight="1">
      <c r="B1744" s="113">
        <v>45371</v>
      </c>
      <c r="C1744" t="s">
        <v>117</v>
      </c>
      <c r="E1744" s="56" t="s">
        <v>22</v>
      </c>
      <c r="F1744" s="81">
        <v>1</v>
      </c>
      <c r="I1744" s="86">
        <v>1</v>
      </c>
      <c r="AC1744" s="87">
        <f t="shared" si="29"/>
        <v>1</v>
      </c>
    </row>
    <row r="1745" spans="2:29" ht="18.75" customHeight="1">
      <c r="B1745" s="113">
        <v>45371</v>
      </c>
      <c r="C1745" t="s">
        <v>119</v>
      </c>
      <c r="E1745" s="56" t="s">
        <v>22</v>
      </c>
      <c r="F1745" s="81">
        <v>1</v>
      </c>
      <c r="I1745" s="86">
        <v>1</v>
      </c>
      <c r="AC1745" s="87">
        <f t="shared" si="29"/>
        <v>1</v>
      </c>
    </row>
    <row r="1746" spans="2:29" ht="18.75" customHeight="1">
      <c r="B1746" s="113">
        <v>45371</v>
      </c>
      <c r="C1746" t="s">
        <v>121</v>
      </c>
      <c r="E1746" s="56" t="s">
        <v>22</v>
      </c>
      <c r="F1746" s="81">
        <v>0</v>
      </c>
      <c r="I1746" s="86">
        <v>1</v>
      </c>
      <c r="AC1746" s="87">
        <f t="shared" si="29"/>
        <v>1</v>
      </c>
    </row>
    <row r="1747" spans="2:29" ht="18.75" customHeight="1">
      <c r="B1747" s="113">
        <v>45371</v>
      </c>
      <c r="C1747" t="s">
        <v>123</v>
      </c>
      <c r="E1747" s="56" t="s">
        <v>1003</v>
      </c>
      <c r="F1747" s="81">
        <v>0</v>
      </c>
      <c r="I1747" s="86">
        <v>2</v>
      </c>
      <c r="L1747" s="86">
        <v>5</v>
      </c>
      <c r="AA1747" s="86">
        <v>15</v>
      </c>
      <c r="AC1747" s="87">
        <f t="shared" si="29"/>
        <v>22</v>
      </c>
    </row>
    <row r="1748" spans="2:29" ht="18.75" customHeight="1">
      <c r="B1748" s="113">
        <v>45371</v>
      </c>
      <c r="C1748" t="s">
        <v>125</v>
      </c>
      <c r="E1748" s="56" t="s">
        <v>1003</v>
      </c>
      <c r="F1748" s="81">
        <v>0</v>
      </c>
      <c r="I1748" s="86">
        <v>1</v>
      </c>
      <c r="L1748" s="86">
        <v>2</v>
      </c>
      <c r="W1748" s="86">
        <v>2</v>
      </c>
      <c r="AC1748" s="87">
        <f t="shared" si="29"/>
        <v>5</v>
      </c>
    </row>
    <row r="1749" spans="2:29" ht="18.75" customHeight="1">
      <c r="B1749" s="113">
        <v>45371</v>
      </c>
      <c r="C1749" t="s">
        <v>127</v>
      </c>
      <c r="E1749" s="56" t="s">
        <v>1003</v>
      </c>
      <c r="F1749" s="81">
        <v>0</v>
      </c>
      <c r="K1749" s="86">
        <v>2</v>
      </c>
      <c r="AB1749" s="86">
        <v>3</v>
      </c>
      <c r="AC1749" s="87">
        <f t="shared" si="29"/>
        <v>5</v>
      </c>
    </row>
    <row r="1750" spans="2:29" ht="18.75" customHeight="1">
      <c r="B1750" s="113">
        <v>45371</v>
      </c>
      <c r="C1750" t="s">
        <v>133</v>
      </c>
      <c r="E1750" s="56" t="s">
        <v>1003</v>
      </c>
      <c r="F1750" s="81">
        <v>0</v>
      </c>
      <c r="L1750" s="86">
        <v>4</v>
      </c>
      <c r="Z1750" s="86">
        <v>8</v>
      </c>
      <c r="AA1750" s="86">
        <v>3</v>
      </c>
      <c r="AB1750" s="86">
        <v>2</v>
      </c>
      <c r="AC1750" s="87">
        <f t="shared" si="29"/>
        <v>17</v>
      </c>
    </row>
    <row r="1751" spans="2:29" ht="18.75" customHeight="1">
      <c r="B1751" s="113">
        <v>45371</v>
      </c>
      <c r="C1751" t="s">
        <v>135</v>
      </c>
      <c r="E1751" s="56" t="s">
        <v>1003</v>
      </c>
      <c r="F1751" s="81">
        <v>0</v>
      </c>
      <c r="L1751" s="86">
        <v>1</v>
      </c>
      <c r="AA1751" s="86">
        <v>3</v>
      </c>
      <c r="AC1751" s="87">
        <f t="shared" si="29"/>
        <v>4</v>
      </c>
    </row>
    <row r="1752" spans="2:29" ht="18.75" customHeight="1">
      <c r="B1752" s="113">
        <v>45371</v>
      </c>
      <c r="C1752" t="s">
        <v>137</v>
      </c>
      <c r="E1752" s="56" t="s">
        <v>22</v>
      </c>
      <c r="F1752" s="81">
        <v>0</v>
      </c>
      <c r="AA1752" s="86">
        <v>1</v>
      </c>
      <c r="AC1752" s="87">
        <f t="shared" si="29"/>
        <v>1</v>
      </c>
    </row>
    <row r="1753" spans="2:29" ht="18.75" customHeight="1">
      <c r="B1753" s="113">
        <v>45371</v>
      </c>
      <c r="C1753" t="s">
        <v>139</v>
      </c>
      <c r="E1753" s="56" t="s">
        <v>22</v>
      </c>
      <c r="F1753" s="81">
        <v>0</v>
      </c>
      <c r="J1753" s="86">
        <v>2</v>
      </c>
      <c r="AB1753" s="86">
        <v>1</v>
      </c>
      <c r="AC1753" s="87">
        <f t="shared" si="29"/>
        <v>3</v>
      </c>
    </row>
    <row r="1754" spans="2:29" ht="18.75" customHeight="1">
      <c r="B1754" s="113">
        <v>45371</v>
      </c>
      <c r="C1754" t="s">
        <v>141</v>
      </c>
      <c r="E1754" s="56" t="s">
        <v>1003</v>
      </c>
      <c r="F1754" s="81">
        <v>1</v>
      </c>
      <c r="K1754" s="86">
        <v>1</v>
      </c>
      <c r="Z1754" s="86">
        <v>2</v>
      </c>
      <c r="AA1754" s="86">
        <v>2</v>
      </c>
      <c r="AB1754" s="86">
        <v>1</v>
      </c>
      <c r="AC1754" s="87">
        <f t="shared" si="29"/>
        <v>6</v>
      </c>
    </row>
    <row r="1755" spans="2:29" ht="18.75" customHeight="1">
      <c r="B1755" s="113">
        <v>45371</v>
      </c>
      <c r="C1755" t="s">
        <v>143</v>
      </c>
      <c r="E1755" s="56" t="s">
        <v>1003</v>
      </c>
      <c r="F1755" s="81">
        <v>0</v>
      </c>
      <c r="J1755" s="86">
        <v>1</v>
      </c>
      <c r="K1755" s="86">
        <v>1</v>
      </c>
      <c r="Z1755" s="86">
        <v>2</v>
      </c>
      <c r="AC1755" s="87">
        <f t="shared" si="29"/>
        <v>4</v>
      </c>
    </row>
    <row r="1756" spans="2:29" ht="18.75" customHeight="1">
      <c r="B1756" s="113">
        <v>45371</v>
      </c>
      <c r="C1756" t="s">
        <v>145</v>
      </c>
      <c r="E1756" s="56" t="s">
        <v>1003</v>
      </c>
      <c r="F1756" s="81">
        <v>0</v>
      </c>
      <c r="S1756" s="86">
        <v>1</v>
      </c>
      <c r="Z1756" s="86">
        <v>2</v>
      </c>
      <c r="AC1756" s="87">
        <f t="shared" si="29"/>
        <v>3</v>
      </c>
    </row>
    <row r="1757" spans="2:29" ht="18.75" customHeight="1">
      <c r="B1757" s="113">
        <v>45371</v>
      </c>
      <c r="C1757" t="s">
        <v>147</v>
      </c>
      <c r="E1757" s="56" t="s">
        <v>1003</v>
      </c>
      <c r="F1757" s="81">
        <v>0</v>
      </c>
      <c r="J1757" s="86">
        <v>1</v>
      </c>
      <c r="W1757" s="86">
        <v>1</v>
      </c>
      <c r="Z1757" s="86">
        <v>3</v>
      </c>
      <c r="AB1757" s="86">
        <v>3</v>
      </c>
      <c r="AC1757" s="87">
        <f t="shared" si="29"/>
        <v>8</v>
      </c>
    </row>
    <row r="1758" spans="2:29" ht="18.75" customHeight="1">
      <c r="B1758" s="113">
        <v>45371</v>
      </c>
      <c r="C1758" t="s">
        <v>149</v>
      </c>
      <c r="E1758" s="56" t="s">
        <v>1004</v>
      </c>
      <c r="F1758" s="81">
        <v>0</v>
      </c>
      <c r="Z1758" s="86">
        <v>2</v>
      </c>
      <c r="AC1758" s="87">
        <f t="shared" si="29"/>
        <v>2</v>
      </c>
    </row>
    <row r="1759" spans="2:29" ht="18.75" customHeight="1">
      <c r="B1759" s="113">
        <v>45372</v>
      </c>
      <c r="C1759" s="117" t="s">
        <v>258</v>
      </c>
      <c r="AC1759" s="87">
        <f t="shared" si="29"/>
        <v>0</v>
      </c>
    </row>
    <row r="1760" spans="2:29" ht="18.75" customHeight="1">
      <c r="B1760" s="113">
        <v>45372</v>
      </c>
      <c r="C1760" t="s">
        <v>260</v>
      </c>
      <c r="AC1760" s="87">
        <f t="shared" si="29"/>
        <v>0</v>
      </c>
    </row>
    <row r="1761" spans="2:29" ht="18.75" customHeight="1">
      <c r="B1761" s="113">
        <v>45372</v>
      </c>
      <c r="C1761" t="s">
        <v>262</v>
      </c>
      <c r="E1761" s="56" t="s">
        <v>1003</v>
      </c>
      <c r="F1761" s="81">
        <v>0</v>
      </c>
      <c r="K1761" s="86">
        <v>4</v>
      </c>
      <c r="Z1761" s="86">
        <v>2</v>
      </c>
      <c r="AC1761" s="87">
        <f t="shared" si="29"/>
        <v>6</v>
      </c>
    </row>
    <row r="1762" spans="2:29" ht="18.75" customHeight="1">
      <c r="B1762" s="113">
        <v>45372</v>
      </c>
      <c r="C1762" t="s">
        <v>264</v>
      </c>
      <c r="E1762" s="56" t="s">
        <v>22</v>
      </c>
      <c r="F1762" s="81">
        <v>0</v>
      </c>
      <c r="L1762" s="86">
        <v>1</v>
      </c>
      <c r="Q1762" s="86">
        <v>1</v>
      </c>
      <c r="AC1762" s="87">
        <f t="shared" si="29"/>
        <v>2</v>
      </c>
    </row>
    <row r="1763" spans="2:29" ht="18.75" customHeight="1">
      <c r="B1763" s="113">
        <v>45372</v>
      </c>
      <c r="C1763" t="s">
        <v>266</v>
      </c>
      <c r="Q1763" s="86">
        <v>1</v>
      </c>
      <c r="AC1763" s="87">
        <f t="shared" si="29"/>
        <v>1</v>
      </c>
    </row>
    <row r="1764" spans="2:29" ht="18.75" customHeight="1">
      <c r="B1764" s="113">
        <v>45372</v>
      </c>
      <c r="C1764" t="s">
        <v>268</v>
      </c>
      <c r="E1764" s="56" t="s">
        <v>1003</v>
      </c>
      <c r="F1764" s="81">
        <v>0</v>
      </c>
      <c r="L1764" s="86">
        <v>1</v>
      </c>
      <c r="Z1764" s="86">
        <v>1</v>
      </c>
      <c r="AC1764" s="87">
        <f t="shared" si="29"/>
        <v>2</v>
      </c>
    </row>
    <row r="1765" spans="2:29" ht="18.75" customHeight="1">
      <c r="B1765" s="113">
        <v>45372</v>
      </c>
      <c r="C1765" t="s">
        <v>270</v>
      </c>
      <c r="E1765" s="56" t="s">
        <v>1003</v>
      </c>
      <c r="F1765" s="81">
        <v>0</v>
      </c>
      <c r="L1765" s="86">
        <v>1</v>
      </c>
      <c r="Z1765" s="86">
        <v>1</v>
      </c>
      <c r="AC1765" s="87">
        <f t="shared" si="29"/>
        <v>2</v>
      </c>
    </row>
    <row r="1766" spans="2:29" ht="18.75" customHeight="1">
      <c r="B1766" s="113">
        <v>45372</v>
      </c>
      <c r="C1766" t="s">
        <v>272</v>
      </c>
      <c r="E1766" s="56" t="s">
        <v>1003</v>
      </c>
      <c r="F1766" s="81">
        <v>0</v>
      </c>
      <c r="L1766" s="86">
        <v>2</v>
      </c>
      <c r="AC1766" s="87">
        <f t="shared" si="29"/>
        <v>2</v>
      </c>
    </row>
    <row r="1767" spans="2:29" ht="18.75" customHeight="1">
      <c r="B1767" s="113">
        <v>45372</v>
      </c>
      <c r="C1767" t="s">
        <v>274</v>
      </c>
      <c r="E1767" s="56" t="s">
        <v>1003</v>
      </c>
      <c r="F1767" s="81">
        <v>0</v>
      </c>
      <c r="L1767" s="86">
        <v>2</v>
      </c>
      <c r="Z1767" s="86">
        <v>2</v>
      </c>
      <c r="AC1767" s="87">
        <f t="shared" si="29"/>
        <v>4</v>
      </c>
    </row>
    <row r="1768" spans="2:29" ht="18.75" customHeight="1">
      <c r="B1768" s="113">
        <v>45372</v>
      </c>
      <c r="C1768" t="s">
        <v>276</v>
      </c>
      <c r="E1768" s="56" t="s">
        <v>22</v>
      </c>
      <c r="I1768" s="86">
        <v>1</v>
      </c>
      <c r="J1768" s="86">
        <v>1</v>
      </c>
      <c r="AC1768" s="87">
        <f t="shared" si="29"/>
        <v>2</v>
      </c>
    </row>
    <row r="1769" spans="2:29" ht="18.75" customHeight="1">
      <c r="B1769" s="113">
        <v>45372</v>
      </c>
      <c r="C1769" t="s">
        <v>278</v>
      </c>
      <c r="E1769" s="56" t="s">
        <v>1003</v>
      </c>
      <c r="L1769" s="86">
        <v>5</v>
      </c>
      <c r="Z1769" s="86">
        <v>4</v>
      </c>
      <c r="AC1769" s="87">
        <f t="shared" si="29"/>
        <v>9</v>
      </c>
    </row>
    <row r="1770" spans="2:29" ht="18.75" customHeight="1">
      <c r="B1770" s="113">
        <v>45372</v>
      </c>
      <c r="C1770" t="s">
        <v>280</v>
      </c>
      <c r="E1770" s="56" t="s">
        <v>1003</v>
      </c>
      <c r="F1770" s="81">
        <v>0</v>
      </c>
      <c r="K1770" s="86">
        <v>3</v>
      </c>
      <c r="Z1770" s="86">
        <v>4</v>
      </c>
      <c r="AC1770" s="87">
        <f t="shared" si="29"/>
        <v>7</v>
      </c>
    </row>
    <row r="1771" spans="2:29" ht="18.75" customHeight="1">
      <c r="B1771" s="113">
        <v>45372</v>
      </c>
      <c r="C1771" t="s">
        <v>282</v>
      </c>
      <c r="E1771" s="56" t="s">
        <v>1003</v>
      </c>
      <c r="F1771" s="81">
        <v>1</v>
      </c>
      <c r="K1771" s="86">
        <v>1</v>
      </c>
      <c r="AC1771" s="87">
        <f t="shared" si="29"/>
        <v>1</v>
      </c>
    </row>
    <row r="1772" spans="2:29" ht="18.75" customHeight="1">
      <c r="B1772" s="113">
        <v>45372</v>
      </c>
      <c r="C1772" t="s">
        <v>284</v>
      </c>
      <c r="E1772" s="56" t="s">
        <v>22</v>
      </c>
      <c r="F1772" s="81">
        <v>0</v>
      </c>
      <c r="K1772" s="86">
        <v>2</v>
      </c>
      <c r="R1772" s="86">
        <v>2</v>
      </c>
      <c r="Z1772" s="86">
        <v>5</v>
      </c>
      <c r="AC1772" s="87">
        <f t="shared" si="29"/>
        <v>9</v>
      </c>
    </row>
    <row r="1773" spans="2:29" ht="18.75" customHeight="1">
      <c r="B1773" s="113">
        <v>45372</v>
      </c>
      <c r="C1773" t="s">
        <v>286</v>
      </c>
      <c r="E1773" s="56" t="s">
        <v>1003</v>
      </c>
      <c r="AC1773" s="87">
        <f t="shared" si="29"/>
        <v>0</v>
      </c>
    </row>
    <row r="1774" spans="2:29" ht="18.75" customHeight="1">
      <c r="B1774" s="113">
        <v>45372</v>
      </c>
      <c r="C1774" t="s">
        <v>288</v>
      </c>
      <c r="E1774" s="56" t="s">
        <v>1003</v>
      </c>
      <c r="F1774" s="81">
        <v>1</v>
      </c>
      <c r="K1774" s="86">
        <v>2</v>
      </c>
      <c r="Z1774" s="86">
        <v>1</v>
      </c>
      <c r="AB1774" s="86">
        <v>4</v>
      </c>
      <c r="AC1774" s="87">
        <f t="shared" si="29"/>
        <v>7</v>
      </c>
    </row>
    <row r="1775" spans="2:29" ht="18.75" customHeight="1">
      <c r="B1775" s="113">
        <v>45372</v>
      </c>
      <c r="C1775" s="117" t="s">
        <v>97</v>
      </c>
      <c r="AC1775" s="87">
        <f t="shared" si="29"/>
        <v>0</v>
      </c>
    </row>
    <row r="1776" spans="2:29" ht="18.75" customHeight="1">
      <c r="B1776" s="113">
        <v>45372</v>
      </c>
      <c r="C1776" t="s">
        <v>99</v>
      </c>
      <c r="AC1776" s="87">
        <f t="shared" si="29"/>
        <v>0</v>
      </c>
    </row>
    <row r="1777" spans="2:29" ht="18.75" customHeight="1">
      <c r="B1777" s="113">
        <v>45372</v>
      </c>
      <c r="C1777" t="s">
        <v>101</v>
      </c>
      <c r="F1777" s="81">
        <v>0</v>
      </c>
      <c r="G1777" s="86">
        <v>1</v>
      </c>
      <c r="K1777" s="86">
        <v>3</v>
      </c>
      <c r="X1777" s="86">
        <v>1</v>
      </c>
      <c r="Z1777" s="86">
        <v>1</v>
      </c>
      <c r="AC1777" s="87">
        <f t="shared" si="29"/>
        <v>6</v>
      </c>
    </row>
    <row r="1778" spans="2:29" ht="18.75" customHeight="1">
      <c r="B1778" s="113">
        <v>45372</v>
      </c>
      <c r="C1778" t="s">
        <v>103</v>
      </c>
      <c r="K1778" s="86">
        <v>2</v>
      </c>
      <c r="AC1778" s="87">
        <f t="shared" si="29"/>
        <v>2</v>
      </c>
    </row>
    <row r="1779" spans="2:29" ht="18.75" customHeight="1">
      <c r="B1779" s="113">
        <v>45372</v>
      </c>
      <c r="C1779" t="s">
        <v>105</v>
      </c>
      <c r="E1779" s="56" t="s">
        <v>22</v>
      </c>
      <c r="F1779" s="81">
        <v>0</v>
      </c>
      <c r="AB1779" s="86">
        <v>1</v>
      </c>
      <c r="AC1779" s="87">
        <f t="shared" si="29"/>
        <v>1</v>
      </c>
    </row>
    <row r="1780" spans="2:29" ht="18.75" customHeight="1">
      <c r="B1780" s="113">
        <v>45372</v>
      </c>
      <c r="C1780" t="s">
        <v>107</v>
      </c>
      <c r="E1780" s="56" t="s">
        <v>22</v>
      </c>
      <c r="F1780" s="81">
        <v>0</v>
      </c>
      <c r="AB1780" s="86">
        <v>1</v>
      </c>
      <c r="AC1780" s="87">
        <f t="shared" si="29"/>
        <v>1</v>
      </c>
    </row>
    <row r="1781" spans="2:29" ht="18.75" customHeight="1">
      <c r="B1781" s="113">
        <v>45372</v>
      </c>
      <c r="C1781" t="s">
        <v>109</v>
      </c>
      <c r="F1781" s="81">
        <v>0</v>
      </c>
      <c r="K1781" s="86">
        <v>1</v>
      </c>
      <c r="AB1781" s="86">
        <v>1</v>
      </c>
      <c r="AC1781" s="87">
        <f t="shared" si="29"/>
        <v>2</v>
      </c>
    </row>
    <row r="1782" spans="2:29" ht="18.75" customHeight="1">
      <c r="B1782" s="113">
        <v>45372</v>
      </c>
      <c r="C1782" t="s">
        <v>111</v>
      </c>
      <c r="E1782" s="56" t="s">
        <v>1003</v>
      </c>
      <c r="F1782" s="81">
        <v>0</v>
      </c>
      <c r="H1782" s="86">
        <v>1</v>
      </c>
      <c r="AC1782" s="87">
        <f t="shared" si="29"/>
        <v>1</v>
      </c>
    </row>
    <row r="1783" spans="2:29" ht="18.75" customHeight="1">
      <c r="B1783" s="113">
        <v>45372</v>
      </c>
      <c r="C1783" t="s">
        <v>113</v>
      </c>
      <c r="E1783" s="56" t="s">
        <v>1003</v>
      </c>
      <c r="F1783" s="81">
        <v>0</v>
      </c>
      <c r="H1783" s="86">
        <v>1</v>
      </c>
      <c r="R1783" s="86">
        <v>1</v>
      </c>
      <c r="Z1783" s="86">
        <v>4</v>
      </c>
      <c r="AC1783" s="87">
        <f t="shared" si="29"/>
        <v>6</v>
      </c>
    </row>
    <row r="1784" spans="2:29" ht="18.75" customHeight="1">
      <c r="B1784" s="113">
        <v>45372</v>
      </c>
      <c r="C1784" t="s">
        <v>115</v>
      </c>
      <c r="E1784" s="56" t="s">
        <v>1003</v>
      </c>
      <c r="X1784" s="86">
        <v>1</v>
      </c>
      <c r="AC1784" s="87">
        <f t="shared" si="29"/>
        <v>1</v>
      </c>
    </row>
    <row r="1785" spans="2:29" ht="18.75" customHeight="1">
      <c r="B1785" s="113">
        <v>45372</v>
      </c>
      <c r="C1785" t="s">
        <v>117</v>
      </c>
      <c r="E1785" s="56" t="s">
        <v>22</v>
      </c>
      <c r="F1785" s="81">
        <v>0</v>
      </c>
      <c r="Z1785" s="86">
        <v>4</v>
      </c>
      <c r="AC1785" s="87">
        <f t="shared" si="29"/>
        <v>4</v>
      </c>
    </row>
    <row r="1786" spans="2:29" ht="18.75" customHeight="1">
      <c r="B1786" s="113">
        <v>45372</v>
      </c>
      <c r="C1786" t="s">
        <v>119</v>
      </c>
      <c r="E1786" s="56" t="s">
        <v>1003</v>
      </c>
      <c r="Z1786" s="86">
        <v>2</v>
      </c>
      <c r="AC1786" s="87">
        <f t="shared" si="29"/>
        <v>2</v>
      </c>
    </row>
    <row r="1787" spans="2:29" ht="18.75" customHeight="1">
      <c r="B1787" s="113">
        <v>45372</v>
      </c>
      <c r="C1787" t="s">
        <v>121</v>
      </c>
      <c r="E1787" s="56" t="s">
        <v>1003</v>
      </c>
      <c r="S1787" s="86">
        <v>1</v>
      </c>
      <c r="AC1787" s="87">
        <f t="shared" si="29"/>
        <v>1</v>
      </c>
    </row>
    <row r="1788" spans="2:29" ht="18.75" customHeight="1">
      <c r="B1788" s="113">
        <v>45372</v>
      </c>
      <c r="C1788" t="s">
        <v>123</v>
      </c>
      <c r="E1788" s="56" t="s">
        <v>1003</v>
      </c>
      <c r="F1788" s="81">
        <v>0</v>
      </c>
      <c r="I1788" s="86">
        <v>1</v>
      </c>
      <c r="AC1788" s="87">
        <f t="shared" ref="AC1788:AC1852" si="30">SUM(G1788:AB1788)</f>
        <v>1</v>
      </c>
    </row>
    <row r="1789" spans="2:29" ht="18.75" customHeight="1">
      <c r="B1789" s="113">
        <v>45372</v>
      </c>
      <c r="C1789" t="s">
        <v>125</v>
      </c>
      <c r="E1789" s="56" t="s">
        <v>1003</v>
      </c>
      <c r="F1789" s="81">
        <v>0</v>
      </c>
      <c r="K1789" s="86">
        <v>1</v>
      </c>
      <c r="AC1789" s="87">
        <f t="shared" si="30"/>
        <v>1</v>
      </c>
    </row>
    <row r="1790" spans="2:29" ht="18.75" customHeight="1">
      <c r="B1790" s="113">
        <v>45372</v>
      </c>
      <c r="C1790" t="s">
        <v>127</v>
      </c>
      <c r="E1790" s="56" t="s">
        <v>1003</v>
      </c>
      <c r="F1790" s="81">
        <v>0</v>
      </c>
      <c r="W1790" s="86">
        <v>1</v>
      </c>
      <c r="AC1790" s="87">
        <f t="shared" si="30"/>
        <v>1</v>
      </c>
    </row>
    <row r="1791" spans="2:29" ht="18.75" customHeight="1">
      <c r="B1791" s="113">
        <v>45372</v>
      </c>
      <c r="C1791" t="s">
        <v>133</v>
      </c>
      <c r="E1791" s="56" t="s">
        <v>1003</v>
      </c>
      <c r="F1791" s="81">
        <v>1</v>
      </c>
      <c r="H1791" s="86">
        <v>1</v>
      </c>
      <c r="AC1791" s="87">
        <f t="shared" si="30"/>
        <v>1</v>
      </c>
    </row>
    <row r="1792" spans="2:29" ht="18.75" customHeight="1">
      <c r="B1792" s="113">
        <v>45376</v>
      </c>
      <c r="C1792" t="s">
        <v>262</v>
      </c>
      <c r="E1792" s="56" t="s">
        <v>1003</v>
      </c>
      <c r="F1792" s="81">
        <v>0</v>
      </c>
      <c r="K1792" s="86">
        <v>4</v>
      </c>
      <c r="Z1792" s="86">
        <v>2</v>
      </c>
      <c r="AC1792" s="87">
        <f t="shared" si="30"/>
        <v>6</v>
      </c>
    </row>
    <row r="1793" spans="2:29" ht="18.75" customHeight="1">
      <c r="B1793" s="113">
        <v>45376</v>
      </c>
      <c r="C1793" t="s">
        <v>264</v>
      </c>
      <c r="E1793" s="56" t="s">
        <v>1003</v>
      </c>
      <c r="F1793" s="81">
        <v>0</v>
      </c>
      <c r="K1793" s="86">
        <v>1</v>
      </c>
      <c r="Z1793" s="86">
        <v>2</v>
      </c>
      <c r="AC1793" s="87">
        <f t="shared" si="30"/>
        <v>3</v>
      </c>
    </row>
    <row r="1794" spans="2:29" ht="18.75" customHeight="1">
      <c r="B1794" s="113">
        <v>45376</v>
      </c>
      <c r="C1794" t="s">
        <v>266</v>
      </c>
      <c r="E1794" s="56" t="s">
        <v>22</v>
      </c>
      <c r="F1794" s="81">
        <v>0</v>
      </c>
      <c r="X1794" s="86">
        <v>1</v>
      </c>
      <c r="AC1794" s="87">
        <f t="shared" si="30"/>
        <v>1</v>
      </c>
    </row>
    <row r="1795" spans="2:29" ht="18.75" customHeight="1">
      <c r="B1795" s="113">
        <v>45376</v>
      </c>
      <c r="C1795" t="s">
        <v>268</v>
      </c>
      <c r="E1795" s="56" t="s">
        <v>22</v>
      </c>
      <c r="F1795" s="81">
        <v>0</v>
      </c>
      <c r="K1795" s="86">
        <v>1</v>
      </c>
      <c r="AC1795" s="87">
        <f t="shared" si="30"/>
        <v>1</v>
      </c>
    </row>
    <row r="1796" spans="2:29" ht="18.75" customHeight="1">
      <c r="B1796" s="113">
        <v>45376</v>
      </c>
      <c r="C1796" t="s">
        <v>270</v>
      </c>
      <c r="E1796" s="56" t="s">
        <v>22</v>
      </c>
      <c r="F1796" s="81">
        <v>0</v>
      </c>
      <c r="K1796" s="86">
        <v>1</v>
      </c>
      <c r="AC1796" s="87">
        <f t="shared" si="30"/>
        <v>1</v>
      </c>
    </row>
    <row r="1797" spans="2:29" ht="18.75" customHeight="1">
      <c r="B1797" s="113">
        <v>45377</v>
      </c>
      <c r="C1797" s="117" t="s">
        <v>258</v>
      </c>
      <c r="AC1797" s="87">
        <f t="shared" si="30"/>
        <v>0</v>
      </c>
    </row>
    <row r="1798" spans="2:29" ht="18.75" customHeight="1">
      <c r="B1798" s="113">
        <v>45377</v>
      </c>
      <c r="C1798" t="s">
        <v>260</v>
      </c>
      <c r="AC1798" s="87">
        <f t="shared" si="30"/>
        <v>0</v>
      </c>
    </row>
    <row r="1799" spans="2:29" ht="18.75" customHeight="1">
      <c r="B1799" s="113">
        <v>45377</v>
      </c>
      <c r="C1799" t="s">
        <v>262</v>
      </c>
      <c r="E1799" s="56" t="s">
        <v>1007</v>
      </c>
      <c r="F1799" s="81">
        <v>0</v>
      </c>
      <c r="L1799" s="86">
        <v>4</v>
      </c>
      <c r="AC1799" s="87">
        <f t="shared" si="30"/>
        <v>4</v>
      </c>
    </row>
    <row r="1800" spans="2:29" ht="18.75" customHeight="1">
      <c r="B1800" s="113">
        <v>45377</v>
      </c>
      <c r="C1800" t="s">
        <v>264</v>
      </c>
      <c r="E1800" s="56" t="s">
        <v>1007</v>
      </c>
      <c r="F1800" s="81">
        <v>0</v>
      </c>
      <c r="K1800" s="86">
        <v>1</v>
      </c>
      <c r="W1800" s="86">
        <v>5</v>
      </c>
      <c r="Z1800" s="86">
        <v>3</v>
      </c>
      <c r="AC1800" s="87">
        <f t="shared" si="30"/>
        <v>9</v>
      </c>
    </row>
    <row r="1801" spans="2:29" ht="18.75" customHeight="1">
      <c r="B1801" s="113">
        <v>45377</v>
      </c>
      <c r="C1801" t="s">
        <v>266</v>
      </c>
      <c r="E1801" s="56" t="s">
        <v>1007</v>
      </c>
      <c r="F1801" s="81">
        <v>0</v>
      </c>
      <c r="K1801" s="86">
        <v>1</v>
      </c>
      <c r="W1801" s="86">
        <v>2</v>
      </c>
      <c r="Z1801" s="86">
        <v>2</v>
      </c>
      <c r="AB1801" s="86">
        <v>1</v>
      </c>
      <c r="AC1801" s="87">
        <f t="shared" si="30"/>
        <v>6</v>
      </c>
    </row>
    <row r="1802" spans="2:29" ht="18.75" customHeight="1">
      <c r="B1802" s="113">
        <v>45377</v>
      </c>
      <c r="C1802" t="s">
        <v>268</v>
      </c>
      <c r="E1802" s="56" t="s">
        <v>1007</v>
      </c>
      <c r="F1802" s="81">
        <v>1</v>
      </c>
      <c r="W1802" s="86">
        <v>4</v>
      </c>
      <c r="AC1802" s="87">
        <f t="shared" si="30"/>
        <v>4</v>
      </c>
    </row>
    <row r="1803" spans="2:29" ht="18.75" customHeight="1">
      <c r="B1803" s="113">
        <v>45377</v>
      </c>
      <c r="C1803" t="s">
        <v>270</v>
      </c>
      <c r="E1803" s="56" t="s">
        <v>1007</v>
      </c>
      <c r="F1803" s="81">
        <v>1</v>
      </c>
      <c r="X1803" s="86">
        <v>1</v>
      </c>
      <c r="Z1803" s="86">
        <v>4</v>
      </c>
      <c r="AA1803" s="86">
        <v>4</v>
      </c>
      <c r="AC1803" s="87">
        <f t="shared" si="30"/>
        <v>9</v>
      </c>
    </row>
    <row r="1804" spans="2:29" ht="18.75" customHeight="1">
      <c r="B1804" s="113">
        <v>45377</v>
      </c>
      <c r="C1804" t="s">
        <v>272</v>
      </c>
      <c r="E1804" s="56" t="s">
        <v>1007</v>
      </c>
      <c r="F1804" s="81">
        <v>0</v>
      </c>
      <c r="W1804" s="86">
        <v>6</v>
      </c>
      <c r="Z1804" s="86">
        <v>2</v>
      </c>
      <c r="AC1804" s="87">
        <f t="shared" si="30"/>
        <v>8</v>
      </c>
    </row>
    <row r="1805" spans="2:29" ht="18.75" customHeight="1">
      <c r="B1805" s="113">
        <v>45377</v>
      </c>
      <c r="C1805" t="s">
        <v>274</v>
      </c>
      <c r="E1805" s="56" t="s">
        <v>1007</v>
      </c>
      <c r="F1805" s="81">
        <v>1</v>
      </c>
      <c r="W1805" s="86">
        <v>6</v>
      </c>
      <c r="AC1805" s="87">
        <f t="shared" si="30"/>
        <v>6</v>
      </c>
    </row>
    <row r="1806" spans="2:29" ht="18.75" customHeight="1">
      <c r="B1806" s="113">
        <v>45377</v>
      </c>
      <c r="C1806" t="s">
        <v>276</v>
      </c>
      <c r="E1806" s="56" t="s">
        <v>1006</v>
      </c>
      <c r="F1806" s="81">
        <v>0</v>
      </c>
      <c r="W1806" s="86">
        <v>18</v>
      </c>
      <c r="AC1806" s="87">
        <f t="shared" si="30"/>
        <v>18</v>
      </c>
    </row>
    <row r="1807" spans="2:29" ht="18.75" customHeight="1">
      <c r="B1807" s="113">
        <v>45377</v>
      </c>
      <c r="C1807" t="s">
        <v>278</v>
      </c>
      <c r="E1807" s="56" t="s">
        <v>1007</v>
      </c>
      <c r="F1807" s="81">
        <v>0</v>
      </c>
      <c r="W1807" s="86">
        <v>12</v>
      </c>
      <c r="Z1807" s="86">
        <v>5</v>
      </c>
      <c r="AC1807" s="87">
        <f t="shared" si="30"/>
        <v>17</v>
      </c>
    </row>
    <row r="1808" spans="2:29" ht="18.75" customHeight="1">
      <c r="B1808" s="113">
        <v>45377</v>
      </c>
      <c r="C1808" s="117" t="s">
        <v>97</v>
      </c>
      <c r="AC1808" s="87">
        <f t="shared" si="30"/>
        <v>0</v>
      </c>
    </row>
    <row r="1809" spans="2:29" ht="18.75" customHeight="1">
      <c r="B1809" s="113">
        <v>45377</v>
      </c>
      <c r="C1809" t="s">
        <v>99</v>
      </c>
      <c r="AC1809" s="87">
        <f t="shared" si="30"/>
        <v>0</v>
      </c>
    </row>
    <row r="1810" spans="2:29" ht="18.75" customHeight="1">
      <c r="B1810" s="113">
        <v>45377</v>
      </c>
      <c r="C1810" t="s">
        <v>101</v>
      </c>
      <c r="E1810" s="56" t="s">
        <v>1007</v>
      </c>
      <c r="F1810" s="81">
        <v>1</v>
      </c>
      <c r="W1810" s="86">
        <v>1</v>
      </c>
      <c r="AC1810" s="87">
        <f t="shared" si="30"/>
        <v>1</v>
      </c>
    </row>
    <row r="1811" spans="2:29" ht="18.75" customHeight="1">
      <c r="B1811" s="113">
        <v>45377</v>
      </c>
      <c r="C1811" t="s">
        <v>103</v>
      </c>
      <c r="E1811" s="56" t="s">
        <v>1007</v>
      </c>
      <c r="F1811" s="81">
        <v>0</v>
      </c>
      <c r="W1811" s="86">
        <v>2</v>
      </c>
      <c r="AC1811" s="87">
        <f t="shared" si="30"/>
        <v>2</v>
      </c>
    </row>
    <row r="1812" spans="2:29" ht="18.75" customHeight="1">
      <c r="B1812" s="113">
        <v>45377</v>
      </c>
      <c r="C1812" t="s">
        <v>105</v>
      </c>
      <c r="E1812" s="56" t="s">
        <v>1007</v>
      </c>
      <c r="F1812" s="81">
        <v>1</v>
      </c>
      <c r="K1812" s="86">
        <v>2</v>
      </c>
      <c r="W1812" s="86">
        <v>6</v>
      </c>
      <c r="Z1812" s="86">
        <v>3</v>
      </c>
      <c r="AC1812" s="87">
        <f t="shared" si="30"/>
        <v>11</v>
      </c>
    </row>
    <row r="1813" spans="2:29" ht="18.75" customHeight="1">
      <c r="B1813" s="113">
        <v>45377</v>
      </c>
      <c r="C1813" t="s">
        <v>107</v>
      </c>
      <c r="E1813" s="56" t="s">
        <v>1007</v>
      </c>
      <c r="F1813" s="81">
        <v>1</v>
      </c>
      <c r="W1813" s="86">
        <v>12</v>
      </c>
      <c r="AC1813" s="87">
        <f t="shared" si="30"/>
        <v>12</v>
      </c>
    </row>
    <row r="1814" spans="2:29" ht="18.75" customHeight="1">
      <c r="B1814" s="113">
        <v>45377</v>
      </c>
      <c r="C1814" t="s">
        <v>109</v>
      </c>
      <c r="E1814" s="56" t="s">
        <v>1007</v>
      </c>
      <c r="F1814" s="81">
        <v>1</v>
      </c>
      <c r="K1814" s="86">
        <v>4</v>
      </c>
      <c r="W1814" s="86">
        <v>12</v>
      </c>
      <c r="Z1814" s="86">
        <v>6</v>
      </c>
      <c r="AA1814" s="86">
        <v>4</v>
      </c>
      <c r="AC1814" s="87">
        <f t="shared" si="30"/>
        <v>26</v>
      </c>
    </row>
    <row r="1815" spans="2:29" ht="18.75" customHeight="1">
      <c r="B1815" s="113">
        <v>45377</v>
      </c>
      <c r="C1815" t="s">
        <v>111</v>
      </c>
      <c r="E1815" s="56" t="s">
        <v>1007</v>
      </c>
      <c r="F1815" s="81">
        <v>0</v>
      </c>
      <c r="W1815" s="86">
        <v>14</v>
      </c>
      <c r="AC1815" s="87">
        <f t="shared" si="30"/>
        <v>14</v>
      </c>
    </row>
    <row r="1816" spans="2:29" ht="18.75" customHeight="1">
      <c r="B1816" s="113">
        <v>45377</v>
      </c>
      <c r="C1816" t="s">
        <v>113</v>
      </c>
      <c r="E1816" s="56" t="s">
        <v>1007</v>
      </c>
      <c r="AA1816" s="86">
        <v>2</v>
      </c>
      <c r="AC1816" s="87">
        <f t="shared" si="30"/>
        <v>2</v>
      </c>
    </row>
    <row r="1817" spans="2:29" ht="18.75" customHeight="1">
      <c r="B1817" s="113">
        <v>45377</v>
      </c>
      <c r="C1817" t="s">
        <v>115</v>
      </c>
      <c r="E1817" s="56" t="s">
        <v>1007</v>
      </c>
      <c r="W1817" s="86">
        <v>12</v>
      </c>
      <c r="AC1817" s="87">
        <f t="shared" si="30"/>
        <v>12</v>
      </c>
    </row>
    <row r="1818" spans="2:29" ht="18.75" customHeight="1">
      <c r="B1818" s="113">
        <v>45377</v>
      </c>
      <c r="C1818" t="s">
        <v>117</v>
      </c>
      <c r="E1818" s="56" t="s">
        <v>1007</v>
      </c>
      <c r="F1818" s="81">
        <v>0</v>
      </c>
      <c r="W1818" s="86">
        <v>10</v>
      </c>
      <c r="AA1818" s="86">
        <v>6</v>
      </c>
      <c r="AC1818" s="87">
        <f t="shared" si="30"/>
        <v>16</v>
      </c>
    </row>
    <row r="1819" spans="2:29" ht="18.75" customHeight="1">
      <c r="B1819" s="113">
        <v>45377</v>
      </c>
      <c r="C1819" t="s">
        <v>119</v>
      </c>
      <c r="E1819" s="56" t="s">
        <v>1007</v>
      </c>
      <c r="F1819" s="81">
        <v>0</v>
      </c>
      <c r="Z1819" s="86">
        <v>6</v>
      </c>
      <c r="AA1819" s="86">
        <v>6</v>
      </c>
      <c r="AC1819" s="87">
        <f t="shared" si="30"/>
        <v>12</v>
      </c>
    </row>
    <row r="1820" spans="2:29" ht="18.75" customHeight="1">
      <c r="B1820" s="113">
        <v>45377</v>
      </c>
      <c r="C1820" t="s">
        <v>121</v>
      </c>
      <c r="E1820" s="56" t="s">
        <v>1007</v>
      </c>
      <c r="F1820" s="81">
        <v>0</v>
      </c>
      <c r="W1820" s="86">
        <v>6</v>
      </c>
      <c r="AA1820" s="86">
        <v>4</v>
      </c>
      <c r="AC1820" s="87">
        <f t="shared" si="30"/>
        <v>10</v>
      </c>
    </row>
    <row r="1821" spans="2:29" ht="18.75" customHeight="1">
      <c r="B1821" s="113">
        <v>45377</v>
      </c>
      <c r="C1821" t="s">
        <v>123</v>
      </c>
      <c r="E1821" s="56" t="s">
        <v>1007</v>
      </c>
      <c r="F1821" s="81">
        <v>0</v>
      </c>
      <c r="W1821" s="86">
        <v>2</v>
      </c>
      <c r="AC1821" s="87">
        <f t="shared" si="30"/>
        <v>2</v>
      </c>
    </row>
    <row r="1822" spans="2:29" ht="18.75" customHeight="1">
      <c r="B1822" s="113">
        <v>45377</v>
      </c>
      <c r="C1822" t="s">
        <v>125</v>
      </c>
      <c r="E1822" s="56" t="s">
        <v>1007</v>
      </c>
      <c r="F1822" s="81">
        <v>0</v>
      </c>
      <c r="K1822" s="86">
        <v>2</v>
      </c>
      <c r="W1822" s="86">
        <v>6</v>
      </c>
      <c r="AC1822" s="87">
        <f t="shared" si="30"/>
        <v>8</v>
      </c>
    </row>
    <row r="1823" spans="2:29" ht="18.75" customHeight="1">
      <c r="B1823" s="113">
        <v>45377</v>
      </c>
      <c r="C1823" t="s">
        <v>127</v>
      </c>
      <c r="AC1823" s="87">
        <f t="shared" si="30"/>
        <v>0</v>
      </c>
    </row>
    <row r="1824" spans="2:29" ht="18.75" customHeight="1">
      <c r="B1824" s="113">
        <v>45377</v>
      </c>
      <c r="C1824" s="117" t="s">
        <v>129</v>
      </c>
      <c r="AC1824" s="87">
        <f t="shared" si="30"/>
        <v>0</v>
      </c>
    </row>
    <row r="1825" spans="2:29" ht="18.75" customHeight="1">
      <c r="B1825" s="113">
        <v>45377</v>
      </c>
      <c r="C1825" t="s">
        <v>131</v>
      </c>
      <c r="AC1825" s="87">
        <f t="shared" si="30"/>
        <v>0</v>
      </c>
    </row>
    <row r="1826" spans="2:29" ht="18.75" customHeight="1">
      <c r="B1826" s="113">
        <v>45377</v>
      </c>
      <c r="C1826" t="s">
        <v>133</v>
      </c>
      <c r="E1826" s="56" t="s">
        <v>1004</v>
      </c>
      <c r="F1826" s="81">
        <v>0</v>
      </c>
      <c r="AA1826" s="86">
        <v>6</v>
      </c>
      <c r="AC1826" s="87">
        <f t="shared" si="30"/>
        <v>6</v>
      </c>
    </row>
    <row r="1827" spans="2:29" ht="18.75" customHeight="1">
      <c r="B1827" s="113">
        <v>45377</v>
      </c>
      <c r="C1827" t="s">
        <v>135</v>
      </c>
      <c r="E1827" s="56" t="s">
        <v>1003</v>
      </c>
      <c r="F1827" s="81">
        <v>0</v>
      </c>
      <c r="K1827" s="86">
        <v>2</v>
      </c>
      <c r="L1827" s="86">
        <v>2</v>
      </c>
      <c r="AB1827" s="86">
        <v>1</v>
      </c>
      <c r="AC1827" s="87">
        <f t="shared" si="30"/>
        <v>5</v>
      </c>
    </row>
    <row r="1828" spans="2:29" ht="18.75" customHeight="1">
      <c r="B1828" s="113">
        <v>45377</v>
      </c>
      <c r="C1828" t="s">
        <v>137</v>
      </c>
      <c r="E1828" s="56" t="s">
        <v>1004</v>
      </c>
      <c r="F1828" s="81">
        <v>1</v>
      </c>
      <c r="Z1828" s="86">
        <v>10</v>
      </c>
      <c r="AC1828" s="87">
        <f t="shared" si="30"/>
        <v>10</v>
      </c>
    </row>
    <row r="1829" spans="2:29" ht="18.75" customHeight="1">
      <c r="B1829" s="113">
        <v>45377</v>
      </c>
      <c r="C1829" t="s">
        <v>139</v>
      </c>
      <c r="E1829" s="56" t="s">
        <v>1004</v>
      </c>
      <c r="F1829" s="81">
        <v>1</v>
      </c>
      <c r="K1829" s="86">
        <v>2</v>
      </c>
      <c r="Z1829" s="86">
        <v>20</v>
      </c>
      <c r="AC1829" s="87">
        <f t="shared" si="30"/>
        <v>22</v>
      </c>
    </row>
    <row r="1830" spans="2:29" ht="18.75" customHeight="1">
      <c r="B1830" s="113">
        <v>45377</v>
      </c>
      <c r="C1830" t="s">
        <v>141</v>
      </c>
      <c r="E1830" s="56" t="s">
        <v>1004</v>
      </c>
      <c r="F1830" s="81">
        <v>1</v>
      </c>
      <c r="K1830" s="86">
        <v>1</v>
      </c>
      <c r="AB1830" s="86">
        <v>1</v>
      </c>
      <c r="AC1830" s="87">
        <f t="shared" si="30"/>
        <v>2</v>
      </c>
    </row>
    <row r="1831" spans="2:29" ht="18.75" customHeight="1">
      <c r="B1831" s="113">
        <v>45377</v>
      </c>
      <c r="C1831" t="s">
        <v>143</v>
      </c>
      <c r="E1831" s="56" t="s">
        <v>1004</v>
      </c>
      <c r="F1831" s="81">
        <v>1</v>
      </c>
      <c r="AA1831" s="86">
        <v>7</v>
      </c>
      <c r="AC1831" s="87">
        <f t="shared" si="30"/>
        <v>7</v>
      </c>
    </row>
    <row r="1832" spans="2:29" ht="18.75" customHeight="1">
      <c r="B1832" s="113">
        <v>45377</v>
      </c>
      <c r="C1832" t="s">
        <v>145</v>
      </c>
      <c r="E1832" s="56" t="s">
        <v>1003</v>
      </c>
      <c r="F1832" s="81">
        <v>1</v>
      </c>
      <c r="K1832" s="86">
        <v>2</v>
      </c>
      <c r="AA1832" s="86">
        <v>6</v>
      </c>
      <c r="AB1832" s="86">
        <v>3</v>
      </c>
      <c r="AC1832" s="87">
        <f t="shared" si="30"/>
        <v>11</v>
      </c>
    </row>
    <row r="1833" spans="2:29" ht="18.75" customHeight="1">
      <c r="B1833" s="113">
        <v>45377</v>
      </c>
      <c r="C1833" t="s">
        <v>147</v>
      </c>
      <c r="E1833" s="56" t="s">
        <v>1003</v>
      </c>
      <c r="F1833" s="81">
        <v>1</v>
      </c>
      <c r="Z1833" s="86">
        <v>12</v>
      </c>
      <c r="AC1833" s="87">
        <f t="shared" si="30"/>
        <v>12</v>
      </c>
    </row>
    <row r="1834" spans="2:29" ht="18.75" customHeight="1">
      <c r="B1834" s="113">
        <v>45377</v>
      </c>
      <c r="C1834" t="s">
        <v>149</v>
      </c>
      <c r="E1834" s="56" t="s">
        <v>1003</v>
      </c>
      <c r="F1834" s="81">
        <v>1</v>
      </c>
      <c r="K1834" s="86">
        <v>4</v>
      </c>
      <c r="Z1834" s="86">
        <v>12</v>
      </c>
      <c r="AA1834" s="86">
        <v>4</v>
      </c>
      <c r="AC1834" s="87">
        <f t="shared" si="30"/>
        <v>20</v>
      </c>
    </row>
    <row r="1835" spans="2:29" ht="18.75" customHeight="1">
      <c r="B1835" s="113">
        <v>45377</v>
      </c>
      <c r="C1835" t="s">
        <v>152</v>
      </c>
      <c r="E1835" s="56" t="s">
        <v>1003</v>
      </c>
      <c r="F1835" s="81">
        <v>0</v>
      </c>
      <c r="Z1835" s="86">
        <v>10</v>
      </c>
      <c r="AA1835" s="86">
        <v>6</v>
      </c>
      <c r="AC1835" s="87">
        <f t="shared" si="30"/>
        <v>16</v>
      </c>
    </row>
    <row r="1836" spans="2:29" ht="18.75" customHeight="1">
      <c r="B1836" s="113">
        <v>45378</v>
      </c>
      <c r="C1836" t="s">
        <v>258</v>
      </c>
      <c r="AB1836" s="86">
        <v>3</v>
      </c>
      <c r="AC1836" s="87">
        <f t="shared" si="30"/>
        <v>3</v>
      </c>
    </row>
    <row r="1837" spans="2:29" ht="18.75" customHeight="1">
      <c r="B1837" s="113">
        <v>45378</v>
      </c>
      <c r="C1837" t="s">
        <v>262</v>
      </c>
      <c r="E1837" s="56" t="s">
        <v>1003</v>
      </c>
      <c r="F1837" s="81">
        <v>1</v>
      </c>
      <c r="K1837" s="86">
        <v>2</v>
      </c>
      <c r="V1837" s="86">
        <v>12</v>
      </c>
      <c r="AC1837" s="87">
        <f t="shared" si="30"/>
        <v>14</v>
      </c>
    </row>
    <row r="1838" spans="2:29" ht="18.75" customHeight="1">
      <c r="B1838" s="113">
        <v>45378</v>
      </c>
      <c r="C1838" t="s">
        <v>264</v>
      </c>
      <c r="E1838" s="56" t="s">
        <v>1003</v>
      </c>
      <c r="F1838" s="81">
        <v>0</v>
      </c>
      <c r="Z1838" s="86">
        <v>4</v>
      </c>
      <c r="AC1838" s="87">
        <f t="shared" si="30"/>
        <v>4</v>
      </c>
    </row>
    <row r="1839" spans="2:29" ht="18.75" customHeight="1">
      <c r="B1839" s="113">
        <v>45378</v>
      </c>
      <c r="C1839" t="s">
        <v>266</v>
      </c>
      <c r="E1839" s="56" t="s">
        <v>1003</v>
      </c>
      <c r="F1839" s="81">
        <v>0</v>
      </c>
      <c r="K1839" s="86">
        <v>2</v>
      </c>
      <c r="L1839" s="86">
        <v>6</v>
      </c>
      <c r="Z1839" s="86">
        <v>3</v>
      </c>
      <c r="AC1839" s="87">
        <f t="shared" si="30"/>
        <v>11</v>
      </c>
    </row>
    <row r="1840" spans="2:29" ht="18.75" customHeight="1">
      <c r="B1840" s="113">
        <v>45378</v>
      </c>
      <c r="C1840" t="s">
        <v>268</v>
      </c>
      <c r="E1840" s="56" t="s">
        <v>1003</v>
      </c>
      <c r="F1840" s="81">
        <v>0</v>
      </c>
      <c r="V1840" s="86">
        <v>2</v>
      </c>
      <c r="AC1840" s="87">
        <f t="shared" si="30"/>
        <v>2</v>
      </c>
    </row>
    <row r="1841" spans="2:29" ht="18.75" customHeight="1">
      <c r="B1841" s="113">
        <v>45378</v>
      </c>
      <c r="C1841" t="s">
        <v>270</v>
      </c>
      <c r="E1841" s="56" t="s">
        <v>1003</v>
      </c>
      <c r="F1841" s="81">
        <v>1</v>
      </c>
      <c r="G1841" s="86">
        <v>4</v>
      </c>
      <c r="K1841" s="86">
        <v>2</v>
      </c>
      <c r="L1841" s="86">
        <v>2</v>
      </c>
      <c r="Z1841" s="86">
        <v>4</v>
      </c>
      <c r="AC1841" s="87">
        <f t="shared" si="30"/>
        <v>12</v>
      </c>
    </row>
    <row r="1842" spans="2:29" ht="18.75" customHeight="1">
      <c r="B1842" s="113">
        <v>45378</v>
      </c>
      <c r="C1842" t="s">
        <v>272</v>
      </c>
      <c r="E1842" s="56" t="s">
        <v>1003</v>
      </c>
      <c r="F1842" s="81">
        <v>1</v>
      </c>
      <c r="AC1842" s="87">
        <f t="shared" si="30"/>
        <v>0</v>
      </c>
    </row>
    <row r="1843" spans="2:29" ht="18.75" customHeight="1">
      <c r="B1843" s="113">
        <v>45378</v>
      </c>
      <c r="C1843" t="s">
        <v>274</v>
      </c>
      <c r="E1843" s="56" t="s">
        <v>1003</v>
      </c>
      <c r="Z1843" s="86">
        <v>7</v>
      </c>
      <c r="AC1843" s="87">
        <f t="shared" si="30"/>
        <v>7</v>
      </c>
    </row>
    <row r="1844" spans="2:29" ht="18.75" customHeight="1">
      <c r="B1844" s="113">
        <v>45378</v>
      </c>
      <c r="C1844" t="s">
        <v>276</v>
      </c>
      <c r="E1844" s="56" t="s">
        <v>1003</v>
      </c>
      <c r="K1844" s="86">
        <v>2</v>
      </c>
      <c r="AB1844" s="86">
        <v>12</v>
      </c>
      <c r="AC1844" s="87">
        <f t="shared" si="30"/>
        <v>14</v>
      </c>
    </row>
    <row r="1845" spans="2:29" ht="18.75" customHeight="1">
      <c r="B1845" s="113">
        <v>45378</v>
      </c>
      <c r="C1845" t="s">
        <v>278</v>
      </c>
      <c r="E1845" s="56" t="s">
        <v>1003</v>
      </c>
      <c r="F1845" s="81">
        <v>0</v>
      </c>
      <c r="I1845" s="86">
        <v>4</v>
      </c>
      <c r="AA1845" s="86">
        <v>12</v>
      </c>
      <c r="AC1845" s="87">
        <f t="shared" si="30"/>
        <v>16</v>
      </c>
    </row>
    <row r="1846" spans="2:29" ht="18.75" customHeight="1">
      <c r="B1846" s="113">
        <v>45378</v>
      </c>
      <c r="C1846" t="s">
        <v>280</v>
      </c>
      <c r="E1846" s="56" t="s">
        <v>1003</v>
      </c>
      <c r="F1846" s="81">
        <v>1</v>
      </c>
      <c r="I1846" s="86">
        <v>3</v>
      </c>
      <c r="AB1846" s="86">
        <v>1</v>
      </c>
      <c r="AC1846" s="87">
        <f t="shared" si="30"/>
        <v>4</v>
      </c>
    </row>
    <row r="1847" spans="2:29" ht="18.75" customHeight="1">
      <c r="B1847" s="113">
        <v>45378</v>
      </c>
      <c r="C1847" t="s">
        <v>282</v>
      </c>
      <c r="F1847" s="81">
        <v>1</v>
      </c>
      <c r="K1847" s="86">
        <v>5</v>
      </c>
      <c r="W1847" s="86">
        <v>4</v>
      </c>
      <c r="Z1847" s="86">
        <v>4</v>
      </c>
      <c r="AC1847" s="87">
        <f t="shared" si="30"/>
        <v>13</v>
      </c>
    </row>
    <row r="1848" spans="2:29" ht="18.75" customHeight="1">
      <c r="B1848" s="113">
        <v>45378</v>
      </c>
      <c r="C1848" t="s">
        <v>284</v>
      </c>
      <c r="AC1848" s="87">
        <f t="shared" si="30"/>
        <v>0</v>
      </c>
    </row>
    <row r="1849" spans="2:29" ht="18.75" customHeight="1">
      <c r="B1849" s="113">
        <v>45385</v>
      </c>
      <c r="C1849" t="s">
        <v>262</v>
      </c>
      <c r="E1849" s="56" t="s">
        <v>1003</v>
      </c>
      <c r="F1849" s="81">
        <v>0</v>
      </c>
      <c r="K1849" s="86">
        <v>2</v>
      </c>
      <c r="Z1849" s="86">
        <v>13</v>
      </c>
      <c r="AC1849" s="87">
        <f t="shared" si="30"/>
        <v>15</v>
      </c>
    </row>
    <row r="1850" spans="2:29" ht="18.75" customHeight="1">
      <c r="B1850" s="113">
        <v>45385</v>
      </c>
      <c r="C1850" t="s">
        <v>264</v>
      </c>
      <c r="E1850" s="56" t="s">
        <v>1003</v>
      </c>
      <c r="Z1850" s="86">
        <v>1</v>
      </c>
      <c r="AC1850" s="87">
        <f t="shared" si="30"/>
        <v>1</v>
      </c>
    </row>
    <row r="1851" spans="2:29" ht="18.75" customHeight="1">
      <c r="B1851" s="113">
        <v>45385</v>
      </c>
      <c r="C1851" t="s">
        <v>266</v>
      </c>
      <c r="E1851" s="56" t="s">
        <v>1003</v>
      </c>
      <c r="F1851" s="81">
        <v>0</v>
      </c>
      <c r="K1851" s="86">
        <v>2</v>
      </c>
      <c r="Z1851" s="86">
        <v>5</v>
      </c>
      <c r="AB1851" s="86">
        <v>1</v>
      </c>
      <c r="AC1851" s="87">
        <f t="shared" si="30"/>
        <v>8</v>
      </c>
    </row>
    <row r="1852" spans="2:29" ht="18.75" customHeight="1">
      <c r="B1852" s="113">
        <v>45386</v>
      </c>
      <c r="C1852" t="s">
        <v>262</v>
      </c>
      <c r="E1852" s="56" t="s">
        <v>1003</v>
      </c>
      <c r="Z1852" s="86">
        <v>6</v>
      </c>
      <c r="AC1852" s="87">
        <f t="shared" si="30"/>
        <v>6</v>
      </c>
    </row>
    <row r="1853" spans="2:29" ht="18.75" customHeight="1">
      <c r="B1853" s="113">
        <v>45386</v>
      </c>
      <c r="C1853" t="s">
        <v>264</v>
      </c>
      <c r="E1853" s="56" t="s">
        <v>1003</v>
      </c>
      <c r="Z1853" s="86">
        <v>12</v>
      </c>
      <c r="AC1853" s="87">
        <f t="shared" ref="AC1853:AC1869" si="31">SUM(G1853:AB1853)</f>
        <v>12</v>
      </c>
    </row>
    <row r="1854" spans="2:29" ht="18.75" customHeight="1">
      <c r="B1854" s="113">
        <v>45386</v>
      </c>
      <c r="C1854" t="s">
        <v>266</v>
      </c>
      <c r="E1854" s="56" t="s">
        <v>1003</v>
      </c>
      <c r="F1854" s="81">
        <v>0</v>
      </c>
      <c r="Z1854" s="86">
        <v>6</v>
      </c>
      <c r="AC1854" s="87">
        <f t="shared" si="31"/>
        <v>6</v>
      </c>
    </row>
    <row r="1855" spans="2:29" ht="18.75" customHeight="1">
      <c r="B1855" s="113">
        <v>45386</v>
      </c>
      <c r="C1855" t="s">
        <v>268</v>
      </c>
      <c r="E1855" s="56" t="s">
        <v>1003</v>
      </c>
      <c r="F1855" s="81">
        <v>0</v>
      </c>
      <c r="K1855" s="86">
        <v>1</v>
      </c>
      <c r="Z1855" s="86">
        <v>10</v>
      </c>
      <c r="AC1855" s="87">
        <f t="shared" si="31"/>
        <v>11</v>
      </c>
    </row>
    <row r="1856" spans="2:29" ht="18.75" customHeight="1">
      <c r="B1856" s="113">
        <v>45387</v>
      </c>
      <c r="C1856" s="117" t="s">
        <v>258</v>
      </c>
      <c r="AC1856" s="87">
        <f t="shared" si="31"/>
        <v>0</v>
      </c>
    </row>
    <row r="1857" spans="2:29" ht="18.75" customHeight="1">
      <c r="B1857" s="113">
        <v>45387</v>
      </c>
      <c r="C1857" t="s">
        <v>260</v>
      </c>
      <c r="AC1857" s="87">
        <f t="shared" si="31"/>
        <v>0</v>
      </c>
    </row>
    <row r="1858" spans="2:29" ht="18.75" customHeight="1">
      <c r="B1858" s="113">
        <v>45387</v>
      </c>
      <c r="C1858" t="s">
        <v>262</v>
      </c>
      <c r="E1858" s="56" t="s">
        <v>1007</v>
      </c>
      <c r="F1858" s="81">
        <v>0</v>
      </c>
      <c r="Z1858" s="86">
        <v>8</v>
      </c>
      <c r="AC1858" s="87">
        <f t="shared" si="31"/>
        <v>8</v>
      </c>
    </row>
    <row r="1859" spans="2:29" ht="18.75" customHeight="1">
      <c r="B1859" s="113">
        <v>45390</v>
      </c>
      <c r="C1859" t="s">
        <v>262</v>
      </c>
      <c r="E1859" s="56" t="s">
        <v>1003</v>
      </c>
      <c r="Z1859" s="86">
        <v>8</v>
      </c>
      <c r="AC1859" s="87">
        <f t="shared" si="31"/>
        <v>8</v>
      </c>
    </row>
    <row r="1860" spans="2:29" ht="18.75" customHeight="1">
      <c r="B1860" s="113">
        <v>45390</v>
      </c>
      <c r="C1860" t="s">
        <v>264</v>
      </c>
      <c r="E1860" s="56" t="s">
        <v>1003</v>
      </c>
      <c r="J1860" s="86">
        <v>2</v>
      </c>
      <c r="Z1860" s="86">
        <v>1</v>
      </c>
      <c r="AA1860" s="86">
        <v>4</v>
      </c>
      <c r="AB1860" s="86">
        <v>1</v>
      </c>
      <c r="AC1860" s="87">
        <f t="shared" si="31"/>
        <v>8</v>
      </c>
    </row>
    <row r="1861" spans="2:29" ht="18.75" customHeight="1">
      <c r="B1861" s="113">
        <v>45390</v>
      </c>
      <c r="C1861" t="s">
        <v>266</v>
      </c>
      <c r="E1861" s="56" t="s">
        <v>1003</v>
      </c>
      <c r="J1861" s="86">
        <v>2</v>
      </c>
      <c r="Z1861" s="86">
        <v>1</v>
      </c>
      <c r="AA1861" s="86">
        <v>4</v>
      </c>
      <c r="AC1861" s="87">
        <f t="shared" si="31"/>
        <v>7</v>
      </c>
    </row>
    <row r="1862" spans="2:29" ht="18.75" customHeight="1">
      <c r="B1862" s="113">
        <v>45390</v>
      </c>
      <c r="C1862" t="s">
        <v>268</v>
      </c>
      <c r="E1862" s="56" t="s">
        <v>1004</v>
      </c>
      <c r="F1862" s="81">
        <v>0</v>
      </c>
      <c r="K1862" s="86">
        <v>2</v>
      </c>
      <c r="AA1862" s="86">
        <v>4</v>
      </c>
      <c r="AC1862" s="87">
        <f t="shared" si="31"/>
        <v>6</v>
      </c>
    </row>
    <row r="1863" spans="2:29" ht="18.75" customHeight="1">
      <c r="B1863" s="113">
        <v>45393</v>
      </c>
      <c r="C1863" s="117" t="s">
        <v>258</v>
      </c>
      <c r="E1863" s="56" t="s">
        <v>1003</v>
      </c>
      <c r="F1863" s="81">
        <v>0</v>
      </c>
      <c r="W1863" s="86">
        <v>6</v>
      </c>
      <c r="AB1863" s="86">
        <v>7</v>
      </c>
      <c r="AC1863" s="87">
        <f t="shared" si="31"/>
        <v>13</v>
      </c>
    </row>
    <row r="1864" spans="2:29" ht="18.75" customHeight="1">
      <c r="B1864" s="113">
        <v>45393</v>
      </c>
      <c r="C1864" t="s">
        <v>260</v>
      </c>
      <c r="E1864" s="56" t="s">
        <v>1003</v>
      </c>
      <c r="F1864" s="81">
        <v>0</v>
      </c>
      <c r="Z1864" s="86">
        <v>2</v>
      </c>
      <c r="AC1864" s="87">
        <f t="shared" si="31"/>
        <v>2</v>
      </c>
    </row>
    <row r="1865" spans="2:29" ht="18.75" customHeight="1">
      <c r="B1865" s="113">
        <v>45393</v>
      </c>
      <c r="C1865" t="s">
        <v>262</v>
      </c>
      <c r="E1865" s="56" t="s">
        <v>1003</v>
      </c>
      <c r="F1865" s="81">
        <v>0</v>
      </c>
      <c r="K1865" s="86">
        <v>4</v>
      </c>
      <c r="L1865" s="86">
        <v>2</v>
      </c>
      <c r="AA1865" s="86">
        <v>2</v>
      </c>
      <c r="AC1865" s="87">
        <f t="shared" si="31"/>
        <v>8</v>
      </c>
    </row>
    <row r="1866" spans="2:29" ht="18.75" customHeight="1">
      <c r="B1866" s="113">
        <v>45393</v>
      </c>
      <c r="C1866" t="s">
        <v>264</v>
      </c>
      <c r="E1866" s="56" t="s">
        <v>1003</v>
      </c>
      <c r="F1866" s="81">
        <v>0</v>
      </c>
      <c r="AC1866" s="87">
        <f t="shared" si="31"/>
        <v>0</v>
      </c>
    </row>
    <row r="1867" spans="2:29" ht="18.75" customHeight="1">
      <c r="B1867" s="113">
        <v>45393</v>
      </c>
      <c r="C1867" t="s">
        <v>266</v>
      </c>
      <c r="E1867" s="56" t="s">
        <v>1003</v>
      </c>
      <c r="K1867" s="86">
        <v>2</v>
      </c>
      <c r="AC1867" s="87">
        <f t="shared" si="31"/>
        <v>2</v>
      </c>
    </row>
    <row r="1868" spans="2:29" ht="18.75" customHeight="1">
      <c r="B1868" s="113">
        <v>45393</v>
      </c>
      <c r="C1868" t="s">
        <v>268</v>
      </c>
      <c r="E1868" s="56" t="s">
        <v>22</v>
      </c>
      <c r="F1868" s="81">
        <v>1</v>
      </c>
      <c r="K1868" s="86">
        <v>2</v>
      </c>
      <c r="AC1868" s="87">
        <f t="shared" si="31"/>
        <v>2</v>
      </c>
    </row>
    <row r="1869" spans="2:29" ht="18.75" customHeight="1">
      <c r="B1869" s="113">
        <v>45397</v>
      </c>
      <c r="C1869" t="s">
        <v>262</v>
      </c>
      <c r="E1869" s="56" t="s">
        <v>22</v>
      </c>
      <c r="F1869" s="81">
        <v>0</v>
      </c>
      <c r="I1869" s="86">
        <v>1</v>
      </c>
      <c r="AC1869" s="87">
        <f t="shared" si="31"/>
        <v>1</v>
      </c>
    </row>
  </sheetData>
  <pageMargins left="0.7" right="0.7" top="0.75" bottom="0.75" header="0.3" footer="0.3"/>
  <pageSetup paperSize="9" orientation="portrait" r:id="rId1"/>
  <ignoredErrors>
    <ignoredError sqref="AC12:AC102 AC5:AC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B578-7605-42F7-86E5-C92404EB6DF9}">
  <dimension ref="A1:AO347"/>
  <sheetViews>
    <sheetView zoomScale="60" zoomScaleNormal="60" workbookViewId="0">
      <pane xSplit="3" ySplit="4" topLeftCell="D5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E347</f>
        <v>0</v>
      </c>
      <c r="F1" s="163">
        <f t="shared" si="0"/>
        <v>0</v>
      </c>
      <c r="G1" s="163">
        <f t="shared" si="0"/>
        <v>0</v>
      </c>
      <c r="H1" s="163">
        <f t="shared" si="0"/>
        <v>0</v>
      </c>
      <c r="I1" s="163">
        <f t="shared" si="0"/>
        <v>0</v>
      </c>
      <c r="J1" s="163">
        <f t="shared" si="0"/>
        <v>0</v>
      </c>
      <c r="K1" s="163">
        <f t="shared" si="0"/>
        <v>0</v>
      </c>
      <c r="L1" s="163">
        <f t="shared" si="0"/>
        <v>0</v>
      </c>
      <c r="M1" s="163">
        <f t="shared" si="0"/>
        <v>0</v>
      </c>
      <c r="N1" s="163">
        <f t="shared" si="0"/>
        <v>0</v>
      </c>
      <c r="O1" s="163">
        <f t="shared" si="0"/>
        <v>0</v>
      </c>
      <c r="P1" s="163">
        <f t="shared" si="0"/>
        <v>0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0</v>
      </c>
      <c r="W1" s="163">
        <f t="shared" si="0"/>
        <v>0</v>
      </c>
      <c r="X1" s="163">
        <f t="shared" si="0"/>
        <v>0</v>
      </c>
      <c r="Y1" s="163">
        <f t="shared" si="0"/>
        <v>0</v>
      </c>
      <c r="Z1" s="163">
        <f t="shared" si="0"/>
        <v>0</v>
      </c>
      <c r="AA1" s="163">
        <f t="shared" si="0"/>
        <v>0</v>
      </c>
      <c r="AB1" s="163">
        <f t="shared" si="0"/>
        <v>0</v>
      </c>
      <c r="AC1" s="161">
        <f>AB1+AD1+AE1+AF1+AG1+AH1+AI1+AJ1+AK1+AL1+AM1+AN1+AO1</f>
        <v>3609.5450000000001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'April Food IN'!AB1</f>
        <v>1055.338</v>
      </c>
      <c r="AH1" s="161">
        <f>'May Food IN'!AB1</f>
        <v>216.29499999999999</v>
      </c>
      <c r="AI1" s="161">
        <f>'June Food IN'!AB1</f>
        <v>0</v>
      </c>
      <c r="AJ1" s="161">
        <f>'July Food IN'!AB1</f>
        <v>0</v>
      </c>
      <c r="AK1" s="161">
        <f>'Aug Food IN'!AB1</f>
        <v>0</v>
      </c>
      <c r="AL1" s="161">
        <f>'Sept Food IN'!AB1</f>
        <v>0</v>
      </c>
      <c r="AM1" s="161">
        <f>'Oct Food IN'!AB1</f>
        <v>0</v>
      </c>
      <c r="AN1" s="161">
        <f>'Nov Food IN'!AB1</f>
        <v>0</v>
      </c>
      <c r="AO1" s="161">
        <f>'Dec Food IN'!AB1</f>
        <v>0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1014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5" spans="1:41" s="50" customFormat="1" ht="0.4" customHeight="1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spans="1:41" ht="19.899999999999999" customHeight="1">
      <c r="A6" s="181">
        <v>45627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4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AA9" si="1">F6*F7+F8</f>
        <v>0</v>
      </c>
      <c r="G9" s="49">
        <f t="shared" si="1"/>
        <v>0</v>
      </c>
      <c r="H9" s="49">
        <f t="shared" si="1"/>
        <v>0</v>
      </c>
      <c r="I9" s="49">
        <f t="shared" si="1"/>
        <v>0</v>
      </c>
      <c r="J9" s="49">
        <f t="shared" si="1"/>
        <v>0</v>
      </c>
      <c r="K9" s="49">
        <f t="shared" si="1"/>
        <v>0</v>
      </c>
      <c r="L9" s="49">
        <f t="shared" si="1"/>
        <v>0</v>
      </c>
      <c r="M9" s="49">
        <f t="shared" si="1"/>
        <v>0</v>
      </c>
      <c r="N9" s="49">
        <f t="shared" si="1"/>
        <v>0</v>
      </c>
      <c r="O9" s="49">
        <f t="shared" si="1"/>
        <v>0</v>
      </c>
      <c r="P9" s="49">
        <f t="shared" si="1"/>
        <v>0</v>
      </c>
      <c r="Q9" s="49">
        <f t="shared" si="1"/>
        <v>0</v>
      </c>
      <c r="R9" s="49">
        <f t="shared" si="1"/>
        <v>0</v>
      </c>
      <c r="S9" s="49">
        <f t="shared" si="1"/>
        <v>0</v>
      </c>
      <c r="T9" s="49">
        <f t="shared" si="1"/>
        <v>0</v>
      </c>
      <c r="U9" s="49">
        <f t="shared" si="1"/>
        <v>0</v>
      </c>
      <c r="V9" s="49">
        <f t="shared" si="1"/>
        <v>0</v>
      </c>
      <c r="W9" s="49">
        <f t="shared" si="1"/>
        <v>0</v>
      </c>
      <c r="X9" s="49">
        <f t="shared" si="1"/>
        <v>0</v>
      </c>
      <c r="Y9" s="49">
        <f t="shared" si="1"/>
        <v>0</v>
      </c>
      <c r="Z9" s="49">
        <f t="shared" si="1"/>
        <v>0</v>
      </c>
      <c r="AA9" s="49">
        <f t="shared" si="1"/>
        <v>0</v>
      </c>
      <c r="AB9" s="50">
        <f>SUM(E9:AA9)</f>
        <v>0</v>
      </c>
    </row>
    <row r="10" spans="1:4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4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AA14" si="2">F12*F13</f>
        <v>0</v>
      </c>
      <c r="G14" s="54">
        <f t="shared" si="2"/>
        <v>0</v>
      </c>
      <c r="H14" s="54">
        <f t="shared" si="2"/>
        <v>0</v>
      </c>
      <c r="I14" s="54">
        <f t="shared" si="2"/>
        <v>0</v>
      </c>
      <c r="J14" s="54">
        <f t="shared" si="2"/>
        <v>0</v>
      </c>
      <c r="K14" s="54">
        <f t="shared" si="2"/>
        <v>0</v>
      </c>
      <c r="L14" s="54">
        <f t="shared" si="2"/>
        <v>0</v>
      </c>
      <c r="M14" s="54">
        <f t="shared" si="2"/>
        <v>0</v>
      </c>
      <c r="N14" s="54">
        <f t="shared" si="2"/>
        <v>0</v>
      </c>
      <c r="O14" s="54">
        <f t="shared" si="2"/>
        <v>0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0">
        <f>SUM(E14:AA14)</f>
        <v>0</v>
      </c>
    </row>
    <row r="15" spans="1:4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45628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AA20" si="3">F17*F18+F19</f>
        <v>0</v>
      </c>
      <c r="G20" s="49">
        <f t="shared" si="3"/>
        <v>0</v>
      </c>
      <c r="H20" s="49">
        <f t="shared" si="3"/>
        <v>0</v>
      </c>
      <c r="I20" s="49">
        <f t="shared" si="3"/>
        <v>0</v>
      </c>
      <c r="J20" s="49">
        <f t="shared" si="3"/>
        <v>0</v>
      </c>
      <c r="K20" s="49">
        <f t="shared" si="3"/>
        <v>0</v>
      </c>
      <c r="L20" s="49">
        <f t="shared" si="3"/>
        <v>0</v>
      </c>
      <c r="M20" s="49">
        <f t="shared" si="3"/>
        <v>0</v>
      </c>
      <c r="N20" s="49">
        <f t="shared" si="3"/>
        <v>0</v>
      </c>
      <c r="O20" s="49">
        <f t="shared" si="3"/>
        <v>0</v>
      </c>
      <c r="P20" s="49">
        <f t="shared" si="3"/>
        <v>0</v>
      </c>
      <c r="Q20" s="49">
        <f t="shared" si="3"/>
        <v>0</v>
      </c>
      <c r="R20" s="49">
        <f t="shared" si="3"/>
        <v>0</v>
      </c>
      <c r="S20" s="49">
        <f t="shared" si="3"/>
        <v>0</v>
      </c>
      <c r="T20" s="49">
        <f t="shared" si="3"/>
        <v>0</v>
      </c>
      <c r="U20" s="49">
        <f t="shared" si="3"/>
        <v>0</v>
      </c>
      <c r="V20" s="49">
        <f t="shared" si="3"/>
        <v>0</v>
      </c>
      <c r="W20" s="49">
        <f t="shared" si="3"/>
        <v>0</v>
      </c>
      <c r="X20" s="49">
        <f t="shared" si="3"/>
        <v>0</v>
      </c>
      <c r="Y20" s="49">
        <f t="shared" si="3"/>
        <v>0</v>
      </c>
      <c r="Z20" s="49">
        <f t="shared" si="3"/>
        <v>0</v>
      </c>
      <c r="AA20" s="49">
        <f t="shared" si="3"/>
        <v>0</v>
      </c>
      <c r="AB20" s="50">
        <f t="shared" ref="AB20:AB25" si="4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AA25" si="5">F23*F24</f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0</v>
      </c>
      <c r="K25" s="54">
        <f t="shared" si="5"/>
        <v>0</v>
      </c>
      <c r="L25" s="54">
        <f t="shared" si="5"/>
        <v>0</v>
      </c>
      <c r="M25" s="54">
        <f t="shared" si="5"/>
        <v>0</v>
      </c>
      <c r="N25" s="54">
        <f t="shared" si="5"/>
        <v>0</v>
      </c>
      <c r="O25" s="54">
        <f t="shared" si="5"/>
        <v>0</v>
      </c>
      <c r="P25" s="54">
        <f t="shared" si="5"/>
        <v>0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0">
        <f t="shared" si="4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45629</v>
      </c>
      <c r="B28" s="31" t="s">
        <v>1028</v>
      </c>
      <c r="C28" s="26" t="s">
        <v>1029</v>
      </c>
      <c r="D28" s="24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/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AA31" si="6">F28*F29+F30</f>
        <v>0</v>
      </c>
      <c r="G31" s="49">
        <f t="shared" si="6"/>
        <v>0</v>
      </c>
      <c r="H31" s="49">
        <f t="shared" si="6"/>
        <v>0</v>
      </c>
      <c r="I31" s="49">
        <f t="shared" si="6"/>
        <v>0</v>
      </c>
      <c r="J31" s="49">
        <f t="shared" si="6"/>
        <v>0</v>
      </c>
      <c r="K31" s="49">
        <f t="shared" si="6"/>
        <v>0</v>
      </c>
      <c r="L31" s="49">
        <f t="shared" si="6"/>
        <v>0</v>
      </c>
      <c r="M31" s="49">
        <f t="shared" si="6"/>
        <v>0</v>
      </c>
      <c r="N31" s="49">
        <f t="shared" si="6"/>
        <v>0</v>
      </c>
      <c r="O31" s="49">
        <f t="shared" si="6"/>
        <v>0</v>
      </c>
      <c r="P31" s="49">
        <f t="shared" si="6"/>
        <v>0</v>
      </c>
      <c r="Q31" s="49">
        <f t="shared" si="6"/>
        <v>0</v>
      </c>
      <c r="R31" s="49">
        <f t="shared" si="6"/>
        <v>0</v>
      </c>
      <c r="S31" s="49">
        <f t="shared" si="6"/>
        <v>0</v>
      </c>
      <c r="T31" s="49">
        <f t="shared" si="6"/>
        <v>0</v>
      </c>
      <c r="U31" s="49">
        <f t="shared" si="6"/>
        <v>0</v>
      </c>
      <c r="V31" s="49">
        <f t="shared" si="6"/>
        <v>0</v>
      </c>
      <c r="W31" s="49">
        <f t="shared" si="6"/>
        <v>0</v>
      </c>
      <c r="X31" s="49">
        <f t="shared" si="6"/>
        <v>0</v>
      </c>
      <c r="Y31" s="49">
        <f t="shared" si="6"/>
        <v>0</v>
      </c>
      <c r="Z31" s="49">
        <f t="shared" si="6"/>
        <v>0</v>
      </c>
      <c r="AA31" s="49">
        <f t="shared" si="6"/>
        <v>0</v>
      </c>
      <c r="AB31" s="50">
        <f>SUM(E31:AA31)</f>
        <v>0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>
        <v>1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AA36" si="7">F34*F35</f>
        <v>0</v>
      </c>
      <c r="G36" s="54">
        <f t="shared" si="7"/>
        <v>0</v>
      </c>
      <c r="H36" s="54">
        <f t="shared" si="7"/>
        <v>0</v>
      </c>
      <c r="I36" s="54">
        <f t="shared" si="7"/>
        <v>0</v>
      </c>
      <c r="J36" s="54">
        <f t="shared" si="7"/>
        <v>0</v>
      </c>
      <c r="K36" s="54">
        <f t="shared" si="7"/>
        <v>0</v>
      </c>
      <c r="L36" s="54">
        <f t="shared" si="7"/>
        <v>0</v>
      </c>
      <c r="M36" s="54">
        <f t="shared" si="7"/>
        <v>0</v>
      </c>
      <c r="N36" s="54">
        <f t="shared" si="7"/>
        <v>0</v>
      </c>
      <c r="O36" s="54">
        <f t="shared" si="7"/>
        <v>0</v>
      </c>
      <c r="P36" s="54">
        <f t="shared" si="7"/>
        <v>0</v>
      </c>
      <c r="Q36" s="54">
        <f t="shared" si="7"/>
        <v>0</v>
      </c>
      <c r="R36" s="54">
        <f t="shared" si="7"/>
        <v>0</v>
      </c>
      <c r="S36" s="54">
        <f t="shared" si="7"/>
        <v>0</v>
      </c>
      <c r="T36" s="54">
        <f t="shared" si="7"/>
        <v>0</v>
      </c>
      <c r="U36" s="54">
        <f t="shared" si="7"/>
        <v>0</v>
      </c>
      <c r="V36" s="54">
        <f t="shared" si="7"/>
        <v>0</v>
      </c>
      <c r="W36" s="54">
        <f t="shared" si="7"/>
        <v>0</v>
      </c>
      <c r="X36" s="54">
        <f t="shared" si="7"/>
        <v>0</v>
      </c>
      <c r="Y36" s="54">
        <f t="shared" si="7"/>
        <v>0</v>
      </c>
      <c r="Z36" s="54">
        <f t="shared" si="7"/>
        <v>0</v>
      </c>
      <c r="AA36" s="54">
        <f t="shared" si="7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45630</v>
      </c>
      <c r="B39" s="31" t="s">
        <v>1028</v>
      </c>
      <c r="C39" s="26" t="s">
        <v>1029</v>
      </c>
      <c r="D39" s="24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/>
      <c r="AA39" s="27"/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</v>
      </c>
      <c r="F42" s="49">
        <f t="shared" ref="F42:AA42" si="8">F39*F40+F41</f>
        <v>0</v>
      </c>
      <c r="G42" s="49">
        <f t="shared" si="8"/>
        <v>0</v>
      </c>
      <c r="H42" s="49">
        <f t="shared" si="8"/>
        <v>0</v>
      </c>
      <c r="I42" s="49">
        <f t="shared" si="8"/>
        <v>0</v>
      </c>
      <c r="J42" s="49">
        <f t="shared" si="8"/>
        <v>0</v>
      </c>
      <c r="K42" s="49">
        <f t="shared" si="8"/>
        <v>0</v>
      </c>
      <c r="L42" s="49">
        <f t="shared" si="8"/>
        <v>0</v>
      </c>
      <c r="M42" s="49">
        <f t="shared" si="8"/>
        <v>0</v>
      </c>
      <c r="N42" s="49">
        <f t="shared" si="8"/>
        <v>0</v>
      </c>
      <c r="O42" s="49">
        <f t="shared" si="8"/>
        <v>0</v>
      </c>
      <c r="P42" s="49">
        <f t="shared" si="8"/>
        <v>0</v>
      </c>
      <c r="Q42" s="49">
        <f t="shared" si="8"/>
        <v>0</v>
      </c>
      <c r="R42" s="49">
        <f t="shared" si="8"/>
        <v>0</v>
      </c>
      <c r="S42" s="49">
        <f t="shared" si="8"/>
        <v>0</v>
      </c>
      <c r="T42" s="49">
        <f t="shared" si="8"/>
        <v>0</v>
      </c>
      <c r="U42" s="49">
        <f t="shared" si="8"/>
        <v>0</v>
      </c>
      <c r="V42" s="49">
        <f t="shared" si="8"/>
        <v>0</v>
      </c>
      <c r="W42" s="49">
        <f t="shared" si="8"/>
        <v>0</v>
      </c>
      <c r="X42" s="49">
        <f t="shared" si="8"/>
        <v>0</v>
      </c>
      <c r="Y42" s="49">
        <f t="shared" si="8"/>
        <v>0</v>
      </c>
      <c r="Z42" s="49">
        <f t="shared" si="8"/>
        <v>0</v>
      </c>
      <c r="AA42" s="49">
        <f t="shared" si="8"/>
        <v>0</v>
      </c>
      <c r="AB42" s="50">
        <f>SUM(E42:AA42)</f>
        <v>0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2"/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AA47" si="9">F45*F46</f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  <c r="P47" s="54">
        <f t="shared" si="9"/>
        <v>0</v>
      </c>
      <c r="Q47" s="54">
        <f t="shared" si="9"/>
        <v>0</v>
      </c>
      <c r="R47" s="54">
        <f t="shared" si="9"/>
        <v>0</v>
      </c>
      <c r="S47" s="54">
        <f t="shared" si="9"/>
        <v>0</v>
      </c>
      <c r="T47" s="54">
        <f t="shared" si="9"/>
        <v>0</v>
      </c>
      <c r="U47" s="54">
        <f t="shared" si="9"/>
        <v>0</v>
      </c>
      <c r="V47" s="54">
        <f t="shared" si="9"/>
        <v>0</v>
      </c>
      <c r="W47" s="54">
        <f t="shared" si="9"/>
        <v>0</v>
      </c>
      <c r="X47" s="54">
        <f t="shared" si="9"/>
        <v>0</v>
      </c>
      <c r="Y47" s="54">
        <f t="shared" si="9"/>
        <v>0</v>
      </c>
      <c r="Z47" s="54">
        <f t="shared" si="9"/>
        <v>0</v>
      </c>
      <c r="AA47" s="54">
        <f t="shared" si="9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1">
        <v>45631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/>
      <c r="J50" s="26"/>
      <c r="K50" s="26"/>
      <c r="L50" s="26"/>
      <c r="M50" s="26"/>
      <c r="N50" s="26"/>
      <c r="O50" s="25"/>
      <c r="P50" s="26"/>
      <c r="Q50" s="26"/>
      <c r="R50" s="25"/>
      <c r="S50" s="26"/>
      <c r="T50" s="27"/>
      <c r="U50" s="26"/>
      <c r="V50" s="25"/>
      <c r="W50" s="26"/>
      <c r="X50" s="25"/>
      <c r="Y50" s="25"/>
      <c r="Z50" s="26"/>
      <c r="AA50" s="27"/>
    </row>
    <row r="51" spans="1:28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AA53" si="10">F50*F51+F52</f>
        <v>0</v>
      </c>
      <c r="G53" s="49">
        <f t="shared" si="10"/>
        <v>0</v>
      </c>
      <c r="H53" s="49">
        <f t="shared" si="10"/>
        <v>0</v>
      </c>
      <c r="I53" s="49">
        <f t="shared" si="10"/>
        <v>0</v>
      </c>
      <c r="J53" s="49">
        <f t="shared" si="10"/>
        <v>0</v>
      </c>
      <c r="K53" s="49">
        <f t="shared" si="10"/>
        <v>0</v>
      </c>
      <c r="L53" s="49">
        <f t="shared" si="10"/>
        <v>0</v>
      </c>
      <c r="M53" s="49">
        <f t="shared" si="10"/>
        <v>0</v>
      </c>
      <c r="N53" s="49">
        <f t="shared" si="10"/>
        <v>0</v>
      </c>
      <c r="O53" s="49">
        <f t="shared" si="10"/>
        <v>0</v>
      </c>
      <c r="P53" s="49">
        <f t="shared" si="10"/>
        <v>0</v>
      </c>
      <c r="Q53" s="49">
        <f t="shared" si="10"/>
        <v>0</v>
      </c>
      <c r="R53" s="49">
        <f t="shared" si="10"/>
        <v>0</v>
      </c>
      <c r="S53" s="49">
        <f t="shared" si="10"/>
        <v>0</v>
      </c>
      <c r="T53" s="49">
        <f t="shared" si="10"/>
        <v>0</v>
      </c>
      <c r="U53" s="49">
        <f t="shared" si="10"/>
        <v>0</v>
      </c>
      <c r="V53" s="49">
        <f t="shared" si="10"/>
        <v>0</v>
      </c>
      <c r="W53" s="49">
        <f t="shared" si="10"/>
        <v>0</v>
      </c>
      <c r="X53" s="49">
        <f t="shared" si="10"/>
        <v>0</v>
      </c>
      <c r="Y53" s="49">
        <f t="shared" si="10"/>
        <v>0</v>
      </c>
      <c r="Z53" s="49">
        <f t="shared" si="10"/>
        <v>0</v>
      </c>
      <c r="AA53" s="49">
        <f t="shared" si="10"/>
        <v>0</v>
      </c>
      <c r="AB53" s="50">
        <f>SUM(E53:AA53)</f>
        <v>0</v>
      </c>
    </row>
    <row r="54" spans="1:28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8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8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AA58" si="11">F56*F57</f>
        <v>0</v>
      </c>
      <c r="G58" s="54">
        <f t="shared" si="11"/>
        <v>0</v>
      </c>
      <c r="H58" s="54">
        <f t="shared" si="11"/>
        <v>0</v>
      </c>
      <c r="I58" s="54">
        <f t="shared" si="11"/>
        <v>0</v>
      </c>
      <c r="J58" s="54">
        <f t="shared" si="11"/>
        <v>0</v>
      </c>
      <c r="K58" s="54">
        <f t="shared" si="11"/>
        <v>0</v>
      </c>
      <c r="L58" s="54">
        <f t="shared" si="11"/>
        <v>0</v>
      </c>
      <c r="M58" s="54">
        <f t="shared" si="11"/>
        <v>0</v>
      </c>
      <c r="N58" s="54">
        <f t="shared" si="11"/>
        <v>0</v>
      </c>
      <c r="O58" s="54">
        <f t="shared" si="11"/>
        <v>0</v>
      </c>
      <c r="P58" s="54">
        <f t="shared" si="11"/>
        <v>0</v>
      </c>
      <c r="Q58" s="54">
        <f t="shared" si="11"/>
        <v>0</v>
      </c>
      <c r="R58" s="54">
        <f t="shared" si="11"/>
        <v>0</v>
      </c>
      <c r="S58" s="54">
        <f t="shared" si="11"/>
        <v>0</v>
      </c>
      <c r="T58" s="54">
        <f t="shared" si="11"/>
        <v>0</v>
      </c>
      <c r="U58" s="54">
        <f t="shared" si="11"/>
        <v>0</v>
      </c>
      <c r="V58" s="54">
        <f t="shared" si="11"/>
        <v>0</v>
      </c>
      <c r="W58" s="54">
        <f t="shared" si="11"/>
        <v>0</v>
      </c>
      <c r="X58" s="54">
        <f t="shared" si="11"/>
        <v>0</v>
      </c>
      <c r="Y58" s="54">
        <f t="shared" si="11"/>
        <v>0</v>
      </c>
      <c r="Z58" s="54">
        <f t="shared" si="11"/>
        <v>0</v>
      </c>
      <c r="AA58" s="54">
        <f t="shared" si="11"/>
        <v>0</v>
      </c>
      <c r="AB58" s="50">
        <f>SUM(E58:AA58)</f>
        <v>0</v>
      </c>
    </row>
    <row r="59" spans="1:28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1">
        <v>45632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/>
      <c r="Z61" s="26"/>
      <c r="AA61" s="27"/>
    </row>
    <row r="62" spans="1:28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ht="19.899999999999999" customHeight="1">
      <c r="A63" s="182"/>
      <c r="B63" s="31" t="s">
        <v>1028</v>
      </c>
      <c r="C63" s="27" t="s">
        <v>1031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s="50" customFormat="1" ht="19.899999999999999" customHeight="1">
      <c r="A64" s="182"/>
      <c r="B64" s="46"/>
      <c r="C64" s="47" t="s">
        <v>1032</v>
      </c>
      <c r="D64" s="48"/>
      <c r="E64" s="49">
        <f>E61*E62+E63</f>
        <v>0</v>
      </c>
      <c r="F64" s="49">
        <f t="shared" ref="F64:AA64" si="12">F61*F62+F63</f>
        <v>0</v>
      </c>
      <c r="G64" s="49">
        <f t="shared" si="12"/>
        <v>0</v>
      </c>
      <c r="H64" s="49">
        <f t="shared" si="12"/>
        <v>0</v>
      </c>
      <c r="I64" s="49">
        <f t="shared" si="12"/>
        <v>0</v>
      </c>
      <c r="J64" s="49">
        <f t="shared" si="12"/>
        <v>0</v>
      </c>
      <c r="K64" s="49">
        <f t="shared" si="12"/>
        <v>0</v>
      </c>
      <c r="L64" s="49">
        <f t="shared" si="12"/>
        <v>0</v>
      </c>
      <c r="M64" s="49">
        <f t="shared" si="12"/>
        <v>0</v>
      </c>
      <c r="N64" s="49">
        <f t="shared" si="12"/>
        <v>0</v>
      </c>
      <c r="O64" s="49">
        <f t="shared" si="12"/>
        <v>0</v>
      </c>
      <c r="P64" s="49">
        <f t="shared" si="12"/>
        <v>0</v>
      </c>
      <c r="Q64" s="49">
        <f t="shared" si="12"/>
        <v>0</v>
      </c>
      <c r="R64" s="49">
        <f t="shared" si="12"/>
        <v>0</v>
      </c>
      <c r="S64" s="49">
        <f t="shared" si="12"/>
        <v>0</v>
      </c>
      <c r="T64" s="49">
        <f t="shared" si="12"/>
        <v>0</v>
      </c>
      <c r="U64" s="49">
        <f t="shared" si="12"/>
        <v>0</v>
      </c>
      <c r="V64" s="49">
        <f t="shared" si="12"/>
        <v>0</v>
      </c>
      <c r="W64" s="49">
        <f t="shared" si="12"/>
        <v>0</v>
      </c>
      <c r="X64" s="49">
        <f t="shared" si="12"/>
        <v>0</v>
      </c>
      <c r="Y64" s="49">
        <f t="shared" si="12"/>
        <v>0</v>
      </c>
      <c r="Z64" s="49">
        <f t="shared" si="12"/>
        <v>0</v>
      </c>
      <c r="AA64" s="49">
        <f t="shared" si="12"/>
        <v>0</v>
      </c>
      <c r="AB64" s="50">
        <f>SUM(E64:AA64)</f>
        <v>0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AA69" si="13">F67*F68</f>
        <v>0</v>
      </c>
      <c r="G69" s="54">
        <f t="shared" si="13"/>
        <v>0</v>
      </c>
      <c r="H69" s="54">
        <f t="shared" si="13"/>
        <v>0</v>
      </c>
      <c r="I69" s="54">
        <f t="shared" si="13"/>
        <v>0</v>
      </c>
      <c r="J69" s="54">
        <f t="shared" si="13"/>
        <v>0</v>
      </c>
      <c r="K69" s="54">
        <f t="shared" si="13"/>
        <v>0</v>
      </c>
      <c r="L69" s="54">
        <f t="shared" si="13"/>
        <v>0</v>
      </c>
      <c r="M69" s="54">
        <f t="shared" si="13"/>
        <v>0</v>
      </c>
      <c r="N69" s="54">
        <f t="shared" si="13"/>
        <v>0</v>
      </c>
      <c r="O69" s="54">
        <f t="shared" si="13"/>
        <v>0</v>
      </c>
      <c r="P69" s="54">
        <f t="shared" si="13"/>
        <v>0</v>
      </c>
      <c r="Q69" s="54">
        <f t="shared" si="13"/>
        <v>0</v>
      </c>
      <c r="R69" s="54">
        <f t="shared" si="13"/>
        <v>0</v>
      </c>
      <c r="S69" s="54">
        <f t="shared" si="13"/>
        <v>0</v>
      </c>
      <c r="T69" s="54">
        <f t="shared" si="13"/>
        <v>0</v>
      </c>
      <c r="U69" s="54">
        <f t="shared" si="13"/>
        <v>0</v>
      </c>
      <c r="V69" s="54">
        <f t="shared" si="13"/>
        <v>0</v>
      </c>
      <c r="W69" s="54">
        <f t="shared" si="13"/>
        <v>0</v>
      </c>
      <c r="X69" s="54">
        <f t="shared" si="13"/>
        <v>0</v>
      </c>
      <c r="Y69" s="54">
        <f t="shared" si="13"/>
        <v>0</v>
      </c>
      <c r="Z69" s="54">
        <f t="shared" si="13"/>
        <v>0</v>
      </c>
      <c r="AA69" s="54">
        <f t="shared" si="13"/>
        <v>0</v>
      </c>
      <c r="AB69" s="50">
        <f>SUM(E69:AA69)</f>
        <v>0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1">
        <v>45633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AA75" si="14">F72*F73+F74</f>
        <v>0</v>
      </c>
      <c r="G75" s="49">
        <f t="shared" si="14"/>
        <v>0</v>
      </c>
      <c r="H75" s="49">
        <f t="shared" si="14"/>
        <v>0</v>
      </c>
      <c r="I75" s="49">
        <f t="shared" si="14"/>
        <v>0</v>
      </c>
      <c r="J75" s="49">
        <f t="shared" si="14"/>
        <v>0</v>
      </c>
      <c r="K75" s="49">
        <f t="shared" si="14"/>
        <v>0</v>
      </c>
      <c r="L75" s="49">
        <f t="shared" si="14"/>
        <v>0</v>
      </c>
      <c r="M75" s="49">
        <f t="shared" si="14"/>
        <v>0</v>
      </c>
      <c r="N75" s="49">
        <f t="shared" si="14"/>
        <v>0</v>
      </c>
      <c r="O75" s="49">
        <f t="shared" si="14"/>
        <v>0</v>
      </c>
      <c r="P75" s="49">
        <f t="shared" si="14"/>
        <v>0</v>
      </c>
      <c r="Q75" s="49">
        <f t="shared" si="14"/>
        <v>0</v>
      </c>
      <c r="R75" s="49">
        <f t="shared" si="14"/>
        <v>0</v>
      </c>
      <c r="S75" s="49">
        <f t="shared" si="14"/>
        <v>0</v>
      </c>
      <c r="T75" s="49">
        <f t="shared" si="14"/>
        <v>0</v>
      </c>
      <c r="U75" s="49">
        <f t="shared" si="14"/>
        <v>0</v>
      </c>
      <c r="V75" s="49">
        <f t="shared" si="14"/>
        <v>0</v>
      </c>
      <c r="W75" s="49">
        <f t="shared" si="14"/>
        <v>0</v>
      </c>
      <c r="X75" s="49">
        <f t="shared" si="14"/>
        <v>0</v>
      </c>
      <c r="Y75" s="49">
        <f t="shared" si="14"/>
        <v>0</v>
      </c>
      <c r="Z75" s="49">
        <f t="shared" si="14"/>
        <v>0</v>
      </c>
      <c r="AA75" s="49">
        <f t="shared" si="14"/>
        <v>0</v>
      </c>
      <c r="AB75" s="50">
        <f>SUM(E75:AA75)</f>
        <v>0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AA80" si="15">F78*F79</f>
        <v>0</v>
      </c>
      <c r="G80" s="54">
        <f t="shared" si="15"/>
        <v>0</v>
      </c>
      <c r="H80" s="54">
        <f t="shared" si="15"/>
        <v>0</v>
      </c>
      <c r="I80" s="54">
        <f t="shared" si="15"/>
        <v>0</v>
      </c>
      <c r="J80" s="54">
        <f t="shared" si="15"/>
        <v>0</v>
      </c>
      <c r="K80" s="54">
        <f t="shared" si="15"/>
        <v>0</v>
      </c>
      <c r="L80" s="54">
        <f t="shared" si="15"/>
        <v>0</v>
      </c>
      <c r="M80" s="54">
        <f t="shared" si="15"/>
        <v>0</v>
      </c>
      <c r="N80" s="54">
        <f t="shared" si="15"/>
        <v>0</v>
      </c>
      <c r="O80" s="54">
        <f t="shared" si="15"/>
        <v>0</v>
      </c>
      <c r="P80" s="54">
        <f t="shared" si="15"/>
        <v>0</v>
      </c>
      <c r="Q80" s="54">
        <f t="shared" si="15"/>
        <v>0</v>
      </c>
      <c r="R80" s="54">
        <f t="shared" si="15"/>
        <v>0</v>
      </c>
      <c r="S80" s="54">
        <f t="shared" si="15"/>
        <v>0</v>
      </c>
      <c r="T80" s="54">
        <f t="shared" si="15"/>
        <v>0</v>
      </c>
      <c r="U80" s="54">
        <f t="shared" si="15"/>
        <v>0</v>
      </c>
      <c r="V80" s="54">
        <f t="shared" si="15"/>
        <v>0</v>
      </c>
      <c r="W80" s="54">
        <f t="shared" si="15"/>
        <v>0</v>
      </c>
      <c r="X80" s="54">
        <f t="shared" si="15"/>
        <v>0</v>
      </c>
      <c r="Y80" s="54">
        <f t="shared" si="15"/>
        <v>0</v>
      </c>
      <c r="Z80" s="54">
        <f t="shared" si="15"/>
        <v>0</v>
      </c>
      <c r="AA80" s="54">
        <f t="shared" si="1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45634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/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AA86" si="16">F83*F84+F85</f>
        <v>0</v>
      </c>
      <c r="G86" s="49">
        <f t="shared" si="16"/>
        <v>0</v>
      </c>
      <c r="H86" s="49">
        <f t="shared" si="16"/>
        <v>0</v>
      </c>
      <c r="I86" s="49">
        <f t="shared" si="16"/>
        <v>0</v>
      </c>
      <c r="J86" s="49">
        <f t="shared" si="16"/>
        <v>0</v>
      </c>
      <c r="K86" s="49">
        <f t="shared" si="16"/>
        <v>0</v>
      </c>
      <c r="L86" s="49">
        <f t="shared" si="16"/>
        <v>0</v>
      </c>
      <c r="M86" s="49">
        <f t="shared" si="16"/>
        <v>0</v>
      </c>
      <c r="N86" s="49">
        <f t="shared" si="16"/>
        <v>0</v>
      </c>
      <c r="O86" s="49">
        <f t="shared" si="16"/>
        <v>0</v>
      </c>
      <c r="P86" s="49">
        <f t="shared" si="16"/>
        <v>0</v>
      </c>
      <c r="Q86" s="49">
        <f t="shared" si="16"/>
        <v>0</v>
      </c>
      <c r="R86" s="49">
        <f t="shared" si="16"/>
        <v>0</v>
      </c>
      <c r="S86" s="49">
        <f t="shared" si="16"/>
        <v>0</v>
      </c>
      <c r="T86" s="49">
        <f t="shared" si="16"/>
        <v>0</v>
      </c>
      <c r="U86" s="49">
        <f t="shared" si="16"/>
        <v>0</v>
      </c>
      <c r="V86" s="49">
        <f t="shared" si="16"/>
        <v>0</v>
      </c>
      <c r="W86" s="49">
        <f t="shared" si="16"/>
        <v>0</v>
      </c>
      <c r="X86" s="49">
        <f t="shared" si="16"/>
        <v>0</v>
      </c>
      <c r="Y86" s="49">
        <f t="shared" si="16"/>
        <v>0</v>
      </c>
      <c r="Z86" s="49">
        <f t="shared" si="16"/>
        <v>0</v>
      </c>
      <c r="AA86" s="49">
        <f t="shared" si="16"/>
        <v>0</v>
      </c>
      <c r="AB86" s="50">
        <f>SUM(E86:AA86)</f>
        <v>0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AA91" si="17">F89*F90</f>
        <v>0</v>
      </c>
      <c r="G91" s="54">
        <f t="shared" si="17"/>
        <v>0</v>
      </c>
      <c r="H91" s="54">
        <f t="shared" si="17"/>
        <v>0</v>
      </c>
      <c r="I91" s="54">
        <f t="shared" si="17"/>
        <v>0</v>
      </c>
      <c r="J91" s="54">
        <f t="shared" si="17"/>
        <v>0</v>
      </c>
      <c r="K91" s="54">
        <f t="shared" si="17"/>
        <v>0</v>
      </c>
      <c r="L91" s="54">
        <f t="shared" si="17"/>
        <v>0</v>
      </c>
      <c r="M91" s="54">
        <f t="shared" si="17"/>
        <v>0</v>
      </c>
      <c r="N91" s="54">
        <f t="shared" si="17"/>
        <v>0</v>
      </c>
      <c r="O91" s="54">
        <f t="shared" si="17"/>
        <v>0</v>
      </c>
      <c r="P91" s="54">
        <f t="shared" si="17"/>
        <v>0</v>
      </c>
      <c r="Q91" s="54">
        <f t="shared" si="17"/>
        <v>0</v>
      </c>
      <c r="R91" s="54">
        <f t="shared" si="17"/>
        <v>0</v>
      </c>
      <c r="S91" s="54">
        <f t="shared" si="17"/>
        <v>0</v>
      </c>
      <c r="T91" s="54">
        <f t="shared" si="17"/>
        <v>0</v>
      </c>
      <c r="U91" s="54">
        <f t="shared" si="17"/>
        <v>0</v>
      </c>
      <c r="V91" s="54">
        <f t="shared" si="17"/>
        <v>0</v>
      </c>
      <c r="W91" s="54">
        <f t="shared" si="17"/>
        <v>0</v>
      </c>
      <c r="X91" s="54">
        <f t="shared" si="17"/>
        <v>0</v>
      </c>
      <c r="Y91" s="54">
        <f t="shared" si="17"/>
        <v>0</v>
      </c>
      <c r="Z91" s="54">
        <f t="shared" si="17"/>
        <v>0</v>
      </c>
      <c r="AA91" s="54">
        <f t="shared" si="17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45635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/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AA97" si="18">F94*F95+F96</f>
        <v>0</v>
      </c>
      <c r="G97" s="49">
        <f t="shared" si="18"/>
        <v>0</v>
      </c>
      <c r="H97" s="49">
        <f t="shared" si="18"/>
        <v>0</v>
      </c>
      <c r="I97" s="49">
        <f t="shared" si="18"/>
        <v>0</v>
      </c>
      <c r="J97" s="49">
        <f t="shared" si="18"/>
        <v>0</v>
      </c>
      <c r="K97" s="49">
        <f t="shared" si="18"/>
        <v>0</v>
      </c>
      <c r="L97" s="49">
        <f t="shared" si="18"/>
        <v>0</v>
      </c>
      <c r="M97" s="49">
        <f t="shared" si="18"/>
        <v>0</v>
      </c>
      <c r="N97" s="49">
        <f t="shared" si="18"/>
        <v>0</v>
      </c>
      <c r="O97" s="49">
        <f t="shared" si="18"/>
        <v>0</v>
      </c>
      <c r="P97" s="49">
        <f t="shared" si="18"/>
        <v>0</v>
      </c>
      <c r="Q97" s="49">
        <f t="shared" si="18"/>
        <v>0</v>
      </c>
      <c r="R97" s="49">
        <f t="shared" si="18"/>
        <v>0</v>
      </c>
      <c r="S97" s="49">
        <f t="shared" si="18"/>
        <v>0</v>
      </c>
      <c r="T97" s="49">
        <f t="shared" si="18"/>
        <v>0</v>
      </c>
      <c r="U97" s="49">
        <f t="shared" si="18"/>
        <v>0</v>
      </c>
      <c r="V97" s="49">
        <f t="shared" si="18"/>
        <v>0</v>
      </c>
      <c r="W97" s="49">
        <f t="shared" si="18"/>
        <v>0</v>
      </c>
      <c r="X97" s="49">
        <f t="shared" si="18"/>
        <v>0</v>
      </c>
      <c r="Y97" s="49">
        <f t="shared" si="18"/>
        <v>0</v>
      </c>
      <c r="Z97" s="49">
        <f t="shared" si="18"/>
        <v>0</v>
      </c>
      <c r="AA97" s="49">
        <f t="shared" si="18"/>
        <v>0</v>
      </c>
      <c r="AB97" s="50">
        <f>SUM(E97:AA97)</f>
        <v>0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AA102" si="19">F100*F101</f>
        <v>0</v>
      </c>
      <c r="G102" s="54">
        <f t="shared" si="19"/>
        <v>0</v>
      </c>
      <c r="H102" s="54">
        <f t="shared" si="19"/>
        <v>0</v>
      </c>
      <c r="I102" s="54">
        <f t="shared" si="19"/>
        <v>0</v>
      </c>
      <c r="J102" s="54">
        <f t="shared" si="19"/>
        <v>0</v>
      </c>
      <c r="K102" s="54">
        <f t="shared" si="19"/>
        <v>0</v>
      </c>
      <c r="L102" s="54">
        <f t="shared" si="19"/>
        <v>0</v>
      </c>
      <c r="M102" s="54">
        <f t="shared" si="19"/>
        <v>0</v>
      </c>
      <c r="N102" s="54">
        <f t="shared" si="19"/>
        <v>0</v>
      </c>
      <c r="O102" s="54">
        <f t="shared" si="19"/>
        <v>0</v>
      </c>
      <c r="P102" s="54">
        <f t="shared" si="19"/>
        <v>0</v>
      </c>
      <c r="Q102" s="54">
        <f t="shared" si="19"/>
        <v>0</v>
      </c>
      <c r="R102" s="54">
        <f t="shared" si="19"/>
        <v>0</v>
      </c>
      <c r="S102" s="54">
        <f t="shared" si="19"/>
        <v>0</v>
      </c>
      <c r="T102" s="54">
        <f t="shared" si="19"/>
        <v>0</v>
      </c>
      <c r="U102" s="54">
        <f t="shared" si="19"/>
        <v>0</v>
      </c>
      <c r="V102" s="54">
        <f t="shared" si="19"/>
        <v>0</v>
      </c>
      <c r="W102" s="54">
        <f t="shared" si="19"/>
        <v>0</v>
      </c>
      <c r="X102" s="54">
        <f t="shared" si="19"/>
        <v>0</v>
      </c>
      <c r="Y102" s="54">
        <f t="shared" si="19"/>
        <v>0</v>
      </c>
      <c r="Z102" s="54">
        <f t="shared" si="19"/>
        <v>0</v>
      </c>
      <c r="AA102" s="54">
        <f t="shared" si="19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45636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/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/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AA108" si="20">F105*F106+F107</f>
        <v>0</v>
      </c>
      <c r="G108" s="49">
        <f t="shared" si="20"/>
        <v>0</v>
      </c>
      <c r="H108" s="49">
        <f t="shared" si="20"/>
        <v>0</v>
      </c>
      <c r="I108" s="49">
        <f t="shared" si="20"/>
        <v>0</v>
      </c>
      <c r="J108" s="49">
        <f t="shared" si="20"/>
        <v>0</v>
      </c>
      <c r="K108" s="49">
        <f t="shared" si="20"/>
        <v>0</v>
      </c>
      <c r="L108" s="49">
        <f t="shared" si="20"/>
        <v>0</v>
      </c>
      <c r="M108" s="49">
        <f t="shared" si="20"/>
        <v>0</v>
      </c>
      <c r="N108" s="49">
        <f t="shared" si="20"/>
        <v>0</v>
      </c>
      <c r="O108" s="49">
        <f t="shared" si="20"/>
        <v>0</v>
      </c>
      <c r="P108" s="49">
        <f t="shared" si="20"/>
        <v>0</v>
      </c>
      <c r="Q108" s="49">
        <f t="shared" si="20"/>
        <v>0</v>
      </c>
      <c r="R108" s="49">
        <f t="shared" si="20"/>
        <v>0</v>
      </c>
      <c r="S108" s="49">
        <f t="shared" si="20"/>
        <v>0</v>
      </c>
      <c r="T108" s="49">
        <f t="shared" si="20"/>
        <v>0</v>
      </c>
      <c r="U108" s="49">
        <f t="shared" si="20"/>
        <v>0</v>
      </c>
      <c r="V108" s="49">
        <f t="shared" si="20"/>
        <v>0</v>
      </c>
      <c r="W108" s="49">
        <f t="shared" si="20"/>
        <v>0</v>
      </c>
      <c r="X108" s="49">
        <f t="shared" si="20"/>
        <v>0</v>
      </c>
      <c r="Y108" s="49">
        <f t="shared" si="20"/>
        <v>0</v>
      </c>
      <c r="Z108" s="49">
        <f t="shared" si="20"/>
        <v>0</v>
      </c>
      <c r="AA108" s="49">
        <f t="shared" si="20"/>
        <v>0</v>
      </c>
      <c r="AB108" s="50">
        <f>SUM(E108:AA108)</f>
        <v>0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AA113" si="21">F111*F112</f>
        <v>0</v>
      </c>
      <c r="G113" s="54">
        <f t="shared" si="21"/>
        <v>0</v>
      </c>
      <c r="H113" s="54">
        <f t="shared" si="21"/>
        <v>0</v>
      </c>
      <c r="I113" s="54">
        <f t="shared" si="21"/>
        <v>0</v>
      </c>
      <c r="J113" s="54">
        <f t="shared" si="21"/>
        <v>0</v>
      </c>
      <c r="K113" s="54">
        <f t="shared" si="21"/>
        <v>0</v>
      </c>
      <c r="L113" s="54">
        <f t="shared" si="21"/>
        <v>0</v>
      </c>
      <c r="M113" s="54">
        <f t="shared" si="21"/>
        <v>0</v>
      </c>
      <c r="N113" s="54">
        <f t="shared" si="21"/>
        <v>0</v>
      </c>
      <c r="O113" s="54">
        <f t="shared" si="21"/>
        <v>0</v>
      </c>
      <c r="P113" s="54">
        <f t="shared" si="21"/>
        <v>0</v>
      </c>
      <c r="Q113" s="54">
        <f t="shared" si="21"/>
        <v>0</v>
      </c>
      <c r="R113" s="54">
        <f t="shared" si="21"/>
        <v>0</v>
      </c>
      <c r="S113" s="54">
        <f t="shared" si="21"/>
        <v>0</v>
      </c>
      <c r="T113" s="54">
        <f t="shared" si="21"/>
        <v>0</v>
      </c>
      <c r="U113" s="54">
        <f t="shared" si="21"/>
        <v>0</v>
      </c>
      <c r="V113" s="54">
        <f t="shared" si="21"/>
        <v>0</v>
      </c>
      <c r="W113" s="54">
        <f t="shared" si="21"/>
        <v>0</v>
      </c>
      <c r="X113" s="54">
        <f t="shared" si="21"/>
        <v>0</v>
      </c>
      <c r="Y113" s="54">
        <f t="shared" si="21"/>
        <v>0</v>
      </c>
      <c r="Z113" s="54">
        <f t="shared" si="21"/>
        <v>0</v>
      </c>
      <c r="AA113" s="54">
        <f t="shared" si="21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45637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AA119" si="22">F116*F117+F118</f>
        <v>0</v>
      </c>
      <c r="G119" s="49">
        <f t="shared" si="22"/>
        <v>0</v>
      </c>
      <c r="H119" s="49">
        <f t="shared" si="22"/>
        <v>0</v>
      </c>
      <c r="I119" s="49">
        <f t="shared" si="22"/>
        <v>0</v>
      </c>
      <c r="J119" s="49">
        <f t="shared" si="22"/>
        <v>0</v>
      </c>
      <c r="K119" s="49">
        <f t="shared" si="22"/>
        <v>0</v>
      </c>
      <c r="L119" s="49">
        <f t="shared" si="22"/>
        <v>0</v>
      </c>
      <c r="M119" s="49">
        <f t="shared" si="22"/>
        <v>0</v>
      </c>
      <c r="N119" s="49">
        <f t="shared" si="22"/>
        <v>0</v>
      </c>
      <c r="O119" s="49">
        <f t="shared" si="22"/>
        <v>0</v>
      </c>
      <c r="P119" s="49">
        <f t="shared" si="22"/>
        <v>0</v>
      </c>
      <c r="Q119" s="49">
        <f t="shared" si="22"/>
        <v>0</v>
      </c>
      <c r="R119" s="49">
        <f t="shared" si="22"/>
        <v>0</v>
      </c>
      <c r="S119" s="49">
        <f t="shared" si="22"/>
        <v>0</v>
      </c>
      <c r="T119" s="49">
        <f t="shared" si="22"/>
        <v>0</v>
      </c>
      <c r="U119" s="49">
        <f t="shared" si="22"/>
        <v>0</v>
      </c>
      <c r="V119" s="49">
        <f t="shared" si="22"/>
        <v>0</v>
      </c>
      <c r="W119" s="49">
        <f t="shared" si="22"/>
        <v>0</v>
      </c>
      <c r="X119" s="49">
        <f t="shared" si="22"/>
        <v>0</v>
      </c>
      <c r="Y119" s="49">
        <f t="shared" si="22"/>
        <v>0</v>
      </c>
      <c r="Z119" s="49">
        <f t="shared" si="22"/>
        <v>0</v>
      </c>
      <c r="AA119" s="49">
        <f t="shared" si="22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AA124" si="23">F122*F123</f>
        <v>0</v>
      </c>
      <c r="G124" s="54">
        <f t="shared" si="23"/>
        <v>0</v>
      </c>
      <c r="H124" s="54">
        <f t="shared" si="23"/>
        <v>0</v>
      </c>
      <c r="I124" s="54">
        <f t="shared" si="23"/>
        <v>0</v>
      </c>
      <c r="J124" s="54">
        <f t="shared" si="23"/>
        <v>0</v>
      </c>
      <c r="K124" s="54">
        <f t="shared" si="23"/>
        <v>0</v>
      </c>
      <c r="L124" s="54">
        <f t="shared" si="23"/>
        <v>0</v>
      </c>
      <c r="M124" s="54">
        <f t="shared" si="23"/>
        <v>0</v>
      </c>
      <c r="N124" s="54">
        <f t="shared" si="23"/>
        <v>0</v>
      </c>
      <c r="O124" s="54">
        <f t="shared" si="23"/>
        <v>0</v>
      </c>
      <c r="P124" s="54">
        <f t="shared" si="23"/>
        <v>0</v>
      </c>
      <c r="Q124" s="54">
        <f t="shared" si="23"/>
        <v>0</v>
      </c>
      <c r="R124" s="54">
        <f t="shared" si="23"/>
        <v>0</v>
      </c>
      <c r="S124" s="54">
        <f t="shared" si="23"/>
        <v>0</v>
      </c>
      <c r="T124" s="54">
        <f t="shared" si="23"/>
        <v>0</v>
      </c>
      <c r="U124" s="54">
        <f t="shared" si="23"/>
        <v>0</v>
      </c>
      <c r="V124" s="54">
        <f t="shared" si="23"/>
        <v>0</v>
      </c>
      <c r="W124" s="54">
        <f t="shared" si="23"/>
        <v>0</v>
      </c>
      <c r="X124" s="54">
        <f t="shared" si="23"/>
        <v>0</v>
      </c>
      <c r="Y124" s="54">
        <f t="shared" si="23"/>
        <v>0</v>
      </c>
      <c r="Z124" s="54">
        <f t="shared" si="23"/>
        <v>0</v>
      </c>
      <c r="AA124" s="54">
        <f t="shared" si="2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45638</v>
      </c>
      <c r="B127" s="31" t="s">
        <v>1028</v>
      </c>
      <c r="C127" s="26" t="s">
        <v>1029</v>
      </c>
      <c r="D127" s="24"/>
      <c r="E127" s="25"/>
      <c r="F127" s="25"/>
      <c r="G127" s="25"/>
      <c r="H127" s="25"/>
      <c r="I127" s="26"/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/>
      <c r="V127" s="25"/>
      <c r="W127" s="26"/>
      <c r="X127" s="25"/>
      <c r="Y127" s="25"/>
      <c r="Z127" s="26"/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AA130" si="24">F127*F128+F129</f>
        <v>0</v>
      </c>
      <c r="G130" s="49">
        <f t="shared" si="24"/>
        <v>0</v>
      </c>
      <c r="H130" s="49">
        <f t="shared" si="24"/>
        <v>0</v>
      </c>
      <c r="I130" s="49">
        <f t="shared" si="24"/>
        <v>0</v>
      </c>
      <c r="J130" s="49">
        <f t="shared" si="24"/>
        <v>0</v>
      </c>
      <c r="K130" s="49">
        <f t="shared" si="24"/>
        <v>0</v>
      </c>
      <c r="L130" s="49">
        <f t="shared" si="24"/>
        <v>0</v>
      </c>
      <c r="M130" s="49">
        <f t="shared" si="24"/>
        <v>0</v>
      </c>
      <c r="N130" s="49">
        <f t="shared" si="24"/>
        <v>0</v>
      </c>
      <c r="O130" s="49">
        <f t="shared" si="24"/>
        <v>0</v>
      </c>
      <c r="P130" s="49">
        <f t="shared" si="24"/>
        <v>0</v>
      </c>
      <c r="Q130" s="49">
        <f t="shared" si="24"/>
        <v>0</v>
      </c>
      <c r="R130" s="49">
        <f t="shared" si="24"/>
        <v>0</v>
      </c>
      <c r="S130" s="49">
        <f t="shared" si="24"/>
        <v>0</v>
      </c>
      <c r="T130" s="49">
        <f t="shared" si="24"/>
        <v>0</v>
      </c>
      <c r="U130" s="49">
        <f t="shared" si="24"/>
        <v>0</v>
      </c>
      <c r="V130" s="49">
        <f t="shared" si="24"/>
        <v>0</v>
      </c>
      <c r="W130" s="49">
        <f t="shared" si="24"/>
        <v>0</v>
      </c>
      <c r="X130" s="49">
        <f t="shared" si="24"/>
        <v>0</v>
      </c>
      <c r="Y130" s="49">
        <f t="shared" si="24"/>
        <v>0</v>
      </c>
      <c r="Z130" s="49">
        <f t="shared" si="24"/>
        <v>0</v>
      </c>
      <c r="AA130" s="49">
        <f t="shared" si="24"/>
        <v>0</v>
      </c>
      <c r="AB130" s="50">
        <f>SUM(E130:AA130)</f>
        <v>0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AA135" si="25">F133*F134</f>
        <v>0</v>
      </c>
      <c r="G135" s="54">
        <f t="shared" si="25"/>
        <v>0</v>
      </c>
      <c r="H135" s="54">
        <f t="shared" si="25"/>
        <v>0</v>
      </c>
      <c r="I135" s="54">
        <f t="shared" si="25"/>
        <v>0</v>
      </c>
      <c r="J135" s="54">
        <f t="shared" si="25"/>
        <v>0</v>
      </c>
      <c r="K135" s="54">
        <f t="shared" si="25"/>
        <v>0</v>
      </c>
      <c r="L135" s="54">
        <f t="shared" si="25"/>
        <v>0</v>
      </c>
      <c r="M135" s="54">
        <f t="shared" si="25"/>
        <v>0</v>
      </c>
      <c r="N135" s="54">
        <f t="shared" si="25"/>
        <v>0</v>
      </c>
      <c r="O135" s="54">
        <f t="shared" si="25"/>
        <v>0</v>
      </c>
      <c r="P135" s="54">
        <f t="shared" si="25"/>
        <v>0</v>
      </c>
      <c r="Q135" s="54">
        <f t="shared" si="25"/>
        <v>0</v>
      </c>
      <c r="R135" s="54">
        <f t="shared" si="25"/>
        <v>0</v>
      </c>
      <c r="S135" s="54">
        <f t="shared" si="25"/>
        <v>0</v>
      </c>
      <c r="T135" s="54">
        <f t="shared" si="25"/>
        <v>0</v>
      </c>
      <c r="U135" s="54">
        <f t="shared" si="25"/>
        <v>0</v>
      </c>
      <c r="V135" s="54">
        <f t="shared" si="25"/>
        <v>0</v>
      </c>
      <c r="W135" s="54">
        <f t="shared" si="25"/>
        <v>0</v>
      </c>
      <c r="X135" s="54">
        <f t="shared" si="25"/>
        <v>0</v>
      </c>
      <c r="Y135" s="54">
        <f t="shared" si="25"/>
        <v>0</v>
      </c>
      <c r="Z135" s="54">
        <f t="shared" si="25"/>
        <v>0</v>
      </c>
      <c r="AA135" s="54">
        <f t="shared" si="25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45639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AA141" si="26">F138*F139+F140</f>
        <v>0</v>
      </c>
      <c r="G141" s="49">
        <f t="shared" si="26"/>
        <v>0</v>
      </c>
      <c r="H141" s="49">
        <f t="shared" si="26"/>
        <v>0</v>
      </c>
      <c r="I141" s="49">
        <f t="shared" si="26"/>
        <v>0</v>
      </c>
      <c r="J141" s="49">
        <f t="shared" si="26"/>
        <v>0</v>
      </c>
      <c r="K141" s="49">
        <f t="shared" si="26"/>
        <v>0</v>
      </c>
      <c r="L141" s="49">
        <f t="shared" si="26"/>
        <v>0</v>
      </c>
      <c r="M141" s="49">
        <f t="shared" si="26"/>
        <v>0</v>
      </c>
      <c r="N141" s="49">
        <f t="shared" si="26"/>
        <v>0</v>
      </c>
      <c r="O141" s="49">
        <f t="shared" si="26"/>
        <v>0</v>
      </c>
      <c r="P141" s="49">
        <f t="shared" si="26"/>
        <v>0</v>
      </c>
      <c r="Q141" s="49">
        <f t="shared" si="26"/>
        <v>0</v>
      </c>
      <c r="R141" s="49">
        <f t="shared" si="26"/>
        <v>0</v>
      </c>
      <c r="S141" s="49">
        <f t="shared" si="26"/>
        <v>0</v>
      </c>
      <c r="T141" s="49">
        <f t="shared" si="26"/>
        <v>0</v>
      </c>
      <c r="U141" s="49">
        <f t="shared" si="26"/>
        <v>0</v>
      </c>
      <c r="V141" s="49">
        <f t="shared" si="26"/>
        <v>0</v>
      </c>
      <c r="W141" s="49">
        <f t="shared" si="26"/>
        <v>0</v>
      </c>
      <c r="X141" s="49">
        <f t="shared" si="26"/>
        <v>0</v>
      </c>
      <c r="Y141" s="49">
        <f t="shared" si="26"/>
        <v>0</v>
      </c>
      <c r="Z141" s="49">
        <f t="shared" si="26"/>
        <v>0</v>
      </c>
      <c r="AA141" s="49">
        <f t="shared" si="26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AA146" si="27">F144*F145</f>
        <v>0</v>
      </c>
      <c r="G146" s="54">
        <f t="shared" si="27"/>
        <v>0</v>
      </c>
      <c r="H146" s="54">
        <f t="shared" si="27"/>
        <v>0</v>
      </c>
      <c r="I146" s="54">
        <f t="shared" si="27"/>
        <v>0</v>
      </c>
      <c r="J146" s="54">
        <f t="shared" si="27"/>
        <v>0</v>
      </c>
      <c r="K146" s="54">
        <f t="shared" si="27"/>
        <v>0</v>
      </c>
      <c r="L146" s="54">
        <f t="shared" si="27"/>
        <v>0</v>
      </c>
      <c r="M146" s="54">
        <f t="shared" si="27"/>
        <v>0</v>
      </c>
      <c r="N146" s="54">
        <f t="shared" si="27"/>
        <v>0</v>
      </c>
      <c r="O146" s="54">
        <f t="shared" si="27"/>
        <v>0</v>
      </c>
      <c r="P146" s="54">
        <f t="shared" si="27"/>
        <v>0</v>
      </c>
      <c r="Q146" s="54">
        <f t="shared" si="27"/>
        <v>0</v>
      </c>
      <c r="R146" s="54">
        <f t="shared" si="27"/>
        <v>0</v>
      </c>
      <c r="S146" s="54">
        <f t="shared" si="27"/>
        <v>0</v>
      </c>
      <c r="T146" s="54">
        <f t="shared" si="27"/>
        <v>0</v>
      </c>
      <c r="U146" s="54">
        <f t="shared" si="27"/>
        <v>0</v>
      </c>
      <c r="V146" s="54">
        <f t="shared" si="27"/>
        <v>0</v>
      </c>
      <c r="W146" s="54">
        <f t="shared" si="27"/>
        <v>0</v>
      </c>
      <c r="X146" s="54">
        <f t="shared" si="27"/>
        <v>0</v>
      </c>
      <c r="Y146" s="54">
        <f t="shared" si="27"/>
        <v>0</v>
      </c>
      <c r="Z146" s="54">
        <f t="shared" si="27"/>
        <v>0</v>
      </c>
      <c r="AA146" s="54">
        <f t="shared" si="27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45640</v>
      </c>
      <c r="B149" s="31" t="s">
        <v>1028</v>
      </c>
      <c r="C149" s="26" t="s">
        <v>1029</v>
      </c>
      <c r="D149" s="24"/>
      <c r="E149" s="25"/>
      <c r="F149" s="25"/>
      <c r="G149" s="25"/>
      <c r="H149" s="25"/>
      <c r="I149" s="26"/>
      <c r="J149" s="26"/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/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AA152" si="28">F149*F150+F151</f>
        <v>0</v>
      </c>
      <c r="G152" s="49">
        <f t="shared" si="28"/>
        <v>0</v>
      </c>
      <c r="H152" s="49">
        <f t="shared" si="28"/>
        <v>0</v>
      </c>
      <c r="I152" s="49">
        <f t="shared" si="28"/>
        <v>0</v>
      </c>
      <c r="J152" s="49">
        <f t="shared" si="28"/>
        <v>0</v>
      </c>
      <c r="K152" s="49">
        <f t="shared" si="28"/>
        <v>0</v>
      </c>
      <c r="L152" s="49">
        <f t="shared" si="28"/>
        <v>0</v>
      </c>
      <c r="M152" s="49">
        <f t="shared" si="28"/>
        <v>0</v>
      </c>
      <c r="N152" s="49">
        <f t="shared" si="28"/>
        <v>0</v>
      </c>
      <c r="O152" s="49">
        <f t="shared" si="28"/>
        <v>0</v>
      </c>
      <c r="P152" s="49">
        <f t="shared" si="28"/>
        <v>0</v>
      </c>
      <c r="Q152" s="49">
        <f t="shared" si="28"/>
        <v>0</v>
      </c>
      <c r="R152" s="49">
        <f t="shared" si="28"/>
        <v>0</v>
      </c>
      <c r="S152" s="49">
        <f t="shared" si="28"/>
        <v>0</v>
      </c>
      <c r="T152" s="49">
        <f t="shared" si="28"/>
        <v>0</v>
      </c>
      <c r="U152" s="49">
        <f t="shared" si="28"/>
        <v>0</v>
      </c>
      <c r="V152" s="49">
        <f t="shared" si="28"/>
        <v>0</v>
      </c>
      <c r="W152" s="49">
        <f t="shared" si="28"/>
        <v>0</v>
      </c>
      <c r="X152" s="49">
        <f t="shared" si="28"/>
        <v>0</v>
      </c>
      <c r="Y152" s="49">
        <f t="shared" si="28"/>
        <v>0</v>
      </c>
      <c r="Z152" s="49">
        <f t="shared" si="28"/>
        <v>0</v>
      </c>
      <c r="AA152" s="49">
        <f t="shared" si="28"/>
        <v>0</v>
      </c>
      <c r="AB152" s="50">
        <f>SUM(E152:AA152)</f>
        <v>0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AA157" si="29">F155*F156</f>
        <v>0</v>
      </c>
      <c r="G157" s="54">
        <f t="shared" si="29"/>
        <v>0</v>
      </c>
      <c r="H157" s="54">
        <f t="shared" si="29"/>
        <v>0</v>
      </c>
      <c r="I157" s="54">
        <f t="shared" si="29"/>
        <v>0</v>
      </c>
      <c r="J157" s="54">
        <f t="shared" si="29"/>
        <v>0</v>
      </c>
      <c r="K157" s="54">
        <f t="shared" si="29"/>
        <v>0</v>
      </c>
      <c r="L157" s="54">
        <f t="shared" si="29"/>
        <v>0</v>
      </c>
      <c r="M157" s="54">
        <f t="shared" si="29"/>
        <v>0</v>
      </c>
      <c r="N157" s="54">
        <f t="shared" si="29"/>
        <v>0</v>
      </c>
      <c r="O157" s="54">
        <f t="shared" si="29"/>
        <v>0</v>
      </c>
      <c r="P157" s="54">
        <f t="shared" si="29"/>
        <v>0</v>
      </c>
      <c r="Q157" s="54">
        <f t="shared" si="29"/>
        <v>0</v>
      </c>
      <c r="R157" s="54">
        <f t="shared" si="29"/>
        <v>0</v>
      </c>
      <c r="S157" s="54">
        <f t="shared" si="29"/>
        <v>0</v>
      </c>
      <c r="T157" s="54">
        <f t="shared" si="29"/>
        <v>0</v>
      </c>
      <c r="U157" s="54">
        <f t="shared" si="29"/>
        <v>0</v>
      </c>
      <c r="V157" s="54">
        <f t="shared" si="29"/>
        <v>0</v>
      </c>
      <c r="W157" s="54">
        <f t="shared" si="29"/>
        <v>0</v>
      </c>
      <c r="X157" s="54">
        <f t="shared" si="29"/>
        <v>0</v>
      </c>
      <c r="Y157" s="54">
        <f t="shared" si="29"/>
        <v>0</v>
      </c>
      <c r="Z157" s="54">
        <f t="shared" si="29"/>
        <v>0</v>
      </c>
      <c r="AA157" s="54">
        <f t="shared" si="29"/>
        <v>0</v>
      </c>
      <c r="AB157" s="50">
        <f>SUM(E157:AA157)</f>
        <v>0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45641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/>
      <c r="L160" s="26"/>
      <c r="M160" s="26"/>
      <c r="N160" s="26"/>
      <c r="O160" s="25"/>
      <c r="P160" s="26"/>
      <c r="Q160" s="26"/>
      <c r="R160" s="25"/>
      <c r="S160" s="26"/>
      <c r="T160" s="27"/>
      <c r="U160" s="26"/>
      <c r="V160" s="25"/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AA163" si="30">F160*F161+F162</f>
        <v>0</v>
      </c>
      <c r="G163" s="49">
        <f t="shared" si="30"/>
        <v>0</v>
      </c>
      <c r="H163" s="49">
        <f t="shared" si="30"/>
        <v>0</v>
      </c>
      <c r="I163" s="49">
        <f t="shared" si="30"/>
        <v>0</v>
      </c>
      <c r="J163" s="49">
        <f t="shared" si="30"/>
        <v>0</v>
      </c>
      <c r="K163" s="49">
        <f t="shared" si="30"/>
        <v>0</v>
      </c>
      <c r="L163" s="49">
        <f t="shared" si="30"/>
        <v>0</v>
      </c>
      <c r="M163" s="49">
        <f t="shared" si="30"/>
        <v>0</v>
      </c>
      <c r="N163" s="49">
        <f t="shared" si="30"/>
        <v>0</v>
      </c>
      <c r="O163" s="49">
        <f t="shared" si="30"/>
        <v>0</v>
      </c>
      <c r="P163" s="49">
        <f t="shared" si="30"/>
        <v>0</v>
      </c>
      <c r="Q163" s="49">
        <f t="shared" si="30"/>
        <v>0</v>
      </c>
      <c r="R163" s="49">
        <f t="shared" si="30"/>
        <v>0</v>
      </c>
      <c r="S163" s="49">
        <f t="shared" si="30"/>
        <v>0</v>
      </c>
      <c r="T163" s="49">
        <f t="shared" si="30"/>
        <v>0</v>
      </c>
      <c r="U163" s="49">
        <f t="shared" si="30"/>
        <v>0</v>
      </c>
      <c r="V163" s="49">
        <f t="shared" si="30"/>
        <v>0</v>
      </c>
      <c r="W163" s="49">
        <f t="shared" si="30"/>
        <v>0</v>
      </c>
      <c r="X163" s="49">
        <f t="shared" si="30"/>
        <v>0</v>
      </c>
      <c r="Y163" s="49">
        <f t="shared" si="30"/>
        <v>0</v>
      </c>
      <c r="Z163" s="49">
        <f t="shared" si="30"/>
        <v>0</v>
      </c>
      <c r="AA163" s="49">
        <f t="shared" si="30"/>
        <v>0</v>
      </c>
      <c r="AB163" s="50">
        <f>SUM(E163:AA163)</f>
        <v>0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AA168" si="31">F166*F167</f>
        <v>0</v>
      </c>
      <c r="G168" s="54">
        <f t="shared" si="31"/>
        <v>0</v>
      </c>
      <c r="H168" s="54">
        <f t="shared" si="31"/>
        <v>0</v>
      </c>
      <c r="I168" s="54">
        <f t="shared" si="31"/>
        <v>0</v>
      </c>
      <c r="J168" s="54">
        <f t="shared" si="31"/>
        <v>0</v>
      </c>
      <c r="K168" s="54">
        <f t="shared" si="31"/>
        <v>0</v>
      </c>
      <c r="L168" s="54">
        <f t="shared" si="31"/>
        <v>0</v>
      </c>
      <c r="M168" s="54">
        <f t="shared" si="31"/>
        <v>0</v>
      </c>
      <c r="N168" s="54">
        <f t="shared" si="31"/>
        <v>0</v>
      </c>
      <c r="O168" s="54">
        <f t="shared" si="31"/>
        <v>0</v>
      </c>
      <c r="P168" s="54">
        <f t="shared" si="31"/>
        <v>0</v>
      </c>
      <c r="Q168" s="54">
        <f t="shared" si="31"/>
        <v>0</v>
      </c>
      <c r="R168" s="54">
        <f t="shared" si="31"/>
        <v>0</v>
      </c>
      <c r="S168" s="54">
        <f t="shared" si="31"/>
        <v>0</v>
      </c>
      <c r="T168" s="54">
        <f t="shared" si="31"/>
        <v>0</v>
      </c>
      <c r="U168" s="54">
        <f t="shared" si="31"/>
        <v>0</v>
      </c>
      <c r="V168" s="54">
        <f t="shared" si="31"/>
        <v>0</v>
      </c>
      <c r="W168" s="54">
        <f t="shared" si="31"/>
        <v>0</v>
      </c>
      <c r="X168" s="54">
        <f t="shared" si="31"/>
        <v>0</v>
      </c>
      <c r="Y168" s="54">
        <f t="shared" si="31"/>
        <v>0</v>
      </c>
      <c r="Z168" s="54">
        <f t="shared" si="31"/>
        <v>0</v>
      </c>
      <c r="AA168" s="54">
        <f t="shared" si="31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45642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AA174" si="32">F171*F172+F173</f>
        <v>0</v>
      </c>
      <c r="G174" s="49">
        <f t="shared" si="32"/>
        <v>0</v>
      </c>
      <c r="H174" s="49">
        <f t="shared" si="32"/>
        <v>0</v>
      </c>
      <c r="I174" s="49">
        <f t="shared" si="32"/>
        <v>0</v>
      </c>
      <c r="J174" s="49">
        <f t="shared" si="32"/>
        <v>0</v>
      </c>
      <c r="K174" s="49">
        <f t="shared" si="32"/>
        <v>0</v>
      </c>
      <c r="L174" s="49">
        <f t="shared" si="32"/>
        <v>0</v>
      </c>
      <c r="M174" s="49">
        <f t="shared" si="32"/>
        <v>0</v>
      </c>
      <c r="N174" s="49">
        <f t="shared" si="32"/>
        <v>0</v>
      </c>
      <c r="O174" s="49">
        <f t="shared" si="32"/>
        <v>0</v>
      </c>
      <c r="P174" s="49">
        <f t="shared" si="32"/>
        <v>0</v>
      </c>
      <c r="Q174" s="49">
        <f t="shared" si="32"/>
        <v>0</v>
      </c>
      <c r="R174" s="49">
        <f t="shared" si="32"/>
        <v>0</v>
      </c>
      <c r="S174" s="49">
        <f t="shared" si="32"/>
        <v>0</v>
      </c>
      <c r="T174" s="49">
        <f t="shared" si="32"/>
        <v>0</v>
      </c>
      <c r="U174" s="49">
        <f t="shared" si="32"/>
        <v>0</v>
      </c>
      <c r="V174" s="49">
        <f t="shared" si="32"/>
        <v>0</v>
      </c>
      <c r="W174" s="49">
        <f t="shared" si="32"/>
        <v>0</v>
      </c>
      <c r="X174" s="49">
        <f t="shared" si="32"/>
        <v>0</v>
      </c>
      <c r="Y174" s="49">
        <f t="shared" si="32"/>
        <v>0</v>
      </c>
      <c r="Z174" s="49">
        <f t="shared" si="32"/>
        <v>0</v>
      </c>
      <c r="AA174" s="49">
        <f t="shared" si="32"/>
        <v>0</v>
      </c>
      <c r="AB174" s="50">
        <f t="shared" ref="AB174:AB179" si="33">SUM(E174:AA174)</f>
        <v>0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AA179" si="34">F177*F178</f>
        <v>0</v>
      </c>
      <c r="G179" s="54">
        <f t="shared" si="34"/>
        <v>0</v>
      </c>
      <c r="H179" s="54">
        <f t="shared" si="34"/>
        <v>0</v>
      </c>
      <c r="I179" s="54">
        <f t="shared" si="34"/>
        <v>0</v>
      </c>
      <c r="J179" s="54">
        <f t="shared" si="34"/>
        <v>0</v>
      </c>
      <c r="K179" s="54">
        <f t="shared" si="34"/>
        <v>0</v>
      </c>
      <c r="L179" s="54">
        <f t="shared" si="34"/>
        <v>0</v>
      </c>
      <c r="M179" s="54">
        <f t="shared" si="34"/>
        <v>0</v>
      </c>
      <c r="N179" s="54">
        <f t="shared" si="34"/>
        <v>0</v>
      </c>
      <c r="O179" s="54">
        <f t="shared" si="34"/>
        <v>0</v>
      </c>
      <c r="P179" s="54">
        <f t="shared" si="34"/>
        <v>0</v>
      </c>
      <c r="Q179" s="54">
        <f t="shared" si="34"/>
        <v>0</v>
      </c>
      <c r="R179" s="54">
        <f t="shared" si="34"/>
        <v>0</v>
      </c>
      <c r="S179" s="54">
        <f t="shared" si="34"/>
        <v>0</v>
      </c>
      <c r="T179" s="54">
        <f t="shared" si="34"/>
        <v>0</v>
      </c>
      <c r="U179" s="54">
        <f t="shared" si="34"/>
        <v>0</v>
      </c>
      <c r="V179" s="54">
        <f t="shared" si="34"/>
        <v>0</v>
      </c>
      <c r="W179" s="54">
        <f t="shared" si="34"/>
        <v>0</v>
      </c>
      <c r="X179" s="54">
        <f t="shared" si="34"/>
        <v>0</v>
      </c>
      <c r="Y179" s="54">
        <f t="shared" si="34"/>
        <v>0</v>
      </c>
      <c r="Z179" s="54">
        <f t="shared" si="34"/>
        <v>0</v>
      </c>
      <c r="AA179" s="54">
        <f t="shared" si="34"/>
        <v>0</v>
      </c>
      <c r="AB179" s="50">
        <f t="shared" si="33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45643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AA185" si="35">F182*F183+F184</f>
        <v>0</v>
      </c>
      <c r="G185" s="49">
        <f t="shared" si="35"/>
        <v>0</v>
      </c>
      <c r="H185" s="49">
        <f t="shared" si="35"/>
        <v>0</v>
      </c>
      <c r="I185" s="49">
        <f t="shared" si="35"/>
        <v>0</v>
      </c>
      <c r="J185" s="49">
        <f t="shared" si="35"/>
        <v>0</v>
      </c>
      <c r="K185" s="49">
        <f t="shared" si="35"/>
        <v>0</v>
      </c>
      <c r="L185" s="49">
        <f t="shared" si="35"/>
        <v>0</v>
      </c>
      <c r="M185" s="49">
        <f t="shared" si="35"/>
        <v>0</v>
      </c>
      <c r="N185" s="49">
        <f t="shared" si="35"/>
        <v>0</v>
      </c>
      <c r="O185" s="49">
        <f t="shared" si="35"/>
        <v>0</v>
      </c>
      <c r="P185" s="49">
        <f t="shared" si="35"/>
        <v>0</v>
      </c>
      <c r="Q185" s="49">
        <f t="shared" si="35"/>
        <v>0</v>
      </c>
      <c r="R185" s="49">
        <f t="shared" si="35"/>
        <v>0</v>
      </c>
      <c r="S185" s="49">
        <f t="shared" si="35"/>
        <v>0</v>
      </c>
      <c r="T185" s="49">
        <f t="shared" si="35"/>
        <v>0</v>
      </c>
      <c r="U185" s="49">
        <f t="shared" si="35"/>
        <v>0</v>
      </c>
      <c r="V185" s="49">
        <f t="shared" si="35"/>
        <v>0</v>
      </c>
      <c r="W185" s="49">
        <f t="shared" si="35"/>
        <v>0</v>
      </c>
      <c r="X185" s="49">
        <f t="shared" si="35"/>
        <v>0</v>
      </c>
      <c r="Y185" s="49">
        <f t="shared" si="35"/>
        <v>0</v>
      </c>
      <c r="Z185" s="49">
        <f t="shared" si="35"/>
        <v>0</v>
      </c>
      <c r="AA185" s="49">
        <f t="shared" si="35"/>
        <v>0</v>
      </c>
      <c r="AB185" s="50">
        <f>SUM(E185:AA185)</f>
        <v>0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AA190" si="36">F188*F189</f>
        <v>0</v>
      </c>
      <c r="G190" s="54">
        <f t="shared" si="36"/>
        <v>0</v>
      </c>
      <c r="H190" s="54">
        <f t="shared" si="36"/>
        <v>0</v>
      </c>
      <c r="I190" s="54">
        <f t="shared" si="36"/>
        <v>0</v>
      </c>
      <c r="J190" s="54">
        <f t="shared" si="36"/>
        <v>0</v>
      </c>
      <c r="K190" s="54">
        <f t="shared" si="36"/>
        <v>0</v>
      </c>
      <c r="L190" s="54">
        <f t="shared" si="36"/>
        <v>0</v>
      </c>
      <c r="M190" s="54">
        <f t="shared" si="36"/>
        <v>0</v>
      </c>
      <c r="N190" s="54">
        <f t="shared" si="36"/>
        <v>0</v>
      </c>
      <c r="O190" s="54">
        <f t="shared" si="36"/>
        <v>0</v>
      </c>
      <c r="P190" s="54">
        <f t="shared" si="36"/>
        <v>0</v>
      </c>
      <c r="Q190" s="54">
        <f t="shared" si="36"/>
        <v>0</v>
      </c>
      <c r="R190" s="54">
        <f t="shared" si="36"/>
        <v>0</v>
      </c>
      <c r="S190" s="54">
        <f t="shared" si="36"/>
        <v>0</v>
      </c>
      <c r="T190" s="54">
        <f t="shared" si="36"/>
        <v>0</v>
      </c>
      <c r="U190" s="54">
        <f t="shared" si="36"/>
        <v>0</v>
      </c>
      <c r="V190" s="54">
        <f t="shared" si="36"/>
        <v>0</v>
      </c>
      <c r="W190" s="54">
        <f t="shared" si="36"/>
        <v>0</v>
      </c>
      <c r="X190" s="54">
        <f t="shared" si="36"/>
        <v>0</v>
      </c>
      <c r="Y190" s="54">
        <f t="shared" si="36"/>
        <v>0</v>
      </c>
      <c r="Z190" s="54">
        <f t="shared" si="36"/>
        <v>0</v>
      </c>
      <c r="AA190" s="54">
        <f t="shared" si="36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45644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/>
      <c r="J193" s="26"/>
      <c r="K193" s="26"/>
      <c r="L193" s="26"/>
      <c r="M193" s="26"/>
      <c r="N193" s="26"/>
      <c r="O193" s="25"/>
      <c r="P193" s="26"/>
      <c r="Q193" s="26"/>
      <c r="R193" s="25"/>
      <c r="S193" s="26"/>
      <c r="T193" s="27"/>
      <c r="U193" s="26"/>
      <c r="V193" s="25"/>
      <c r="W193" s="26"/>
      <c r="X193" s="25"/>
      <c r="Y193" s="25"/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AA196" si="37">F193*F194+F195</f>
        <v>0</v>
      </c>
      <c r="G196" s="49">
        <f t="shared" si="37"/>
        <v>0</v>
      </c>
      <c r="H196" s="49">
        <f t="shared" si="37"/>
        <v>0</v>
      </c>
      <c r="I196" s="49">
        <f t="shared" si="37"/>
        <v>0</v>
      </c>
      <c r="J196" s="49">
        <f t="shared" si="37"/>
        <v>0</v>
      </c>
      <c r="K196" s="49">
        <f t="shared" si="37"/>
        <v>0</v>
      </c>
      <c r="L196" s="49">
        <f t="shared" si="37"/>
        <v>0</v>
      </c>
      <c r="M196" s="49">
        <f t="shared" si="37"/>
        <v>0</v>
      </c>
      <c r="N196" s="49">
        <f t="shared" si="37"/>
        <v>0</v>
      </c>
      <c r="O196" s="49">
        <f t="shared" si="37"/>
        <v>0</v>
      </c>
      <c r="P196" s="49">
        <f t="shared" si="37"/>
        <v>0</v>
      </c>
      <c r="Q196" s="49">
        <f t="shared" si="37"/>
        <v>0</v>
      </c>
      <c r="R196" s="49">
        <f t="shared" si="37"/>
        <v>0</v>
      </c>
      <c r="S196" s="49">
        <f t="shared" si="37"/>
        <v>0</v>
      </c>
      <c r="T196" s="49">
        <f t="shared" si="37"/>
        <v>0</v>
      </c>
      <c r="U196" s="49">
        <f t="shared" si="37"/>
        <v>0</v>
      </c>
      <c r="V196" s="49">
        <f t="shared" si="37"/>
        <v>0</v>
      </c>
      <c r="W196" s="49">
        <f t="shared" si="37"/>
        <v>0</v>
      </c>
      <c r="X196" s="49">
        <f t="shared" si="37"/>
        <v>0</v>
      </c>
      <c r="Y196" s="49">
        <f t="shared" si="37"/>
        <v>0</v>
      </c>
      <c r="Z196" s="49">
        <f t="shared" si="37"/>
        <v>0</v>
      </c>
      <c r="AA196" s="49">
        <f t="shared" si="37"/>
        <v>0</v>
      </c>
      <c r="AB196" s="50">
        <f>SUM(E196:AA196)</f>
        <v>0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AA201" si="38">F199*F200</f>
        <v>0</v>
      </c>
      <c r="G201" s="54">
        <f t="shared" si="38"/>
        <v>0</v>
      </c>
      <c r="H201" s="54">
        <f t="shared" si="38"/>
        <v>0</v>
      </c>
      <c r="I201" s="54">
        <f t="shared" si="38"/>
        <v>0</v>
      </c>
      <c r="J201" s="54">
        <f t="shared" si="38"/>
        <v>0</v>
      </c>
      <c r="K201" s="54">
        <f t="shared" si="38"/>
        <v>0</v>
      </c>
      <c r="L201" s="54">
        <f t="shared" si="38"/>
        <v>0</v>
      </c>
      <c r="M201" s="54">
        <f t="shared" si="38"/>
        <v>0</v>
      </c>
      <c r="N201" s="54">
        <f t="shared" si="38"/>
        <v>0</v>
      </c>
      <c r="O201" s="54">
        <f t="shared" si="38"/>
        <v>0</v>
      </c>
      <c r="P201" s="54">
        <f t="shared" si="38"/>
        <v>0</v>
      </c>
      <c r="Q201" s="54">
        <f t="shared" si="38"/>
        <v>0</v>
      </c>
      <c r="R201" s="54">
        <f t="shared" si="38"/>
        <v>0</v>
      </c>
      <c r="S201" s="54">
        <f t="shared" si="38"/>
        <v>0</v>
      </c>
      <c r="T201" s="54">
        <f t="shared" si="38"/>
        <v>0</v>
      </c>
      <c r="U201" s="54">
        <f t="shared" si="38"/>
        <v>0</v>
      </c>
      <c r="V201" s="54">
        <f t="shared" si="38"/>
        <v>0</v>
      </c>
      <c r="W201" s="54">
        <f t="shared" si="38"/>
        <v>0</v>
      </c>
      <c r="X201" s="54">
        <f t="shared" si="38"/>
        <v>0</v>
      </c>
      <c r="Y201" s="54">
        <f t="shared" si="38"/>
        <v>0</v>
      </c>
      <c r="Z201" s="54">
        <f t="shared" si="38"/>
        <v>0</v>
      </c>
      <c r="AA201" s="54">
        <f t="shared" si="38"/>
        <v>0</v>
      </c>
      <c r="AB201" s="50">
        <f>SUM(E201:AA201)</f>
        <v>0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45645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/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AA207" si="39">F204*F205+F206</f>
        <v>0</v>
      </c>
      <c r="G207" s="49">
        <f t="shared" si="39"/>
        <v>0</v>
      </c>
      <c r="H207" s="49">
        <f t="shared" si="39"/>
        <v>0</v>
      </c>
      <c r="I207" s="49">
        <f t="shared" si="39"/>
        <v>0</v>
      </c>
      <c r="J207" s="49">
        <f t="shared" si="39"/>
        <v>0</v>
      </c>
      <c r="K207" s="49">
        <f t="shared" si="39"/>
        <v>0</v>
      </c>
      <c r="L207" s="49">
        <f t="shared" si="39"/>
        <v>0</v>
      </c>
      <c r="M207" s="49">
        <f t="shared" si="39"/>
        <v>0</v>
      </c>
      <c r="N207" s="49">
        <f t="shared" si="39"/>
        <v>0</v>
      </c>
      <c r="O207" s="49">
        <f t="shared" si="39"/>
        <v>0</v>
      </c>
      <c r="P207" s="49">
        <f t="shared" si="39"/>
        <v>0</v>
      </c>
      <c r="Q207" s="49">
        <f t="shared" si="39"/>
        <v>0</v>
      </c>
      <c r="R207" s="49">
        <f t="shared" si="39"/>
        <v>0</v>
      </c>
      <c r="S207" s="49">
        <f t="shared" si="39"/>
        <v>0</v>
      </c>
      <c r="T207" s="49">
        <f t="shared" si="39"/>
        <v>0</v>
      </c>
      <c r="U207" s="49">
        <f t="shared" si="39"/>
        <v>0</v>
      </c>
      <c r="V207" s="49">
        <f t="shared" si="39"/>
        <v>0</v>
      </c>
      <c r="W207" s="49">
        <f t="shared" si="39"/>
        <v>0</v>
      </c>
      <c r="X207" s="49">
        <f t="shared" si="39"/>
        <v>0</v>
      </c>
      <c r="Y207" s="49">
        <f t="shared" si="39"/>
        <v>0</v>
      </c>
      <c r="Z207" s="49">
        <f t="shared" si="39"/>
        <v>0</v>
      </c>
      <c r="AA207" s="49">
        <f t="shared" si="39"/>
        <v>0</v>
      </c>
      <c r="AB207" s="50">
        <f>SUM(E207:AA207)</f>
        <v>0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AA212" si="40">F210*F211</f>
        <v>0</v>
      </c>
      <c r="G212" s="54">
        <f t="shared" si="40"/>
        <v>0</v>
      </c>
      <c r="H212" s="54">
        <f t="shared" si="40"/>
        <v>0</v>
      </c>
      <c r="I212" s="54">
        <f t="shared" si="40"/>
        <v>0</v>
      </c>
      <c r="J212" s="54">
        <f t="shared" si="40"/>
        <v>0</v>
      </c>
      <c r="K212" s="54">
        <f t="shared" si="40"/>
        <v>0</v>
      </c>
      <c r="L212" s="54">
        <f t="shared" si="40"/>
        <v>0</v>
      </c>
      <c r="M212" s="54">
        <f t="shared" si="40"/>
        <v>0</v>
      </c>
      <c r="N212" s="54">
        <f t="shared" si="40"/>
        <v>0</v>
      </c>
      <c r="O212" s="54">
        <f t="shared" si="40"/>
        <v>0</v>
      </c>
      <c r="P212" s="54">
        <f t="shared" si="40"/>
        <v>0</v>
      </c>
      <c r="Q212" s="54">
        <f t="shared" si="40"/>
        <v>0</v>
      </c>
      <c r="R212" s="54">
        <f t="shared" si="40"/>
        <v>0</v>
      </c>
      <c r="S212" s="54">
        <f t="shared" si="40"/>
        <v>0</v>
      </c>
      <c r="T212" s="54">
        <f t="shared" si="40"/>
        <v>0</v>
      </c>
      <c r="U212" s="54">
        <f t="shared" si="40"/>
        <v>0</v>
      </c>
      <c r="V212" s="54">
        <f t="shared" si="40"/>
        <v>0</v>
      </c>
      <c r="W212" s="54">
        <f t="shared" si="40"/>
        <v>0</v>
      </c>
      <c r="X212" s="54">
        <f t="shared" si="40"/>
        <v>0</v>
      </c>
      <c r="Y212" s="54">
        <f t="shared" si="40"/>
        <v>0</v>
      </c>
      <c r="Z212" s="54">
        <f t="shared" si="40"/>
        <v>0</v>
      </c>
      <c r="AA212" s="54">
        <f t="shared" si="40"/>
        <v>0</v>
      </c>
      <c r="AB212" s="50">
        <f>SUM(E212:AA212)</f>
        <v>0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45646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/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/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AA218" si="41">F215*F216+F217</f>
        <v>0</v>
      </c>
      <c r="G218" s="49">
        <f t="shared" si="41"/>
        <v>0</v>
      </c>
      <c r="H218" s="49">
        <f t="shared" si="41"/>
        <v>0</v>
      </c>
      <c r="I218" s="49">
        <f t="shared" si="41"/>
        <v>0</v>
      </c>
      <c r="J218" s="49">
        <f t="shared" si="41"/>
        <v>0</v>
      </c>
      <c r="K218" s="49">
        <f t="shared" si="41"/>
        <v>0</v>
      </c>
      <c r="L218" s="49">
        <f t="shared" si="41"/>
        <v>0</v>
      </c>
      <c r="M218" s="49">
        <f t="shared" si="41"/>
        <v>0</v>
      </c>
      <c r="N218" s="49">
        <f t="shared" si="41"/>
        <v>0</v>
      </c>
      <c r="O218" s="49">
        <f t="shared" si="41"/>
        <v>0</v>
      </c>
      <c r="P218" s="49">
        <f t="shared" si="41"/>
        <v>0</v>
      </c>
      <c r="Q218" s="49">
        <f t="shared" si="41"/>
        <v>0</v>
      </c>
      <c r="R218" s="49">
        <f t="shared" si="41"/>
        <v>0</v>
      </c>
      <c r="S218" s="49">
        <f t="shared" si="41"/>
        <v>0</v>
      </c>
      <c r="T218" s="49">
        <f t="shared" si="41"/>
        <v>0</v>
      </c>
      <c r="U218" s="49">
        <f t="shared" si="41"/>
        <v>0</v>
      </c>
      <c r="V218" s="49">
        <f t="shared" si="41"/>
        <v>0</v>
      </c>
      <c r="W218" s="49">
        <f t="shared" si="41"/>
        <v>0</v>
      </c>
      <c r="X218" s="49">
        <f t="shared" si="41"/>
        <v>0</v>
      </c>
      <c r="Y218" s="49">
        <f t="shared" si="41"/>
        <v>0</v>
      </c>
      <c r="Z218" s="49">
        <f t="shared" si="41"/>
        <v>0</v>
      </c>
      <c r="AA218" s="49">
        <f t="shared" si="41"/>
        <v>0</v>
      </c>
      <c r="AB218" s="50">
        <f>SUM(E218:AA218)</f>
        <v>0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AA223" si="42">F221*F222</f>
        <v>0</v>
      </c>
      <c r="G223" s="54">
        <f t="shared" si="42"/>
        <v>0</v>
      </c>
      <c r="H223" s="54">
        <f t="shared" si="42"/>
        <v>0</v>
      </c>
      <c r="I223" s="54">
        <f t="shared" si="42"/>
        <v>0</v>
      </c>
      <c r="J223" s="54">
        <f t="shared" si="42"/>
        <v>0</v>
      </c>
      <c r="K223" s="54">
        <f t="shared" si="42"/>
        <v>0</v>
      </c>
      <c r="L223" s="54">
        <f t="shared" si="42"/>
        <v>0</v>
      </c>
      <c r="M223" s="54">
        <f t="shared" si="42"/>
        <v>0</v>
      </c>
      <c r="N223" s="54">
        <f t="shared" si="42"/>
        <v>0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45647</v>
      </c>
      <c r="B226" s="31" t="s">
        <v>1028</v>
      </c>
      <c r="C226" s="26" t="s">
        <v>1029</v>
      </c>
      <c r="D226" s="24"/>
      <c r="E226" s="25"/>
      <c r="F226" s="25"/>
      <c r="G226" s="25"/>
      <c r="H226" s="25"/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AA229" si="43">F226*F227+F228</f>
        <v>0</v>
      </c>
      <c r="G229" s="49">
        <f t="shared" si="43"/>
        <v>0</v>
      </c>
      <c r="H229" s="49">
        <f t="shared" si="43"/>
        <v>0</v>
      </c>
      <c r="I229" s="49">
        <f t="shared" si="43"/>
        <v>0</v>
      </c>
      <c r="J229" s="49">
        <f t="shared" si="43"/>
        <v>0</v>
      </c>
      <c r="K229" s="49">
        <f t="shared" si="43"/>
        <v>0</v>
      </c>
      <c r="L229" s="49">
        <f t="shared" si="43"/>
        <v>0</v>
      </c>
      <c r="M229" s="49">
        <f t="shared" si="43"/>
        <v>0</v>
      </c>
      <c r="N229" s="49">
        <f t="shared" si="43"/>
        <v>0</v>
      </c>
      <c r="O229" s="49">
        <f t="shared" si="43"/>
        <v>0</v>
      </c>
      <c r="P229" s="49">
        <f t="shared" si="43"/>
        <v>0</v>
      </c>
      <c r="Q229" s="49">
        <f t="shared" si="43"/>
        <v>0</v>
      </c>
      <c r="R229" s="49">
        <f t="shared" si="43"/>
        <v>0</v>
      </c>
      <c r="S229" s="49">
        <f t="shared" si="43"/>
        <v>0</v>
      </c>
      <c r="T229" s="49">
        <f t="shared" si="43"/>
        <v>0</v>
      </c>
      <c r="U229" s="49">
        <f t="shared" si="43"/>
        <v>0</v>
      </c>
      <c r="V229" s="49">
        <f t="shared" si="43"/>
        <v>0</v>
      </c>
      <c r="W229" s="49">
        <f t="shared" si="43"/>
        <v>0</v>
      </c>
      <c r="X229" s="49">
        <f t="shared" si="43"/>
        <v>0</v>
      </c>
      <c r="Y229" s="49">
        <f t="shared" si="43"/>
        <v>0</v>
      </c>
      <c r="Z229" s="49">
        <f t="shared" si="43"/>
        <v>0</v>
      </c>
      <c r="AA229" s="49">
        <f t="shared" si="43"/>
        <v>0</v>
      </c>
      <c r="AB229" s="50">
        <f>SUM(E229:AA229)</f>
        <v>0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AA234" si="44">F232*F233</f>
        <v>0</v>
      </c>
      <c r="G234" s="54">
        <f t="shared" si="44"/>
        <v>0</v>
      </c>
      <c r="H234" s="54">
        <f t="shared" si="44"/>
        <v>0</v>
      </c>
      <c r="I234" s="54">
        <f t="shared" si="44"/>
        <v>0</v>
      </c>
      <c r="J234" s="54">
        <f t="shared" si="44"/>
        <v>0</v>
      </c>
      <c r="K234" s="54">
        <f t="shared" si="44"/>
        <v>0</v>
      </c>
      <c r="L234" s="54">
        <f t="shared" si="44"/>
        <v>0</v>
      </c>
      <c r="M234" s="54">
        <f t="shared" si="44"/>
        <v>0</v>
      </c>
      <c r="N234" s="54">
        <f t="shared" si="44"/>
        <v>0</v>
      </c>
      <c r="O234" s="54">
        <f t="shared" si="44"/>
        <v>0</v>
      </c>
      <c r="P234" s="54">
        <f t="shared" si="44"/>
        <v>0</v>
      </c>
      <c r="Q234" s="54">
        <f t="shared" si="44"/>
        <v>0</v>
      </c>
      <c r="R234" s="54">
        <f t="shared" si="44"/>
        <v>0</v>
      </c>
      <c r="S234" s="54">
        <f t="shared" si="44"/>
        <v>0</v>
      </c>
      <c r="T234" s="54">
        <f t="shared" si="44"/>
        <v>0</v>
      </c>
      <c r="U234" s="54">
        <f t="shared" si="44"/>
        <v>0</v>
      </c>
      <c r="V234" s="54">
        <f t="shared" si="44"/>
        <v>0</v>
      </c>
      <c r="W234" s="54">
        <f t="shared" si="44"/>
        <v>0</v>
      </c>
      <c r="X234" s="54">
        <f t="shared" si="44"/>
        <v>0</v>
      </c>
      <c r="Y234" s="54">
        <f t="shared" si="44"/>
        <v>0</v>
      </c>
      <c r="Z234" s="54">
        <f t="shared" si="44"/>
        <v>0</v>
      </c>
      <c r="AA234" s="54">
        <f t="shared" si="4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45648</v>
      </c>
      <c r="B237" s="31" t="s">
        <v>1028</v>
      </c>
      <c r="C237" s="26" t="s">
        <v>1029</v>
      </c>
      <c r="D237" s="24"/>
      <c r="E237" s="25"/>
      <c r="F237" s="25"/>
      <c r="G237" s="25"/>
      <c r="H237" s="25"/>
      <c r="I237" s="26"/>
      <c r="J237" s="26"/>
      <c r="K237" s="26"/>
      <c r="L237" s="26"/>
      <c r="M237" s="26"/>
      <c r="N237" s="26"/>
      <c r="O237" s="25"/>
      <c r="P237" s="26"/>
      <c r="Q237" s="26"/>
      <c r="R237" s="25"/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AA240" si="45">F237*F238+F239</f>
        <v>0</v>
      </c>
      <c r="G240" s="49">
        <f t="shared" si="45"/>
        <v>0</v>
      </c>
      <c r="H240" s="49">
        <f t="shared" si="45"/>
        <v>0</v>
      </c>
      <c r="I240" s="49">
        <f t="shared" si="45"/>
        <v>0</v>
      </c>
      <c r="J240" s="49">
        <f t="shared" si="45"/>
        <v>0</v>
      </c>
      <c r="K240" s="49">
        <f t="shared" si="45"/>
        <v>0</v>
      </c>
      <c r="L240" s="49">
        <f t="shared" si="45"/>
        <v>0</v>
      </c>
      <c r="M240" s="49">
        <f t="shared" si="45"/>
        <v>0</v>
      </c>
      <c r="N240" s="49">
        <f t="shared" si="45"/>
        <v>0</v>
      </c>
      <c r="O240" s="49">
        <f t="shared" si="45"/>
        <v>0</v>
      </c>
      <c r="P240" s="49">
        <f t="shared" si="45"/>
        <v>0</v>
      </c>
      <c r="Q240" s="49">
        <f t="shared" si="45"/>
        <v>0</v>
      </c>
      <c r="R240" s="49">
        <f t="shared" si="45"/>
        <v>0</v>
      </c>
      <c r="S240" s="49">
        <f t="shared" si="45"/>
        <v>0</v>
      </c>
      <c r="T240" s="49">
        <f t="shared" si="45"/>
        <v>0</v>
      </c>
      <c r="U240" s="49">
        <f t="shared" si="45"/>
        <v>0</v>
      </c>
      <c r="V240" s="49">
        <f t="shared" si="45"/>
        <v>0</v>
      </c>
      <c r="W240" s="49">
        <f t="shared" si="45"/>
        <v>0</v>
      </c>
      <c r="X240" s="49">
        <f t="shared" si="45"/>
        <v>0</v>
      </c>
      <c r="Y240" s="49">
        <f t="shared" si="45"/>
        <v>0</v>
      </c>
      <c r="Z240" s="49">
        <f t="shared" si="45"/>
        <v>0</v>
      </c>
      <c r="AA240" s="49">
        <f t="shared" si="45"/>
        <v>0</v>
      </c>
      <c r="AB240" s="50">
        <f>SUM(E240:AA240)</f>
        <v>0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AA245" si="46">F243*F244</f>
        <v>0</v>
      </c>
      <c r="G245" s="54">
        <f t="shared" si="46"/>
        <v>0</v>
      </c>
      <c r="H245" s="54">
        <f t="shared" si="46"/>
        <v>0</v>
      </c>
      <c r="I245" s="54">
        <f t="shared" si="46"/>
        <v>0</v>
      </c>
      <c r="J245" s="54">
        <f t="shared" si="46"/>
        <v>0</v>
      </c>
      <c r="K245" s="54">
        <f t="shared" si="46"/>
        <v>0</v>
      </c>
      <c r="L245" s="54">
        <f t="shared" si="46"/>
        <v>0</v>
      </c>
      <c r="M245" s="54">
        <f t="shared" si="46"/>
        <v>0</v>
      </c>
      <c r="N245" s="54">
        <f t="shared" si="46"/>
        <v>0</v>
      </c>
      <c r="O245" s="54">
        <f t="shared" si="46"/>
        <v>0</v>
      </c>
      <c r="P245" s="54">
        <f t="shared" si="46"/>
        <v>0</v>
      </c>
      <c r="Q245" s="54">
        <f t="shared" si="46"/>
        <v>0</v>
      </c>
      <c r="R245" s="54">
        <f t="shared" si="46"/>
        <v>0</v>
      </c>
      <c r="S245" s="54">
        <f t="shared" si="46"/>
        <v>0</v>
      </c>
      <c r="T245" s="54">
        <f t="shared" si="46"/>
        <v>0</v>
      </c>
      <c r="U245" s="54">
        <f t="shared" si="46"/>
        <v>0</v>
      </c>
      <c r="V245" s="54">
        <f t="shared" si="46"/>
        <v>0</v>
      </c>
      <c r="W245" s="54">
        <f t="shared" si="46"/>
        <v>0</v>
      </c>
      <c r="X245" s="54">
        <f t="shared" si="46"/>
        <v>0</v>
      </c>
      <c r="Y245" s="54">
        <f t="shared" si="46"/>
        <v>0</v>
      </c>
      <c r="Z245" s="54">
        <f t="shared" si="46"/>
        <v>0</v>
      </c>
      <c r="AA245" s="54">
        <f t="shared" si="46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45649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AA251" si="47">F248*F249+F250</f>
        <v>0</v>
      </c>
      <c r="G251" s="49">
        <f t="shared" si="47"/>
        <v>0</v>
      </c>
      <c r="H251" s="49">
        <f t="shared" si="47"/>
        <v>0</v>
      </c>
      <c r="I251" s="49">
        <f t="shared" si="47"/>
        <v>0</v>
      </c>
      <c r="J251" s="49">
        <f t="shared" si="47"/>
        <v>0</v>
      </c>
      <c r="K251" s="49">
        <f t="shared" si="47"/>
        <v>0</v>
      </c>
      <c r="L251" s="49">
        <f t="shared" si="47"/>
        <v>0</v>
      </c>
      <c r="M251" s="49">
        <f t="shared" si="47"/>
        <v>0</v>
      </c>
      <c r="N251" s="49">
        <f t="shared" si="47"/>
        <v>0</v>
      </c>
      <c r="O251" s="49">
        <f t="shared" si="47"/>
        <v>0</v>
      </c>
      <c r="P251" s="49">
        <f t="shared" si="47"/>
        <v>0</v>
      </c>
      <c r="Q251" s="49">
        <f t="shared" si="47"/>
        <v>0</v>
      </c>
      <c r="R251" s="49">
        <f t="shared" si="47"/>
        <v>0</v>
      </c>
      <c r="S251" s="49">
        <f t="shared" si="47"/>
        <v>0</v>
      </c>
      <c r="T251" s="49">
        <f t="shared" si="47"/>
        <v>0</v>
      </c>
      <c r="U251" s="49">
        <f t="shared" si="47"/>
        <v>0</v>
      </c>
      <c r="V251" s="49">
        <f t="shared" si="47"/>
        <v>0</v>
      </c>
      <c r="W251" s="49">
        <f t="shared" si="47"/>
        <v>0</v>
      </c>
      <c r="X251" s="49">
        <f t="shared" si="47"/>
        <v>0</v>
      </c>
      <c r="Y251" s="49">
        <f t="shared" si="47"/>
        <v>0</v>
      </c>
      <c r="Z251" s="49">
        <f t="shared" si="47"/>
        <v>0</v>
      </c>
      <c r="AA251" s="49">
        <f t="shared" si="47"/>
        <v>0</v>
      </c>
      <c r="AB251" s="50">
        <f>SUM(E251:AA251)</f>
        <v>0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AA256" si="48">F254*F255</f>
        <v>0</v>
      </c>
      <c r="G256" s="54">
        <f t="shared" si="48"/>
        <v>0</v>
      </c>
      <c r="H256" s="54">
        <f t="shared" si="48"/>
        <v>0</v>
      </c>
      <c r="I256" s="54">
        <f t="shared" si="48"/>
        <v>0</v>
      </c>
      <c r="J256" s="54">
        <f t="shared" si="48"/>
        <v>0</v>
      </c>
      <c r="K256" s="54">
        <f t="shared" si="48"/>
        <v>0</v>
      </c>
      <c r="L256" s="54">
        <f t="shared" si="48"/>
        <v>0</v>
      </c>
      <c r="M256" s="54">
        <f t="shared" si="48"/>
        <v>0</v>
      </c>
      <c r="N256" s="54">
        <f t="shared" si="48"/>
        <v>0</v>
      </c>
      <c r="O256" s="54">
        <f t="shared" si="48"/>
        <v>0</v>
      </c>
      <c r="P256" s="54">
        <f t="shared" si="48"/>
        <v>0</v>
      </c>
      <c r="Q256" s="54">
        <f t="shared" si="48"/>
        <v>0</v>
      </c>
      <c r="R256" s="54">
        <f t="shared" si="48"/>
        <v>0</v>
      </c>
      <c r="S256" s="54">
        <f t="shared" si="48"/>
        <v>0</v>
      </c>
      <c r="T256" s="54">
        <f t="shared" si="48"/>
        <v>0</v>
      </c>
      <c r="U256" s="54">
        <f t="shared" si="48"/>
        <v>0</v>
      </c>
      <c r="V256" s="54">
        <f t="shared" si="48"/>
        <v>0</v>
      </c>
      <c r="W256" s="54">
        <f t="shared" si="48"/>
        <v>0</v>
      </c>
      <c r="X256" s="54">
        <f t="shared" si="48"/>
        <v>0</v>
      </c>
      <c r="Y256" s="54">
        <f t="shared" si="48"/>
        <v>0</v>
      </c>
      <c r="Z256" s="54">
        <f t="shared" si="48"/>
        <v>0</v>
      </c>
      <c r="AA256" s="54">
        <f t="shared" si="48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45650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/>
      <c r="J259" s="26"/>
      <c r="K259" s="26"/>
      <c r="L259" s="26"/>
      <c r="M259" s="26"/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/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AA262" si="49">F259*F260+F261</f>
        <v>0</v>
      </c>
      <c r="G262" s="49">
        <f t="shared" si="49"/>
        <v>0</v>
      </c>
      <c r="H262" s="49">
        <f t="shared" si="49"/>
        <v>0</v>
      </c>
      <c r="I262" s="49">
        <f t="shared" si="49"/>
        <v>0</v>
      </c>
      <c r="J262" s="49">
        <f t="shared" si="49"/>
        <v>0</v>
      </c>
      <c r="K262" s="49">
        <f t="shared" si="49"/>
        <v>0</v>
      </c>
      <c r="L262" s="49">
        <f t="shared" si="49"/>
        <v>0</v>
      </c>
      <c r="M262" s="49">
        <f t="shared" si="49"/>
        <v>0</v>
      </c>
      <c r="N262" s="49">
        <f t="shared" si="49"/>
        <v>0</v>
      </c>
      <c r="O262" s="49">
        <f t="shared" si="49"/>
        <v>0</v>
      </c>
      <c r="P262" s="49">
        <f t="shared" si="49"/>
        <v>0</v>
      </c>
      <c r="Q262" s="49">
        <f t="shared" si="49"/>
        <v>0</v>
      </c>
      <c r="R262" s="49">
        <f t="shared" si="49"/>
        <v>0</v>
      </c>
      <c r="S262" s="49">
        <f t="shared" si="49"/>
        <v>0</v>
      </c>
      <c r="T262" s="49">
        <f t="shared" si="49"/>
        <v>0</v>
      </c>
      <c r="U262" s="49">
        <f t="shared" si="49"/>
        <v>0</v>
      </c>
      <c r="V262" s="49">
        <f t="shared" si="49"/>
        <v>0</v>
      </c>
      <c r="W262" s="49">
        <f t="shared" si="49"/>
        <v>0</v>
      </c>
      <c r="X262" s="49">
        <f t="shared" si="49"/>
        <v>0</v>
      </c>
      <c r="Y262" s="49">
        <f t="shared" si="49"/>
        <v>0</v>
      </c>
      <c r="Z262" s="49">
        <f t="shared" si="49"/>
        <v>0</v>
      </c>
      <c r="AA262" s="49">
        <f t="shared" si="49"/>
        <v>0</v>
      </c>
      <c r="AB262" s="50">
        <f>SUM(E262:AA262)</f>
        <v>0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AA267" si="50">F265*F266</f>
        <v>0</v>
      </c>
      <c r="G267" s="54">
        <f t="shared" si="50"/>
        <v>0</v>
      </c>
      <c r="H267" s="54">
        <f t="shared" si="50"/>
        <v>0</v>
      </c>
      <c r="I267" s="54">
        <f t="shared" si="50"/>
        <v>0</v>
      </c>
      <c r="J267" s="54">
        <f t="shared" si="50"/>
        <v>0</v>
      </c>
      <c r="K267" s="54">
        <f t="shared" si="50"/>
        <v>0</v>
      </c>
      <c r="L267" s="54">
        <f t="shared" si="50"/>
        <v>0</v>
      </c>
      <c r="M267" s="54">
        <f t="shared" si="50"/>
        <v>0</v>
      </c>
      <c r="N267" s="54">
        <f t="shared" si="50"/>
        <v>0</v>
      </c>
      <c r="O267" s="54">
        <f t="shared" si="50"/>
        <v>0</v>
      </c>
      <c r="P267" s="54">
        <f t="shared" si="50"/>
        <v>0</v>
      </c>
      <c r="Q267" s="54">
        <f t="shared" si="50"/>
        <v>0</v>
      </c>
      <c r="R267" s="54">
        <f t="shared" si="50"/>
        <v>0</v>
      </c>
      <c r="S267" s="54">
        <f t="shared" si="50"/>
        <v>0</v>
      </c>
      <c r="T267" s="54">
        <f t="shared" si="50"/>
        <v>0</v>
      </c>
      <c r="U267" s="54">
        <f t="shared" si="50"/>
        <v>0</v>
      </c>
      <c r="V267" s="54">
        <f t="shared" si="50"/>
        <v>0</v>
      </c>
      <c r="W267" s="54">
        <f t="shared" si="50"/>
        <v>0</v>
      </c>
      <c r="X267" s="54">
        <f t="shared" si="50"/>
        <v>0</v>
      </c>
      <c r="Y267" s="54">
        <f t="shared" si="50"/>
        <v>0</v>
      </c>
      <c r="Z267" s="54">
        <f t="shared" si="50"/>
        <v>0</v>
      </c>
      <c r="AA267" s="54">
        <f t="shared" si="50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45651</v>
      </c>
      <c r="B270" s="31" t="s">
        <v>1028</v>
      </c>
      <c r="C270" s="26" t="s">
        <v>1029</v>
      </c>
      <c r="D270" s="24"/>
      <c r="E270" s="25"/>
      <c r="F270" s="25"/>
      <c r="G270" s="25"/>
      <c r="H270" s="25"/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/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AA273" si="51">F270*F271+F272</f>
        <v>0</v>
      </c>
      <c r="G273" s="49">
        <f t="shared" si="51"/>
        <v>0</v>
      </c>
      <c r="H273" s="49">
        <f t="shared" si="51"/>
        <v>0</v>
      </c>
      <c r="I273" s="49">
        <f t="shared" si="51"/>
        <v>0</v>
      </c>
      <c r="J273" s="49">
        <f t="shared" si="51"/>
        <v>0</v>
      </c>
      <c r="K273" s="49">
        <f t="shared" si="51"/>
        <v>0</v>
      </c>
      <c r="L273" s="49">
        <f t="shared" si="51"/>
        <v>0</v>
      </c>
      <c r="M273" s="49">
        <f t="shared" si="51"/>
        <v>0</v>
      </c>
      <c r="N273" s="49">
        <f t="shared" si="51"/>
        <v>0</v>
      </c>
      <c r="O273" s="49">
        <f t="shared" si="51"/>
        <v>0</v>
      </c>
      <c r="P273" s="49">
        <f t="shared" si="51"/>
        <v>0</v>
      </c>
      <c r="Q273" s="49">
        <f t="shared" si="51"/>
        <v>0</v>
      </c>
      <c r="R273" s="49">
        <f t="shared" si="51"/>
        <v>0</v>
      </c>
      <c r="S273" s="49">
        <f t="shared" si="51"/>
        <v>0</v>
      </c>
      <c r="T273" s="49">
        <f t="shared" si="51"/>
        <v>0</v>
      </c>
      <c r="U273" s="49">
        <f t="shared" si="51"/>
        <v>0</v>
      </c>
      <c r="V273" s="49">
        <f t="shared" si="51"/>
        <v>0</v>
      </c>
      <c r="W273" s="49">
        <f t="shared" si="51"/>
        <v>0</v>
      </c>
      <c r="X273" s="49">
        <f t="shared" si="51"/>
        <v>0</v>
      </c>
      <c r="Y273" s="49">
        <f t="shared" si="51"/>
        <v>0</v>
      </c>
      <c r="Z273" s="49">
        <f t="shared" si="51"/>
        <v>0</v>
      </c>
      <c r="AA273" s="49">
        <f t="shared" si="51"/>
        <v>0</v>
      </c>
      <c r="AB273" s="50">
        <f>SUM(E273:AA273)</f>
        <v>0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AA278" si="52">F276*F277</f>
        <v>0</v>
      </c>
      <c r="G278" s="54">
        <f t="shared" si="52"/>
        <v>0</v>
      </c>
      <c r="H278" s="54">
        <f t="shared" si="52"/>
        <v>0</v>
      </c>
      <c r="I278" s="54">
        <f t="shared" si="52"/>
        <v>0</v>
      </c>
      <c r="J278" s="54">
        <f t="shared" si="52"/>
        <v>0</v>
      </c>
      <c r="K278" s="54">
        <f t="shared" si="52"/>
        <v>0</v>
      </c>
      <c r="L278" s="54">
        <f t="shared" si="52"/>
        <v>0</v>
      </c>
      <c r="M278" s="54">
        <f t="shared" si="52"/>
        <v>0</v>
      </c>
      <c r="N278" s="54">
        <f t="shared" si="52"/>
        <v>0</v>
      </c>
      <c r="O278" s="54">
        <f t="shared" si="52"/>
        <v>0</v>
      </c>
      <c r="P278" s="54">
        <f t="shared" si="52"/>
        <v>0</v>
      </c>
      <c r="Q278" s="54">
        <f t="shared" si="52"/>
        <v>0</v>
      </c>
      <c r="R278" s="54">
        <f t="shared" si="52"/>
        <v>0</v>
      </c>
      <c r="S278" s="54">
        <f t="shared" si="52"/>
        <v>0</v>
      </c>
      <c r="T278" s="54">
        <f t="shared" si="52"/>
        <v>0</v>
      </c>
      <c r="U278" s="54">
        <f t="shared" si="52"/>
        <v>0</v>
      </c>
      <c r="V278" s="54">
        <f t="shared" si="52"/>
        <v>0</v>
      </c>
      <c r="W278" s="54">
        <f t="shared" si="52"/>
        <v>0</v>
      </c>
      <c r="X278" s="54">
        <f t="shared" si="52"/>
        <v>0</v>
      </c>
      <c r="Y278" s="54">
        <f t="shared" si="52"/>
        <v>0</v>
      </c>
      <c r="Z278" s="54">
        <f t="shared" si="52"/>
        <v>0</v>
      </c>
      <c r="AA278" s="54">
        <f t="shared" si="52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45652</v>
      </c>
      <c r="B281" s="31" t="s">
        <v>1028</v>
      </c>
      <c r="C281" s="26" t="s">
        <v>1029</v>
      </c>
      <c r="D281" s="24"/>
      <c r="E281" s="25"/>
      <c r="F281" s="25"/>
      <c r="G281" s="25"/>
      <c r="H281" s="25"/>
      <c r="I281" s="26"/>
      <c r="J281" s="26"/>
      <c r="K281" s="26"/>
      <c r="L281" s="26"/>
      <c r="M281" s="26"/>
      <c r="N281" s="26"/>
      <c r="O281" s="25"/>
      <c r="P281" s="26"/>
      <c r="Q281" s="26"/>
      <c r="R281" s="25"/>
      <c r="S281" s="26"/>
      <c r="T281" s="27"/>
      <c r="U281" s="26"/>
      <c r="V281" s="25"/>
      <c r="W281" s="26"/>
      <c r="X281" s="25"/>
      <c r="Y281" s="25"/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AA284" si="53">F281*F282+F283</f>
        <v>0</v>
      </c>
      <c r="G284" s="49">
        <f t="shared" si="53"/>
        <v>0</v>
      </c>
      <c r="H284" s="49">
        <f t="shared" si="53"/>
        <v>0</v>
      </c>
      <c r="I284" s="49">
        <f t="shared" si="53"/>
        <v>0</v>
      </c>
      <c r="J284" s="49">
        <f t="shared" si="53"/>
        <v>0</v>
      </c>
      <c r="K284" s="49">
        <f t="shared" si="53"/>
        <v>0</v>
      </c>
      <c r="L284" s="49">
        <f t="shared" si="53"/>
        <v>0</v>
      </c>
      <c r="M284" s="49">
        <f t="shared" si="53"/>
        <v>0</v>
      </c>
      <c r="N284" s="49">
        <f t="shared" si="53"/>
        <v>0</v>
      </c>
      <c r="O284" s="49">
        <f t="shared" si="53"/>
        <v>0</v>
      </c>
      <c r="P284" s="49">
        <f t="shared" si="53"/>
        <v>0</v>
      </c>
      <c r="Q284" s="49">
        <f t="shared" si="53"/>
        <v>0</v>
      </c>
      <c r="R284" s="49">
        <f t="shared" si="53"/>
        <v>0</v>
      </c>
      <c r="S284" s="49">
        <f t="shared" si="53"/>
        <v>0</v>
      </c>
      <c r="T284" s="49">
        <f t="shared" si="53"/>
        <v>0</v>
      </c>
      <c r="U284" s="49">
        <f t="shared" si="53"/>
        <v>0</v>
      </c>
      <c r="V284" s="49">
        <f t="shared" si="53"/>
        <v>0</v>
      </c>
      <c r="W284" s="49">
        <f t="shared" si="53"/>
        <v>0</v>
      </c>
      <c r="X284" s="49">
        <f t="shared" si="53"/>
        <v>0</v>
      </c>
      <c r="Y284" s="49">
        <f t="shared" si="53"/>
        <v>0</v>
      </c>
      <c r="Z284" s="49">
        <f t="shared" si="53"/>
        <v>0</v>
      </c>
      <c r="AA284" s="49">
        <f t="shared" si="53"/>
        <v>0</v>
      </c>
      <c r="AB284" s="50">
        <f>SUM(E284:AA284)</f>
        <v>0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AA289" si="54">F287*F288</f>
        <v>0</v>
      </c>
      <c r="G289" s="54">
        <f t="shared" si="54"/>
        <v>0</v>
      </c>
      <c r="H289" s="54">
        <f t="shared" si="54"/>
        <v>0</v>
      </c>
      <c r="I289" s="54">
        <f t="shared" si="54"/>
        <v>0</v>
      </c>
      <c r="J289" s="54">
        <f t="shared" si="54"/>
        <v>0</v>
      </c>
      <c r="K289" s="54">
        <f t="shared" si="54"/>
        <v>0</v>
      </c>
      <c r="L289" s="54">
        <f t="shared" si="54"/>
        <v>0</v>
      </c>
      <c r="M289" s="54">
        <f t="shared" si="54"/>
        <v>0</v>
      </c>
      <c r="N289" s="54">
        <f t="shared" si="54"/>
        <v>0</v>
      </c>
      <c r="O289" s="54">
        <f t="shared" si="54"/>
        <v>0</v>
      </c>
      <c r="P289" s="54">
        <f t="shared" si="54"/>
        <v>0</v>
      </c>
      <c r="Q289" s="54">
        <f t="shared" si="54"/>
        <v>0</v>
      </c>
      <c r="R289" s="54">
        <f t="shared" si="54"/>
        <v>0</v>
      </c>
      <c r="S289" s="54">
        <f t="shared" si="54"/>
        <v>0</v>
      </c>
      <c r="T289" s="54">
        <f t="shared" si="54"/>
        <v>0</v>
      </c>
      <c r="U289" s="54">
        <f t="shared" si="54"/>
        <v>0</v>
      </c>
      <c r="V289" s="54">
        <f t="shared" si="54"/>
        <v>0</v>
      </c>
      <c r="W289" s="54">
        <f t="shared" si="54"/>
        <v>0</v>
      </c>
      <c r="X289" s="54">
        <f t="shared" si="54"/>
        <v>0</v>
      </c>
      <c r="Y289" s="54">
        <f t="shared" si="54"/>
        <v>0</v>
      </c>
      <c r="Z289" s="54">
        <f t="shared" si="54"/>
        <v>0</v>
      </c>
      <c r="AA289" s="54">
        <f t="shared" si="54"/>
        <v>0</v>
      </c>
      <c r="AB289" s="50">
        <f>SUM(E289:AA289)</f>
        <v>0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1">
        <v>45653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AA295" si="55">F292*F293+F294</f>
        <v>0</v>
      </c>
      <c r="G295" s="49">
        <f t="shared" si="55"/>
        <v>0</v>
      </c>
      <c r="H295" s="49">
        <f t="shared" si="55"/>
        <v>0</v>
      </c>
      <c r="I295" s="49">
        <f t="shared" si="55"/>
        <v>0</v>
      </c>
      <c r="J295" s="49">
        <f t="shared" si="55"/>
        <v>0</v>
      </c>
      <c r="K295" s="49">
        <f t="shared" si="55"/>
        <v>0</v>
      </c>
      <c r="L295" s="49">
        <f t="shared" si="55"/>
        <v>0</v>
      </c>
      <c r="M295" s="49">
        <f t="shared" si="55"/>
        <v>0</v>
      </c>
      <c r="N295" s="49">
        <f t="shared" si="55"/>
        <v>0</v>
      </c>
      <c r="O295" s="49">
        <f t="shared" si="55"/>
        <v>0</v>
      </c>
      <c r="P295" s="49">
        <f t="shared" si="55"/>
        <v>0</v>
      </c>
      <c r="Q295" s="49">
        <f t="shared" si="55"/>
        <v>0</v>
      </c>
      <c r="R295" s="49">
        <f t="shared" si="55"/>
        <v>0</v>
      </c>
      <c r="S295" s="49">
        <f t="shared" si="55"/>
        <v>0</v>
      </c>
      <c r="T295" s="49">
        <f t="shared" si="55"/>
        <v>0</v>
      </c>
      <c r="U295" s="49">
        <f t="shared" si="55"/>
        <v>0</v>
      </c>
      <c r="V295" s="49">
        <f t="shared" si="55"/>
        <v>0</v>
      </c>
      <c r="W295" s="49">
        <f t="shared" si="55"/>
        <v>0</v>
      </c>
      <c r="X295" s="49">
        <f t="shared" si="55"/>
        <v>0</v>
      </c>
      <c r="Y295" s="49">
        <f t="shared" si="55"/>
        <v>0</v>
      </c>
      <c r="Z295" s="49">
        <f t="shared" si="55"/>
        <v>0</v>
      </c>
      <c r="AA295" s="49">
        <f t="shared" si="55"/>
        <v>0</v>
      </c>
      <c r="AB295" s="50">
        <f>SUM(E295:AA295)</f>
        <v>0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AA300" si="56">F298*F299</f>
        <v>0</v>
      </c>
      <c r="G300" s="54">
        <f t="shared" si="56"/>
        <v>0</v>
      </c>
      <c r="H300" s="54">
        <f t="shared" si="56"/>
        <v>0</v>
      </c>
      <c r="I300" s="54">
        <f t="shared" si="56"/>
        <v>0</v>
      </c>
      <c r="J300" s="54">
        <f t="shared" si="56"/>
        <v>0</v>
      </c>
      <c r="K300" s="54">
        <f t="shared" si="56"/>
        <v>0</v>
      </c>
      <c r="L300" s="54">
        <f t="shared" si="56"/>
        <v>0</v>
      </c>
      <c r="M300" s="54">
        <f t="shared" si="56"/>
        <v>0</v>
      </c>
      <c r="N300" s="54">
        <f t="shared" si="56"/>
        <v>0</v>
      </c>
      <c r="O300" s="54">
        <f t="shared" si="56"/>
        <v>0</v>
      </c>
      <c r="P300" s="54">
        <f t="shared" si="56"/>
        <v>0</v>
      </c>
      <c r="Q300" s="54">
        <f t="shared" si="56"/>
        <v>0</v>
      </c>
      <c r="R300" s="54">
        <f t="shared" si="56"/>
        <v>0</v>
      </c>
      <c r="S300" s="54">
        <f t="shared" si="56"/>
        <v>0</v>
      </c>
      <c r="T300" s="54">
        <f t="shared" si="56"/>
        <v>0</v>
      </c>
      <c r="U300" s="54">
        <f t="shared" si="56"/>
        <v>0</v>
      </c>
      <c r="V300" s="54">
        <f t="shared" si="56"/>
        <v>0</v>
      </c>
      <c r="W300" s="54">
        <f t="shared" si="56"/>
        <v>0</v>
      </c>
      <c r="X300" s="54">
        <f t="shared" si="56"/>
        <v>0</v>
      </c>
      <c r="Y300" s="54">
        <f t="shared" si="56"/>
        <v>0</v>
      </c>
      <c r="Z300" s="54">
        <f t="shared" si="56"/>
        <v>0</v>
      </c>
      <c r="AA300" s="54">
        <f t="shared" si="56"/>
        <v>0</v>
      </c>
      <c r="AB300" s="50">
        <f>SUM(E300:AA300)</f>
        <v>0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1">
        <v>45654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/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/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AA306" si="57">F303*F304+F305</f>
        <v>0</v>
      </c>
      <c r="G306" s="49">
        <f t="shared" si="57"/>
        <v>0</v>
      </c>
      <c r="H306" s="49">
        <f t="shared" si="57"/>
        <v>0</v>
      </c>
      <c r="I306" s="49">
        <f t="shared" si="57"/>
        <v>0</v>
      </c>
      <c r="J306" s="49">
        <f t="shared" si="57"/>
        <v>0</v>
      </c>
      <c r="K306" s="49">
        <f t="shared" si="57"/>
        <v>0</v>
      </c>
      <c r="L306" s="49">
        <f t="shared" si="57"/>
        <v>0</v>
      </c>
      <c r="M306" s="49">
        <f t="shared" si="57"/>
        <v>0</v>
      </c>
      <c r="N306" s="49">
        <f t="shared" si="57"/>
        <v>0</v>
      </c>
      <c r="O306" s="49">
        <f t="shared" si="57"/>
        <v>0</v>
      </c>
      <c r="P306" s="49">
        <f t="shared" si="57"/>
        <v>0</v>
      </c>
      <c r="Q306" s="49">
        <f t="shared" si="57"/>
        <v>0</v>
      </c>
      <c r="R306" s="49">
        <f t="shared" si="57"/>
        <v>0</v>
      </c>
      <c r="S306" s="49">
        <f t="shared" si="57"/>
        <v>0</v>
      </c>
      <c r="T306" s="49">
        <f t="shared" si="57"/>
        <v>0</v>
      </c>
      <c r="U306" s="49">
        <f t="shared" si="57"/>
        <v>0</v>
      </c>
      <c r="V306" s="49">
        <f t="shared" si="57"/>
        <v>0</v>
      </c>
      <c r="W306" s="49">
        <f t="shared" si="57"/>
        <v>0</v>
      </c>
      <c r="X306" s="49">
        <f t="shared" si="57"/>
        <v>0</v>
      </c>
      <c r="Y306" s="49">
        <f t="shared" si="57"/>
        <v>0</v>
      </c>
      <c r="Z306" s="49">
        <f t="shared" si="57"/>
        <v>0</v>
      </c>
      <c r="AA306" s="49">
        <f t="shared" si="57"/>
        <v>0</v>
      </c>
      <c r="AB306" s="50">
        <f>SUM(E306:AA306)</f>
        <v>0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AA311" si="58">F309*F310</f>
        <v>0</v>
      </c>
      <c r="G311" s="54">
        <f t="shared" si="58"/>
        <v>0</v>
      </c>
      <c r="H311" s="54">
        <f t="shared" si="58"/>
        <v>0</v>
      </c>
      <c r="I311" s="54">
        <f t="shared" si="58"/>
        <v>0</v>
      </c>
      <c r="J311" s="54">
        <f t="shared" si="58"/>
        <v>0</v>
      </c>
      <c r="K311" s="54">
        <f t="shared" si="58"/>
        <v>0</v>
      </c>
      <c r="L311" s="54">
        <f t="shared" si="58"/>
        <v>0</v>
      </c>
      <c r="M311" s="54">
        <f t="shared" si="58"/>
        <v>0</v>
      </c>
      <c r="N311" s="54">
        <f t="shared" si="58"/>
        <v>0</v>
      </c>
      <c r="O311" s="54">
        <f t="shared" si="58"/>
        <v>0</v>
      </c>
      <c r="P311" s="54">
        <f t="shared" si="58"/>
        <v>0</v>
      </c>
      <c r="Q311" s="54">
        <f t="shared" si="58"/>
        <v>0</v>
      </c>
      <c r="R311" s="54">
        <f t="shared" si="58"/>
        <v>0</v>
      </c>
      <c r="S311" s="54">
        <f t="shared" si="58"/>
        <v>0</v>
      </c>
      <c r="T311" s="54">
        <f t="shared" si="58"/>
        <v>0</v>
      </c>
      <c r="U311" s="54">
        <f t="shared" si="58"/>
        <v>0</v>
      </c>
      <c r="V311" s="54">
        <f t="shared" si="58"/>
        <v>0</v>
      </c>
      <c r="W311" s="54">
        <f t="shared" si="58"/>
        <v>0</v>
      </c>
      <c r="X311" s="54">
        <f t="shared" si="58"/>
        <v>0</v>
      </c>
      <c r="Y311" s="54">
        <f t="shared" si="58"/>
        <v>0</v>
      </c>
      <c r="Z311" s="54">
        <f t="shared" si="58"/>
        <v>0</v>
      </c>
      <c r="AA311" s="54">
        <f t="shared" si="58"/>
        <v>0</v>
      </c>
      <c r="AB311" s="50">
        <f>SUM(E311:AA311)</f>
        <v>0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45655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/>
      <c r="L314" s="26"/>
      <c r="M314" s="26"/>
      <c r="N314" s="26"/>
      <c r="O314" s="25"/>
      <c r="P314" s="26"/>
      <c r="Q314" s="26"/>
      <c r="R314" s="25"/>
      <c r="S314" s="26"/>
      <c r="T314" s="27"/>
      <c r="U314" s="26"/>
      <c r="V314" s="25"/>
      <c r="W314" s="26"/>
      <c r="X314" s="25"/>
      <c r="Y314" s="25"/>
      <c r="Z314" s="26"/>
      <c r="AA314" s="27"/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AA317" si="59">F314*F315+F316</f>
        <v>0</v>
      </c>
      <c r="G317" s="49">
        <f t="shared" si="59"/>
        <v>0</v>
      </c>
      <c r="H317" s="49">
        <f t="shared" si="59"/>
        <v>0</v>
      </c>
      <c r="I317" s="49">
        <f t="shared" si="59"/>
        <v>0</v>
      </c>
      <c r="J317" s="49">
        <f t="shared" si="59"/>
        <v>0</v>
      </c>
      <c r="K317" s="49">
        <f t="shared" si="59"/>
        <v>0</v>
      </c>
      <c r="L317" s="49">
        <f t="shared" si="59"/>
        <v>0</v>
      </c>
      <c r="M317" s="49">
        <f t="shared" si="59"/>
        <v>0</v>
      </c>
      <c r="N317" s="49">
        <f t="shared" si="59"/>
        <v>0</v>
      </c>
      <c r="O317" s="49">
        <f t="shared" si="59"/>
        <v>0</v>
      </c>
      <c r="P317" s="49">
        <f t="shared" si="59"/>
        <v>0</v>
      </c>
      <c r="Q317" s="49">
        <f t="shared" si="59"/>
        <v>0</v>
      </c>
      <c r="R317" s="49">
        <f t="shared" si="59"/>
        <v>0</v>
      </c>
      <c r="S317" s="49">
        <f t="shared" si="59"/>
        <v>0</v>
      </c>
      <c r="T317" s="49">
        <f t="shared" si="59"/>
        <v>0</v>
      </c>
      <c r="U317" s="49">
        <f t="shared" si="59"/>
        <v>0</v>
      </c>
      <c r="V317" s="49">
        <f t="shared" si="59"/>
        <v>0</v>
      </c>
      <c r="W317" s="49">
        <f t="shared" si="59"/>
        <v>0</v>
      </c>
      <c r="X317" s="49">
        <f t="shared" si="59"/>
        <v>0</v>
      </c>
      <c r="Y317" s="49">
        <f t="shared" si="59"/>
        <v>0</v>
      </c>
      <c r="Z317" s="49">
        <f t="shared" si="59"/>
        <v>0</v>
      </c>
      <c r="AA317" s="49">
        <f t="shared" si="59"/>
        <v>0</v>
      </c>
      <c r="AB317" s="50">
        <f>SUM(E317:AA317)</f>
        <v>0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AA322" si="60">F320*F321</f>
        <v>0</v>
      </c>
      <c r="G322" s="54">
        <f t="shared" si="60"/>
        <v>0</v>
      </c>
      <c r="H322" s="54">
        <f t="shared" si="60"/>
        <v>0</v>
      </c>
      <c r="I322" s="54">
        <f t="shared" si="60"/>
        <v>0</v>
      </c>
      <c r="J322" s="54">
        <f t="shared" si="60"/>
        <v>0</v>
      </c>
      <c r="K322" s="54">
        <f t="shared" si="60"/>
        <v>0</v>
      </c>
      <c r="L322" s="54">
        <f t="shared" si="60"/>
        <v>0</v>
      </c>
      <c r="M322" s="54">
        <f t="shared" si="60"/>
        <v>0</v>
      </c>
      <c r="N322" s="54">
        <f t="shared" si="60"/>
        <v>0</v>
      </c>
      <c r="O322" s="54">
        <f t="shared" si="60"/>
        <v>0</v>
      </c>
      <c r="P322" s="54">
        <f t="shared" si="60"/>
        <v>0</v>
      </c>
      <c r="Q322" s="54">
        <f t="shared" si="60"/>
        <v>0</v>
      </c>
      <c r="R322" s="54">
        <f t="shared" si="60"/>
        <v>0</v>
      </c>
      <c r="S322" s="54">
        <f t="shared" si="60"/>
        <v>0</v>
      </c>
      <c r="T322" s="54">
        <f t="shared" si="60"/>
        <v>0</v>
      </c>
      <c r="U322" s="54">
        <f t="shared" si="60"/>
        <v>0</v>
      </c>
      <c r="V322" s="54">
        <f t="shared" si="60"/>
        <v>0</v>
      </c>
      <c r="W322" s="54">
        <f t="shared" si="60"/>
        <v>0</v>
      </c>
      <c r="X322" s="54">
        <f t="shared" si="60"/>
        <v>0</v>
      </c>
      <c r="Y322" s="54">
        <f t="shared" si="60"/>
        <v>0</v>
      </c>
      <c r="Z322" s="54">
        <f t="shared" si="60"/>
        <v>0</v>
      </c>
      <c r="AA322" s="54">
        <f t="shared" si="60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1">
        <v>45656</v>
      </c>
      <c r="B325" s="31" t="s">
        <v>1028</v>
      </c>
      <c r="C325" s="26" t="s">
        <v>1029</v>
      </c>
      <c r="D325" s="24"/>
      <c r="E325" s="25"/>
      <c r="F325" s="25"/>
      <c r="G325" s="25"/>
      <c r="H325" s="25"/>
      <c r="I325" s="26"/>
      <c r="J325" s="26"/>
      <c r="K325" s="26"/>
      <c r="L325" s="26"/>
      <c r="M325" s="26"/>
      <c r="N325" s="26"/>
      <c r="O325" s="25"/>
      <c r="P325" s="26"/>
      <c r="Q325" s="26"/>
      <c r="R325" s="25"/>
      <c r="S325" s="26"/>
      <c r="T325" s="27"/>
      <c r="U325" s="26"/>
      <c r="V325" s="25"/>
      <c r="W325" s="26"/>
      <c r="X325" s="25"/>
      <c r="Y325" s="25"/>
      <c r="Z325" s="26"/>
      <c r="AA325" s="27"/>
    </row>
    <row r="326" spans="1:28" ht="19.899999999999999" customHeight="1">
      <c r="A326" s="182"/>
      <c r="B326" s="31" t="s">
        <v>1028</v>
      </c>
      <c r="C326" s="27" t="s">
        <v>1030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ht="19.899999999999999" customHeight="1">
      <c r="A327" s="182"/>
      <c r="B327" s="31" t="s">
        <v>1028</v>
      </c>
      <c r="C327" s="27" t="s">
        <v>1031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s="50" customFormat="1" ht="19.899999999999999" customHeight="1">
      <c r="A328" s="182"/>
      <c r="B328" s="46"/>
      <c r="C328" s="47" t="s">
        <v>1032</v>
      </c>
      <c r="D328" s="48"/>
      <c r="E328" s="49">
        <f>E325*E326+E327</f>
        <v>0</v>
      </c>
      <c r="F328" s="49">
        <f t="shared" ref="F328:AA328" si="61">F325*F326+F327</f>
        <v>0</v>
      </c>
      <c r="G328" s="49">
        <f t="shared" si="61"/>
        <v>0</v>
      </c>
      <c r="H328" s="49">
        <f t="shared" si="61"/>
        <v>0</v>
      </c>
      <c r="I328" s="49">
        <f t="shared" si="61"/>
        <v>0</v>
      </c>
      <c r="J328" s="49">
        <f t="shared" si="61"/>
        <v>0</v>
      </c>
      <c r="K328" s="49">
        <f t="shared" si="61"/>
        <v>0</v>
      </c>
      <c r="L328" s="49">
        <f t="shared" si="61"/>
        <v>0</v>
      </c>
      <c r="M328" s="49">
        <f t="shared" si="61"/>
        <v>0</v>
      </c>
      <c r="N328" s="49">
        <f t="shared" si="61"/>
        <v>0</v>
      </c>
      <c r="O328" s="49">
        <f t="shared" si="61"/>
        <v>0</v>
      </c>
      <c r="P328" s="49">
        <f t="shared" si="61"/>
        <v>0</v>
      </c>
      <c r="Q328" s="49">
        <f t="shared" si="61"/>
        <v>0</v>
      </c>
      <c r="R328" s="49">
        <f t="shared" si="61"/>
        <v>0</v>
      </c>
      <c r="S328" s="49">
        <f t="shared" si="61"/>
        <v>0</v>
      </c>
      <c r="T328" s="49">
        <f t="shared" si="61"/>
        <v>0</v>
      </c>
      <c r="U328" s="49">
        <f t="shared" si="61"/>
        <v>0</v>
      </c>
      <c r="V328" s="49">
        <f t="shared" si="61"/>
        <v>0</v>
      </c>
      <c r="W328" s="49">
        <f t="shared" si="61"/>
        <v>0</v>
      </c>
      <c r="X328" s="49">
        <f t="shared" si="61"/>
        <v>0</v>
      </c>
      <c r="Y328" s="49">
        <f t="shared" si="61"/>
        <v>0</v>
      </c>
      <c r="Z328" s="49">
        <f t="shared" si="61"/>
        <v>0</v>
      </c>
      <c r="AA328" s="49">
        <f t="shared" si="61"/>
        <v>0</v>
      </c>
      <c r="AB328" s="50">
        <f>SUM(E328:AA328)</f>
        <v>0</v>
      </c>
    </row>
    <row r="329" spans="1:28" ht="19.899999999999999" customHeight="1">
      <c r="A329" s="182"/>
      <c r="B329" s="31" t="s">
        <v>1033</v>
      </c>
      <c r="C329" s="5" t="s">
        <v>1034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2"/>
    </row>
    <row r="330" spans="1:28" ht="19.899999999999999" customHeight="1">
      <c r="A330" s="182"/>
      <c r="B330" s="31"/>
      <c r="C330" s="5" t="s">
        <v>1035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8" ht="19.899999999999999" customHeight="1">
      <c r="A331" s="182"/>
      <c r="B331" s="32" t="s">
        <v>1036</v>
      </c>
      <c r="C331" s="13" t="s">
        <v>1037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ht="19.899999999999999" customHeight="1">
      <c r="A332" s="182"/>
      <c r="B332" s="32" t="s">
        <v>1036</v>
      </c>
      <c r="C332" s="13" t="s">
        <v>1038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s="50" customFormat="1" ht="19.899999999999999" customHeight="1">
      <c r="A333" s="182"/>
      <c r="B333" s="51" t="s">
        <v>1036</v>
      </c>
      <c r="C333" s="52" t="s">
        <v>1039</v>
      </c>
      <c r="D333" s="53"/>
      <c r="E333" s="54">
        <f>E331*E332</f>
        <v>0</v>
      </c>
      <c r="F333" s="54">
        <f t="shared" ref="F333:AA333" si="62">F331*F332</f>
        <v>0</v>
      </c>
      <c r="G333" s="54">
        <f t="shared" si="62"/>
        <v>0</v>
      </c>
      <c r="H333" s="54">
        <f t="shared" si="62"/>
        <v>0</v>
      </c>
      <c r="I333" s="54">
        <f t="shared" si="62"/>
        <v>0</v>
      </c>
      <c r="J333" s="54">
        <f t="shared" si="62"/>
        <v>0</v>
      </c>
      <c r="K333" s="54">
        <f t="shared" si="62"/>
        <v>0</v>
      </c>
      <c r="L333" s="54">
        <f t="shared" si="62"/>
        <v>0</v>
      </c>
      <c r="M333" s="54">
        <f t="shared" si="62"/>
        <v>0</v>
      </c>
      <c r="N333" s="54">
        <f t="shared" si="62"/>
        <v>0</v>
      </c>
      <c r="O333" s="54">
        <f t="shared" si="62"/>
        <v>0</v>
      </c>
      <c r="P333" s="54">
        <f t="shared" si="62"/>
        <v>0</v>
      </c>
      <c r="Q333" s="54">
        <f t="shared" si="62"/>
        <v>0</v>
      </c>
      <c r="R333" s="54">
        <f t="shared" si="62"/>
        <v>0</v>
      </c>
      <c r="S333" s="54">
        <f t="shared" si="62"/>
        <v>0</v>
      </c>
      <c r="T333" s="54">
        <f t="shared" si="62"/>
        <v>0</v>
      </c>
      <c r="U333" s="54">
        <f t="shared" si="62"/>
        <v>0</v>
      </c>
      <c r="V333" s="54">
        <f t="shared" si="62"/>
        <v>0</v>
      </c>
      <c r="W333" s="54">
        <f t="shared" si="62"/>
        <v>0</v>
      </c>
      <c r="X333" s="54">
        <f t="shared" si="62"/>
        <v>0</v>
      </c>
      <c r="Y333" s="54">
        <f t="shared" si="62"/>
        <v>0</v>
      </c>
      <c r="Z333" s="54">
        <f t="shared" si="62"/>
        <v>0</v>
      </c>
      <c r="AA333" s="54">
        <f t="shared" si="62"/>
        <v>0</v>
      </c>
      <c r="AB333" s="50">
        <f>SUM(E333:AA333)</f>
        <v>0</v>
      </c>
    </row>
    <row r="334" spans="1:28" ht="19.899999999999999" customHeight="1">
      <c r="A334" s="182"/>
      <c r="B334" s="32" t="s">
        <v>1040</v>
      </c>
      <c r="C334" s="5" t="s">
        <v>1041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2"/>
      <c r="B335" s="32"/>
      <c r="C335" s="5" t="s">
        <v>1042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customHeight="1">
      <c r="A336" s="181">
        <v>45657</v>
      </c>
      <c r="B336" s="31" t="s">
        <v>1028</v>
      </c>
      <c r="C336" s="26" t="s">
        <v>1029</v>
      </c>
      <c r="D336" s="24"/>
      <c r="E336" s="25"/>
      <c r="F336" s="25"/>
      <c r="G336" s="25"/>
      <c r="H336" s="25"/>
      <c r="I336" s="26"/>
      <c r="J336" s="26"/>
      <c r="K336" s="26"/>
      <c r="L336" s="26"/>
      <c r="M336" s="26"/>
      <c r="N336" s="26"/>
      <c r="O336" s="25"/>
      <c r="P336" s="26"/>
      <c r="Q336" s="26"/>
      <c r="R336" s="25"/>
      <c r="S336" s="26"/>
      <c r="T336" s="27"/>
      <c r="U336" s="26"/>
      <c r="V336" s="25"/>
      <c r="W336" s="26"/>
      <c r="X336" s="25"/>
      <c r="Y336" s="25"/>
      <c r="Z336" s="26"/>
      <c r="AA336" s="27"/>
    </row>
    <row r="337" spans="1:28" ht="19.899999999999999" customHeight="1">
      <c r="A337" s="182"/>
      <c r="B337" s="31" t="s">
        <v>1028</v>
      </c>
      <c r="C337" s="27" t="s">
        <v>1030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ht="19.899999999999999" customHeight="1">
      <c r="A338" s="182"/>
      <c r="B338" s="31" t="s">
        <v>1028</v>
      </c>
      <c r="C338" s="27" t="s">
        <v>1031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s="50" customFormat="1" ht="19.899999999999999" customHeight="1">
      <c r="A339" s="182"/>
      <c r="B339" s="46"/>
      <c r="C339" s="47" t="s">
        <v>1032</v>
      </c>
      <c r="D339" s="48"/>
      <c r="E339" s="49">
        <f>E336*E337+E338</f>
        <v>0</v>
      </c>
      <c r="F339" s="49">
        <f t="shared" ref="F339:AA339" si="63">F336*F337+F338</f>
        <v>0</v>
      </c>
      <c r="G339" s="49">
        <f t="shared" si="63"/>
        <v>0</v>
      </c>
      <c r="H339" s="49">
        <f t="shared" si="63"/>
        <v>0</v>
      </c>
      <c r="I339" s="49">
        <f t="shared" si="63"/>
        <v>0</v>
      </c>
      <c r="J339" s="49">
        <f t="shared" si="63"/>
        <v>0</v>
      </c>
      <c r="K339" s="49">
        <f t="shared" si="63"/>
        <v>0</v>
      </c>
      <c r="L339" s="49">
        <f t="shared" si="63"/>
        <v>0</v>
      </c>
      <c r="M339" s="49">
        <f t="shared" si="63"/>
        <v>0</v>
      </c>
      <c r="N339" s="49">
        <f t="shared" si="63"/>
        <v>0</v>
      </c>
      <c r="O339" s="49">
        <f t="shared" si="63"/>
        <v>0</v>
      </c>
      <c r="P339" s="49">
        <f t="shared" si="63"/>
        <v>0</v>
      </c>
      <c r="Q339" s="49">
        <f t="shared" si="63"/>
        <v>0</v>
      </c>
      <c r="R339" s="49">
        <f t="shared" si="63"/>
        <v>0</v>
      </c>
      <c r="S339" s="49">
        <f t="shared" si="63"/>
        <v>0</v>
      </c>
      <c r="T339" s="49">
        <f t="shared" si="63"/>
        <v>0</v>
      </c>
      <c r="U339" s="49">
        <f t="shared" si="63"/>
        <v>0</v>
      </c>
      <c r="V339" s="49">
        <f t="shared" si="63"/>
        <v>0</v>
      </c>
      <c r="W339" s="49">
        <f t="shared" si="63"/>
        <v>0</v>
      </c>
      <c r="X339" s="49">
        <f t="shared" si="63"/>
        <v>0</v>
      </c>
      <c r="Y339" s="49">
        <f t="shared" si="63"/>
        <v>0</v>
      </c>
      <c r="Z339" s="49">
        <f t="shared" si="63"/>
        <v>0</v>
      </c>
      <c r="AA339" s="49">
        <f t="shared" si="63"/>
        <v>0</v>
      </c>
      <c r="AB339" s="50">
        <f>SUM(E339:AA339)</f>
        <v>0</v>
      </c>
    </row>
    <row r="340" spans="1:28" ht="19.899999999999999" customHeight="1">
      <c r="A340" s="182"/>
      <c r="B340" s="31" t="s">
        <v>1033</v>
      </c>
      <c r="C340" s="5" t="s">
        <v>1034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2"/>
    </row>
    <row r="341" spans="1:28" ht="19.899999999999999" customHeight="1">
      <c r="A341" s="182"/>
      <c r="B341" s="31"/>
      <c r="C341" s="5" t="s">
        <v>1035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8" ht="19.899999999999999" customHeight="1">
      <c r="A342" s="182"/>
      <c r="B342" s="32" t="s">
        <v>1036</v>
      </c>
      <c r="C342" s="13" t="s">
        <v>1037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ht="19.899999999999999" customHeight="1">
      <c r="A343" s="182"/>
      <c r="B343" s="32" t="s">
        <v>1036</v>
      </c>
      <c r="C343" s="13" t="s">
        <v>1038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s="50" customFormat="1" ht="19.899999999999999" customHeight="1">
      <c r="A344" s="182"/>
      <c r="B344" s="51" t="s">
        <v>1036</v>
      </c>
      <c r="C344" s="52" t="s">
        <v>1039</v>
      </c>
      <c r="D344" s="53"/>
      <c r="E344" s="54">
        <f>E342*E343</f>
        <v>0</v>
      </c>
      <c r="F344" s="54">
        <f t="shared" ref="F344:AA344" si="64">F342*F343</f>
        <v>0</v>
      </c>
      <c r="G344" s="54">
        <f t="shared" si="64"/>
        <v>0</v>
      </c>
      <c r="H344" s="54">
        <f t="shared" si="64"/>
        <v>0</v>
      </c>
      <c r="I344" s="54">
        <f t="shared" si="64"/>
        <v>0</v>
      </c>
      <c r="J344" s="54">
        <f t="shared" si="64"/>
        <v>0</v>
      </c>
      <c r="K344" s="54">
        <f t="shared" si="64"/>
        <v>0</v>
      </c>
      <c r="L344" s="54">
        <f t="shared" si="64"/>
        <v>0</v>
      </c>
      <c r="M344" s="54">
        <f t="shared" si="64"/>
        <v>0</v>
      </c>
      <c r="N344" s="54">
        <f t="shared" si="64"/>
        <v>0</v>
      </c>
      <c r="O344" s="54">
        <f t="shared" si="64"/>
        <v>0</v>
      </c>
      <c r="P344" s="54">
        <f t="shared" si="64"/>
        <v>0</v>
      </c>
      <c r="Q344" s="54">
        <f t="shared" si="64"/>
        <v>0</v>
      </c>
      <c r="R344" s="54">
        <f t="shared" si="64"/>
        <v>0</v>
      </c>
      <c r="S344" s="54">
        <f t="shared" si="64"/>
        <v>0</v>
      </c>
      <c r="T344" s="54">
        <f t="shared" si="64"/>
        <v>0</v>
      </c>
      <c r="U344" s="54">
        <f t="shared" si="64"/>
        <v>0</v>
      </c>
      <c r="V344" s="54">
        <f t="shared" si="64"/>
        <v>0</v>
      </c>
      <c r="W344" s="54">
        <f t="shared" si="64"/>
        <v>0</v>
      </c>
      <c r="X344" s="54">
        <f t="shared" si="64"/>
        <v>0</v>
      </c>
      <c r="Y344" s="54">
        <f t="shared" si="64"/>
        <v>0</v>
      </c>
      <c r="Z344" s="54">
        <f t="shared" si="64"/>
        <v>0</v>
      </c>
      <c r="AA344" s="54">
        <f t="shared" si="64"/>
        <v>0</v>
      </c>
      <c r="AB344" s="50">
        <f>SUM(E344:AA344)</f>
        <v>0</v>
      </c>
    </row>
    <row r="345" spans="1:28" ht="19.899999999999999" customHeight="1">
      <c r="A345" s="182"/>
      <c r="B345" s="32" t="s">
        <v>1040</v>
      </c>
      <c r="C345" s="5" t="s">
        <v>1041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19.899999999999999" customHeight="1">
      <c r="A346" s="182"/>
      <c r="B346" s="32"/>
      <c r="C346" s="5" t="s">
        <v>1042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23.45" customHeight="1">
      <c r="C347" s="50" t="s">
        <v>1043</v>
      </c>
      <c r="E347" s="50">
        <f t="shared" ref="E347:AA347" si="65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</v>
      </c>
      <c r="F347" s="50">
        <f t="shared" si="65"/>
        <v>0</v>
      </c>
      <c r="G347" s="50">
        <f t="shared" si="65"/>
        <v>0</v>
      </c>
      <c r="H347" s="50">
        <f t="shared" si="65"/>
        <v>0</v>
      </c>
      <c r="I347" s="50">
        <f t="shared" si="65"/>
        <v>0</v>
      </c>
      <c r="J347" s="50">
        <f t="shared" si="65"/>
        <v>0</v>
      </c>
      <c r="K347" s="50">
        <f t="shared" si="65"/>
        <v>0</v>
      </c>
      <c r="L347" s="50">
        <f t="shared" si="65"/>
        <v>0</v>
      </c>
      <c r="M347" s="50">
        <f t="shared" si="65"/>
        <v>0</v>
      </c>
      <c r="N347" s="50">
        <f t="shared" si="65"/>
        <v>0</v>
      </c>
      <c r="O347" s="50">
        <f t="shared" si="65"/>
        <v>0</v>
      </c>
      <c r="P347" s="50">
        <f t="shared" si="65"/>
        <v>0</v>
      </c>
      <c r="Q347" s="50">
        <f t="shared" si="65"/>
        <v>0</v>
      </c>
      <c r="R347" s="50">
        <f t="shared" si="65"/>
        <v>0</v>
      </c>
      <c r="S347" s="50">
        <f t="shared" si="65"/>
        <v>0</v>
      </c>
      <c r="T347" s="50">
        <f t="shared" si="65"/>
        <v>0</v>
      </c>
      <c r="U347" s="50">
        <f t="shared" si="65"/>
        <v>0</v>
      </c>
      <c r="V347" s="50">
        <f t="shared" si="65"/>
        <v>0</v>
      </c>
      <c r="W347" s="50">
        <f t="shared" si="65"/>
        <v>0</v>
      </c>
      <c r="X347" s="50">
        <f t="shared" si="65"/>
        <v>0</v>
      </c>
      <c r="Y347" s="50">
        <f t="shared" si="65"/>
        <v>0</v>
      </c>
      <c r="Z347" s="50">
        <f t="shared" si="65"/>
        <v>0</v>
      </c>
      <c r="AA347" s="50">
        <f t="shared" si="65"/>
        <v>0</v>
      </c>
      <c r="AB347" s="50">
        <f t="shared" ref="AB347" si="66">SUM(E347:AA347)</f>
        <v>0</v>
      </c>
    </row>
  </sheetData>
  <mergeCells count="31"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336:A346"/>
    <mergeCell ref="A270:A280"/>
    <mergeCell ref="A281:A291"/>
    <mergeCell ref="A292:A302"/>
    <mergeCell ref="A303:A313"/>
    <mergeCell ref="A314:A324"/>
    <mergeCell ref="A325:A33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8881-C037-496F-9207-C758ECF629B7}">
  <dimension ref="A1:AO347"/>
  <sheetViews>
    <sheetView zoomScale="60" zoomScaleNormal="60" workbookViewId="0">
      <pane xSplit="3" ySplit="4" topLeftCell="Y322" activePane="bottomRight" state="frozen"/>
      <selection pane="bottomRight" activeCell="H325" sqref="H325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E347</f>
        <v>0</v>
      </c>
      <c r="F1" s="163">
        <f t="shared" si="0"/>
        <v>15.1</v>
      </c>
      <c r="G1" s="163">
        <f t="shared" si="0"/>
        <v>0</v>
      </c>
      <c r="H1" s="163">
        <f t="shared" si="0"/>
        <v>12.7</v>
      </c>
      <c r="I1" s="163">
        <f t="shared" si="0"/>
        <v>119.04999999999998</v>
      </c>
      <c r="J1" s="163">
        <f t="shared" si="0"/>
        <v>303.17599999999999</v>
      </c>
      <c r="K1" s="163">
        <f t="shared" si="0"/>
        <v>0.193</v>
      </c>
      <c r="L1" s="163">
        <f t="shared" si="0"/>
        <v>21.948</v>
      </c>
      <c r="M1" s="163">
        <f t="shared" si="0"/>
        <v>140</v>
      </c>
      <c r="N1" s="163">
        <f t="shared" si="0"/>
        <v>0</v>
      </c>
      <c r="O1" s="163">
        <f t="shared" si="0"/>
        <v>0</v>
      </c>
      <c r="P1" s="163">
        <f t="shared" si="0"/>
        <v>10.687999999999999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60.6</v>
      </c>
      <c r="W1" s="163">
        <f t="shared" si="0"/>
        <v>0</v>
      </c>
      <c r="X1" s="163">
        <f t="shared" si="0"/>
        <v>16.844999999999999</v>
      </c>
      <c r="Y1" s="163">
        <f t="shared" si="0"/>
        <v>131.33800000000002</v>
      </c>
      <c r="Z1" s="163">
        <f t="shared" si="0"/>
        <v>143.1</v>
      </c>
      <c r="AA1" s="163">
        <f t="shared" si="0"/>
        <v>80.600000000000009</v>
      </c>
      <c r="AB1" s="163">
        <f t="shared" si="0"/>
        <v>1055.338</v>
      </c>
      <c r="AC1" s="161">
        <f>AD1+AE1+AF1+AG1+AH1+AI1+AJ1+AK1+AL1+AM1+AN1+AO1</f>
        <v>3393.25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AB1</f>
        <v>1055.338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1044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5" spans="1:41" s="50" customFormat="1" ht="0.4" customHeight="1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spans="1:41" ht="19.899999999999999" customHeight="1">
      <c r="A6" s="181">
        <v>45383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4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AA9" si="1">F6*F7+F8</f>
        <v>0</v>
      </c>
      <c r="G9" s="49">
        <f t="shared" si="1"/>
        <v>0</v>
      </c>
      <c r="H9" s="49">
        <f t="shared" si="1"/>
        <v>0</v>
      </c>
      <c r="I9" s="49">
        <f t="shared" si="1"/>
        <v>0</v>
      </c>
      <c r="J9" s="49">
        <f t="shared" si="1"/>
        <v>0</v>
      </c>
      <c r="K9" s="49">
        <f t="shared" si="1"/>
        <v>0</v>
      </c>
      <c r="L9" s="49">
        <f t="shared" si="1"/>
        <v>0</v>
      </c>
      <c r="M9" s="49">
        <f t="shared" si="1"/>
        <v>0</v>
      </c>
      <c r="N9" s="49">
        <f t="shared" si="1"/>
        <v>0</v>
      </c>
      <c r="O9" s="49">
        <f t="shared" si="1"/>
        <v>0</v>
      </c>
      <c r="P9" s="49">
        <f t="shared" si="1"/>
        <v>0</v>
      </c>
      <c r="Q9" s="49">
        <f t="shared" si="1"/>
        <v>0</v>
      </c>
      <c r="R9" s="49">
        <f t="shared" si="1"/>
        <v>0</v>
      </c>
      <c r="S9" s="49">
        <f t="shared" si="1"/>
        <v>0</v>
      </c>
      <c r="T9" s="49">
        <f t="shared" si="1"/>
        <v>0</v>
      </c>
      <c r="U9" s="49">
        <f t="shared" si="1"/>
        <v>0</v>
      </c>
      <c r="V9" s="49">
        <f t="shared" si="1"/>
        <v>0</v>
      </c>
      <c r="W9" s="49">
        <f t="shared" si="1"/>
        <v>0</v>
      </c>
      <c r="X9" s="49">
        <f t="shared" si="1"/>
        <v>0</v>
      </c>
      <c r="Y9" s="49">
        <f t="shared" si="1"/>
        <v>0</v>
      </c>
      <c r="Z9" s="49">
        <f t="shared" si="1"/>
        <v>0</v>
      </c>
      <c r="AA9" s="49">
        <f t="shared" si="1"/>
        <v>0</v>
      </c>
      <c r="AB9" s="50">
        <f>SUM(E9:AA9)</f>
        <v>0</v>
      </c>
    </row>
    <row r="10" spans="1:4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4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AA14" si="2">F12*F13</f>
        <v>0</v>
      </c>
      <c r="G14" s="54">
        <f t="shared" si="2"/>
        <v>0</v>
      </c>
      <c r="H14" s="54">
        <f t="shared" si="2"/>
        <v>0</v>
      </c>
      <c r="I14" s="54">
        <f t="shared" si="2"/>
        <v>0</v>
      </c>
      <c r="J14" s="54">
        <f t="shared" si="2"/>
        <v>0</v>
      </c>
      <c r="K14" s="54">
        <f t="shared" si="2"/>
        <v>0</v>
      </c>
      <c r="L14" s="54">
        <f t="shared" si="2"/>
        <v>0</v>
      </c>
      <c r="M14" s="54">
        <f t="shared" si="2"/>
        <v>0</v>
      </c>
      <c r="N14" s="54">
        <f t="shared" si="2"/>
        <v>0</v>
      </c>
      <c r="O14" s="54">
        <f t="shared" si="2"/>
        <v>0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0">
        <f>SUM(E14:AA14)</f>
        <v>0</v>
      </c>
    </row>
    <row r="15" spans="1:4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45384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AA20" si="3">F17*F18+F19</f>
        <v>0</v>
      </c>
      <c r="G20" s="49">
        <f t="shared" si="3"/>
        <v>0</v>
      </c>
      <c r="H20" s="49">
        <f t="shared" si="3"/>
        <v>0</v>
      </c>
      <c r="I20" s="49">
        <f t="shared" si="3"/>
        <v>0</v>
      </c>
      <c r="J20" s="49">
        <f t="shared" si="3"/>
        <v>0</v>
      </c>
      <c r="K20" s="49">
        <f t="shared" si="3"/>
        <v>0</v>
      </c>
      <c r="L20" s="49">
        <f t="shared" si="3"/>
        <v>0</v>
      </c>
      <c r="M20" s="49">
        <f t="shared" si="3"/>
        <v>0</v>
      </c>
      <c r="N20" s="49">
        <f t="shared" si="3"/>
        <v>0</v>
      </c>
      <c r="O20" s="49">
        <f t="shared" si="3"/>
        <v>0</v>
      </c>
      <c r="P20" s="49">
        <f t="shared" si="3"/>
        <v>0</v>
      </c>
      <c r="Q20" s="49">
        <f t="shared" si="3"/>
        <v>0</v>
      </c>
      <c r="R20" s="49">
        <f t="shared" si="3"/>
        <v>0</v>
      </c>
      <c r="S20" s="49">
        <f t="shared" si="3"/>
        <v>0</v>
      </c>
      <c r="T20" s="49">
        <f t="shared" si="3"/>
        <v>0</v>
      </c>
      <c r="U20" s="49">
        <f t="shared" si="3"/>
        <v>0</v>
      </c>
      <c r="V20" s="49">
        <f t="shared" si="3"/>
        <v>0</v>
      </c>
      <c r="W20" s="49">
        <f t="shared" si="3"/>
        <v>0</v>
      </c>
      <c r="X20" s="49">
        <f t="shared" si="3"/>
        <v>0</v>
      </c>
      <c r="Y20" s="49">
        <f t="shared" si="3"/>
        <v>0</v>
      </c>
      <c r="Z20" s="49">
        <f t="shared" si="3"/>
        <v>0</v>
      </c>
      <c r="AA20" s="49">
        <f t="shared" si="3"/>
        <v>0</v>
      </c>
      <c r="AB20" s="50">
        <f t="shared" ref="AB20:AB25" si="4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AA25" si="5">F23*F24</f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0</v>
      </c>
      <c r="K25" s="54">
        <f t="shared" si="5"/>
        <v>0</v>
      </c>
      <c r="L25" s="54">
        <f t="shared" si="5"/>
        <v>0</v>
      </c>
      <c r="M25" s="54">
        <f t="shared" si="5"/>
        <v>0</v>
      </c>
      <c r="N25" s="54">
        <f t="shared" si="5"/>
        <v>0</v>
      </c>
      <c r="O25" s="54">
        <f t="shared" si="5"/>
        <v>0</v>
      </c>
      <c r="P25" s="54">
        <f t="shared" si="5"/>
        <v>0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0">
        <f t="shared" si="4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45385</v>
      </c>
      <c r="B28" s="31" t="s">
        <v>1028</v>
      </c>
      <c r="C28" s="26" t="s">
        <v>1029</v>
      </c>
      <c r="D28" s="24"/>
      <c r="E28" s="25"/>
      <c r="F28" s="25"/>
      <c r="G28" s="25"/>
      <c r="H28" s="25"/>
      <c r="I28" s="26">
        <v>96</v>
      </c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>
        <v>12</v>
      </c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/>
      <c r="G29" s="29"/>
      <c r="H29" s="29"/>
      <c r="I29" s="29">
        <v>0.27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>
        <v>0.64</v>
      </c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>
        <v>14</v>
      </c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AA31" si="6">F28*F29+F30</f>
        <v>0</v>
      </c>
      <c r="G31" s="49">
        <f t="shared" si="6"/>
        <v>0</v>
      </c>
      <c r="H31" s="49">
        <f t="shared" si="6"/>
        <v>0</v>
      </c>
      <c r="I31" s="49">
        <f t="shared" si="6"/>
        <v>25.92</v>
      </c>
      <c r="J31" s="49">
        <f t="shared" si="6"/>
        <v>0</v>
      </c>
      <c r="K31" s="49">
        <f t="shared" si="6"/>
        <v>0</v>
      </c>
      <c r="L31" s="49">
        <f t="shared" si="6"/>
        <v>0</v>
      </c>
      <c r="M31" s="49">
        <f t="shared" si="6"/>
        <v>0</v>
      </c>
      <c r="N31" s="49">
        <f t="shared" si="6"/>
        <v>0</v>
      </c>
      <c r="O31" s="49">
        <f t="shared" si="6"/>
        <v>0</v>
      </c>
      <c r="P31" s="49">
        <f t="shared" si="6"/>
        <v>0</v>
      </c>
      <c r="Q31" s="49">
        <f t="shared" si="6"/>
        <v>0</v>
      </c>
      <c r="R31" s="49">
        <f t="shared" si="6"/>
        <v>0</v>
      </c>
      <c r="S31" s="49">
        <f t="shared" si="6"/>
        <v>0</v>
      </c>
      <c r="T31" s="49">
        <f t="shared" si="6"/>
        <v>0</v>
      </c>
      <c r="U31" s="49">
        <f t="shared" si="6"/>
        <v>0</v>
      </c>
      <c r="V31" s="49">
        <f t="shared" si="6"/>
        <v>0</v>
      </c>
      <c r="W31" s="49">
        <f t="shared" si="6"/>
        <v>0</v>
      </c>
      <c r="X31" s="49">
        <f t="shared" si="6"/>
        <v>0</v>
      </c>
      <c r="Y31" s="49">
        <f t="shared" si="6"/>
        <v>21.68</v>
      </c>
      <c r="Z31" s="49">
        <f t="shared" si="6"/>
        <v>0</v>
      </c>
      <c r="AA31" s="49">
        <f t="shared" si="6"/>
        <v>0</v>
      </c>
      <c r="AB31" s="50">
        <f>SUM(E31:AA31)</f>
        <v>47.6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 t="s">
        <v>1045</v>
      </c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/>
      <c r="G33" s="4"/>
      <c r="H33" s="4"/>
      <c r="I33" s="4" t="s">
        <v>1046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 t="s">
        <v>1047</v>
      </c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AA36" si="7">F34*F35</f>
        <v>0</v>
      </c>
      <c r="G36" s="54">
        <f t="shared" si="7"/>
        <v>0</v>
      </c>
      <c r="H36" s="54">
        <f t="shared" si="7"/>
        <v>0</v>
      </c>
      <c r="I36" s="54">
        <f t="shared" si="7"/>
        <v>0</v>
      </c>
      <c r="J36" s="54">
        <f t="shared" si="7"/>
        <v>0</v>
      </c>
      <c r="K36" s="54">
        <f t="shared" si="7"/>
        <v>0</v>
      </c>
      <c r="L36" s="54">
        <f t="shared" si="7"/>
        <v>0</v>
      </c>
      <c r="M36" s="54">
        <f t="shared" si="7"/>
        <v>0</v>
      </c>
      <c r="N36" s="54">
        <f t="shared" si="7"/>
        <v>0</v>
      </c>
      <c r="O36" s="54">
        <f t="shared" si="7"/>
        <v>0</v>
      </c>
      <c r="P36" s="54">
        <f t="shared" si="7"/>
        <v>0</v>
      </c>
      <c r="Q36" s="54">
        <f t="shared" si="7"/>
        <v>0</v>
      </c>
      <c r="R36" s="54">
        <f t="shared" si="7"/>
        <v>0</v>
      </c>
      <c r="S36" s="54">
        <f t="shared" si="7"/>
        <v>0</v>
      </c>
      <c r="T36" s="54">
        <f t="shared" si="7"/>
        <v>0</v>
      </c>
      <c r="U36" s="54">
        <f t="shared" si="7"/>
        <v>0</v>
      </c>
      <c r="V36" s="54">
        <f t="shared" si="7"/>
        <v>0</v>
      </c>
      <c r="W36" s="54">
        <f t="shared" si="7"/>
        <v>0</v>
      </c>
      <c r="X36" s="54">
        <f t="shared" si="7"/>
        <v>0</v>
      </c>
      <c r="Y36" s="54">
        <f t="shared" si="7"/>
        <v>0</v>
      </c>
      <c r="Z36" s="54">
        <f t="shared" si="7"/>
        <v>0</v>
      </c>
      <c r="AA36" s="54">
        <f t="shared" si="7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45386</v>
      </c>
      <c r="B39" s="31" t="s">
        <v>1028</v>
      </c>
      <c r="C39" s="26" t="s">
        <v>1029</v>
      </c>
      <c r="D39" s="24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/>
      <c r="AA39" s="27"/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</v>
      </c>
      <c r="F42" s="49">
        <f t="shared" ref="F42:AA42" si="8">F39*F40+F41</f>
        <v>0</v>
      </c>
      <c r="G42" s="49">
        <f t="shared" si="8"/>
        <v>0</v>
      </c>
      <c r="H42" s="49">
        <f t="shared" si="8"/>
        <v>0</v>
      </c>
      <c r="I42" s="49">
        <f t="shared" si="8"/>
        <v>0</v>
      </c>
      <c r="J42" s="49">
        <f t="shared" si="8"/>
        <v>0</v>
      </c>
      <c r="K42" s="49">
        <f t="shared" si="8"/>
        <v>0</v>
      </c>
      <c r="L42" s="49">
        <f t="shared" si="8"/>
        <v>0</v>
      </c>
      <c r="M42" s="49">
        <f t="shared" si="8"/>
        <v>0</v>
      </c>
      <c r="N42" s="49">
        <f t="shared" si="8"/>
        <v>0</v>
      </c>
      <c r="O42" s="49">
        <f t="shared" si="8"/>
        <v>0</v>
      </c>
      <c r="P42" s="49">
        <f t="shared" si="8"/>
        <v>0</v>
      </c>
      <c r="Q42" s="49">
        <f t="shared" si="8"/>
        <v>0</v>
      </c>
      <c r="R42" s="49">
        <f t="shared" si="8"/>
        <v>0</v>
      </c>
      <c r="S42" s="49">
        <f t="shared" si="8"/>
        <v>0</v>
      </c>
      <c r="T42" s="49">
        <f t="shared" si="8"/>
        <v>0</v>
      </c>
      <c r="U42" s="49">
        <f t="shared" si="8"/>
        <v>0</v>
      </c>
      <c r="V42" s="49">
        <f t="shared" si="8"/>
        <v>0</v>
      </c>
      <c r="W42" s="49">
        <f t="shared" si="8"/>
        <v>0</v>
      </c>
      <c r="X42" s="49">
        <f t="shared" si="8"/>
        <v>0</v>
      </c>
      <c r="Y42" s="49">
        <f t="shared" si="8"/>
        <v>0</v>
      </c>
      <c r="Z42" s="49">
        <f t="shared" si="8"/>
        <v>0</v>
      </c>
      <c r="AA42" s="49">
        <f t="shared" si="8"/>
        <v>0</v>
      </c>
      <c r="AB42" s="50">
        <f>SUM(E42:AA42)</f>
        <v>0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2"/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AA47" si="9">F45*F46</f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  <c r="P47" s="54">
        <f t="shared" si="9"/>
        <v>0</v>
      </c>
      <c r="Q47" s="54">
        <f t="shared" si="9"/>
        <v>0</v>
      </c>
      <c r="R47" s="54">
        <f t="shared" si="9"/>
        <v>0</v>
      </c>
      <c r="S47" s="54">
        <f t="shared" si="9"/>
        <v>0</v>
      </c>
      <c r="T47" s="54">
        <f t="shared" si="9"/>
        <v>0</v>
      </c>
      <c r="U47" s="54">
        <f t="shared" si="9"/>
        <v>0</v>
      </c>
      <c r="V47" s="54">
        <f t="shared" si="9"/>
        <v>0</v>
      </c>
      <c r="W47" s="54">
        <f t="shared" si="9"/>
        <v>0</v>
      </c>
      <c r="X47" s="54">
        <f t="shared" si="9"/>
        <v>0</v>
      </c>
      <c r="Y47" s="54">
        <f t="shared" si="9"/>
        <v>0</v>
      </c>
      <c r="Z47" s="54">
        <f t="shared" si="9"/>
        <v>0</v>
      </c>
      <c r="AA47" s="54">
        <f t="shared" si="9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1">
        <v>45387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/>
      <c r="J50" s="26"/>
      <c r="K50" s="26"/>
      <c r="L50" s="26"/>
      <c r="M50" s="26"/>
      <c r="N50" s="26"/>
      <c r="O50" s="25"/>
      <c r="P50" s="26"/>
      <c r="Q50" s="26"/>
      <c r="R50" s="25"/>
      <c r="S50" s="26"/>
      <c r="T50" s="27"/>
      <c r="U50" s="26"/>
      <c r="V50" s="25"/>
      <c r="W50" s="26"/>
      <c r="X50" s="25"/>
      <c r="Y50" s="25"/>
      <c r="Z50" s="26"/>
      <c r="AA50" s="27"/>
    </row>
    <row r="51" spans="1:28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AA53" si="10">F50*F51+F52</f>
        <v>0</v>
      </c>
      <c r="G53" s="49">
        <f t="shared" si="10"/>
        <v>0</v>
      </c>
      <c r="H53" s="49">
        <f t="shared" si="10"/>
        <v>0</v>
      </c>
      <c r="I53" s="49">
        <f t="shared" si="10"/>
        <v>0</v>
      </c>
      <c r="J53" s="49">
        <f t="shared" si="10"/>
        <v>0</v>
      </c>
      <c r="K53" s="49">
        <f t="shared" si="10"/>
        <v>0</v>
      </c>
      <c r="L53" s="49">
        <f t="shared" si="10"/>
        <v>0</v>
      </c>
      <c r="M53" s="49">
        <f t="shared" si="10"/>
        <v>0</v>
      </c>
      <c r="N53" s="49">
        <f t="shared" si="10"/>
        <v>0</v>
      </c>
      <c r="O53" s="49">
        <f t="shared" si="10"/>
        <v>0</v>
      </c>
      <c r="P53" s="49">
        <f t="shared" si="10"/>
        <v>0</v>
      </c>
      <c r="Q53" s="49">
        <f t="shared" si="10"/>
        <v>0</v>
      </c>
      <c r="R53" s="49">
        <f t="shared" si="10"/>
        <v>0</v>
      </c>
      <c r="S53" s="49">
        <f t="shared" si="10"/>
        <v>0</v>
      </c>
      <c r="T53" s="49">
        <f t="shared" si="10"/>
        <v>0</v>
      </c>
      <c r="U53" s="49">
        <f t="shared" si="10"/>
        <v>0</v>
      </c>
      <c r="V53" s="49">
        <f t="shared" si="10"/>
        <v>0</v>
      </c>
      <c r="W53" s="49">
        <f t="shared" si="10"/>
        <v>0</v>
      </c>
      <c r="X53" s="49">
        <f t="shared" si="10"/>
        <v>0</v>
      </c>
      <c r="Y53" s="49">
        <f t="shared" si="10"/>
        <v>0</v>
      </c>
      <c r="Z53" s="49">
        <f t="shared" si="10"/>
        <v>0</v>
      </c>
      <c r="AA53" s="49">
        <f t="shared" si="10"/>
        <v>0</v>
      </c>
      <c r="AB53" s="50">
        <f>SUM(E53:AA53)</f>
        <v>0</v>
      </c>
    </row>
    <row r="54" spans="1:28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8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8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AA58" si="11">F56*F57</f>
        <v>0</v>
      </c>
      <c r="G58" s="54">
        <f t="shared" si="11"/>
        <v>0</v>
      </c>
      <c r="H58" s="54">
        <f t="shared" si="11"/>
        <v>0</v>
      </c>
      <c r="I58" s="54">
        <f t="shared" si="11"/>
        <v>0</v>
      </c>
      <c r="J58" s="54">
        <f t="shared" si="11"/>
        <v>0</v>
      </c>
      <c r="K58" s="54">
        <f t="shared" si="11"/>
        <v>0</v>
      </c>
      <c r="L58" s="54">
        <f t="shared" si="11"/>
        <v>0</v>
      </c>
      <c r="M58" s="54">
        <f t="shared" si="11"/>
        <v>0</v>
      </c>
      <c r="N58" s="54">
        <f t="shared" si="11"/>
        <v>0</v>
      </c>
      <c r="O58" s="54">
        <f t="shared" si="11"/>
        <v>0</v>
      </c>
      <c r="P58" s="54">
        <f t="shared" si="11"/>
        <v>0</v>
      </c>
      <c r="Q58" s="54">
        <f t="shared" si="11"/>
        <v>0</v>
      </c>
      <c r="R58" s="54">
        <f t="shared" si="11"/>
        <v>0</v>
      </c>
      <c r="S58" s="54">
        <f t="shared" si="11"/>
        <v>0</v>
      </c>
      <c r="T58" s="54">
        <f t="shared" si="11"/>
        <v>0</v>
      </c>
      <c r="U58" s="54">
        <f t="shared" si="11"/>
        <v>0</v>
      </c>
      <c r="V58" s="54">
        <f t="shared" si="11"/>
        <v>0</v>
      </c>
      <c r="W58" s="54">
        <f t="shared" si="11"/>
        <v>0</v>
      </c>
      <c r="X58" s="54">
        <f t="shared" si="11"/>
        <v>0</v>
      </c>
      <c r="Y58" s="54">
        <f t="shared" si="11"/>
        <v>0</v>
      </c>
      <c r="Z58" s="54">
        <f t="shared" si="11"/>
        <v>0</v>
      </c>
      <c r="AA58" s="54">
        <f t="shared" si="11"/>
        <v>0</v>
      </c>
      <c r="AB58" s="50">
        <f>SUM(E58:AA58)</f>
        <v>0</v>
      </c>
    </row>
    <row r="59" spans="1:28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1">
        <v>45388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/>
      <c r="Z61" s="26"/>
      <c r="AA61" s="27"/>
    </row>
    <row r="62" spans="1:28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ht="19.899999999999999" customHeight="1">
      <c r="A63" s="182"/>
      <c r="B63" s="31" t="s">
        <v>1028</v>
      </c>
      <c r="C63" s="27" t="s">
        <v>1031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s="50" customFormat="1" ht="19.899999999999999" customHeight="1">
      <c r="A64" s="182"/>
      <c r="B64" s="46"/>
      <c r="C64" s="47" t="s">
        <v>1032</v>
      </c>
      <c r="D64" s="48"/>
      <c r="E64" s="49">
        <f>E61*E62+E63</f>
        <v>0</v>
      </c>
      <c r="F64" s="49">
        <f t="shared" ref="F64:AA64" si="12">F61*F62+F63</f>
        <v>0</v>
      </c>
      <c r="G64" s="49">
        <f t="shared" si="12"/>
        <v>0</v>
      </c>
      <c r="H64" s="49">
        <f t="shared" si="12"/>
        <v>0</v>
      </c>
      <c r="I64" s="49">
        <f t="shared" si="12"/>
        <v>0</v>
      </c>
      <c r="J64" s="49">
        <f t="shared" si="12"/>
        <v>0</v>
      </c>
      <c r="K64" s="49">
        <f t="shared" si="12"/>
        <v>0</v>
      </c>
      <c r="L64" s="49">
        <f t="shared" si="12"/>
        <v>0</v>
      </c>
      <c r="M64" s="49">
        <f t="shared" si="12"/>
        <v>0</v>
      </c>
      <c r="N64" s="49">
        <f t="shared" si="12"/>
        <v>0</v>
      </c>
      <c r="O64" s="49">
        <f t="shared" si="12"/>
        <v>0</v>
      </c>
      <c r="P64" s="49">
        <f t="shared" si="12"/>
        <v>0</v>
      </c>
      <c r="Q64" s="49">
        <f t="shared" si="12"/>
        <v>0</v>
      </c>
      <c r="R64" s="49">
        <f t="shared" si="12"/>
        <v>0</v>
      </c>
      <c r="S64" s="49">
        <f t="shared" si="12"/>
        <v>0</v>
      </c>
      <c r="T64" s="49">
        <f t="shared" si="12"/>
        <v>0</v>
      </c>
      <c r="U64" s="49">
        <f t="shared" si="12"/>
        <v>0</v>
      </c>
      <c r="V64" s="49">
        <f t="shared" si="12"/>
        <v>0</v>
      </c>
      <c r="W64" s="49">
        <f t="shared" si="12"/>
        <v>0</v>
      </c>
      <c r="X64" s="49">
        <f t="shared" si="12"/>
        <v>0</v>
      </c>
      <c r="Y64" s="49">
        <f t="shared" si="12"/>
        <v>0</v>
      </c>
      <c r="Z64" s="49">
        <f t="shared" si="12"/>
        <v>0</v>
      </c>
      <c r="AA64" s="49">
        <f t="shared" si="12"/>
        <v>0</v>
      </c>
      <c r="AB64" s="50">
        <f>SUM(E64:AA64)</f>
        <v>0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AA69" si="13">F67*F68</f>
        <v>0</v>
      </c>
      <c r="G69" s="54">
        <f t="shared" si="13"/>
        <v>0</v>
      </c>
      <c r="H69" s="54">
        <f t="shared" si="13"/>
        <v>0</v>
      </c>
      <c r="I69" s="54">
        <f t="shared" si="13"/>
        <v>0</v>
      </c>
      <c r="J69" s="54">
        <f t="shared" si="13"/>
        <v>0</v>
      </c>
      <c r="K69" s="54">
        <f t="shared" si="13"/>
        <v>0</v>
      </c>
      <c r="L69" s="54">
        <f t="shared" si="13"/>
        <v>0</v>
      </c>
      <c r="M69" s="54">
        <f t="shared" si="13"/>
        <v>0</v>
      </c>
      <c r="N69" s="54">
        <f t="shared" si="13"/>
        <v>0</v>
      </c>
      <c r="O69" s="54">
        <f t="shared" si="13"/>
        <v>0</v>
      </c>
      <c r="P69" s="54">
        <f t="shared" si="13"/>
        <v>0</v>
      </c>
      <c r="Q69" s="54">
        <f t="shared" si="13"/>
        <v>0</v>
      </c>
      <c r="R69" s="54">
        <f t="shared" si="13"/>
        <v>0</v>
      </c>
      <c r="S69" s="54">
        <f t="shared" si="13"/>
        <v>0</v>
      </c>
      <c r="T69" s="54">
        <f t="shared" si="13"/>
        <v>0</v>
      </c>
      <c r="U69" s="54">
        <f t="shared" si="13"/>
        <v>0</v>
      </c>
      <c r="V69" s="54">
        <f t="shared" si="13"/>
        <v>0</v>
      </c>
      <c r="W69" s="54">
        <f t="shared" si="13"/>
        <v>0</v>
      </c>
      <c r="X69" s="54">
        <f t="shared" si="13"/>
        <v>0</v>
      </c>
      <c r="Y69" s="54">
        <f t="shared" si="13"/>
        <v>0</v>
      </c>
      <c r="Z69" s="54">
        <f t="shared" si="13"/>
        <v>0</v>
      </c>
      <c r="AA69" s="54">
        <f t="shared" si="13"/>
        <v>0</v>
      </c>
      <c r="AB69" s="50">
        <f>SUM(E69:AA69)</f>
        <v>0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1">
        <v>45389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AA75" si="14">F72*F73+F74</f>
        <v>0</v>
      </c>
      <c r="G75" s="49">
        <f t="shared" si="14"/>
        <v>0</v>
      </c>
      <c r="H75" s="49">
        <f t="shared" si="14"/>
        <v>0</v>
      </c>
      <c r="I75" s="49">
        <f t="shared" si="14"/>
        <v>0</v>
      </c>
      <c r="J75" s="49">
        <f t="shared" si="14"/>
        <v>0</v>
      </c>
      <c r="K75" s="49">
        <f t="shared" si="14"/>
        <v>0</v>
      </c>
      <c r="L75" s="49">
        <f t="shared" si="14"/>
        <v>0</v>
      </c>
      <c r="M75" s="49">
        <f t="shared" si="14"/>
        <v>0</v>
      </c>
      <c r="N75" s="49">
        <f t="shared" si="14"/>
        <v>0</v>
      </c>
      <c r="O75" s="49">
        <f t="shared" si="14"/>
        <v>0</v>
      </c>
      <c r="P75" s="49">
        <f t="shared" si="14"/>
        <v>0</v>
      </c>
      <c r="Q75" s="49">
        <f t="shared" si="14"/>
        <v>0</v>
      </c>
      <c r="R75" s="49">
        <f t="shared" si="14"/>
        <v>0</v>
      </c>
      <c r="S75" s="49">
        <f t="shared" si="14"/>
        <v>0</v>
      </c>
      <c r="T75" s="49">
        <f t="shared" si="14"/>
        <v>0</v>
      </c>
      <c r="U75" s="49">
        <f t="shared" si="14"/>
        <v>0</v>
      </c>
      <c r="V75" s="49">
        <f t="shared" si="14"/>
        <v>0</v>
      </c>
      <c r="W75" s="49">
        <f t="shared" si="14"/>
        <v>0</v>
      </c>
      <c r="X75" s="49">
        <f t="shared" si="14"/>
        <v>0</v>
      </c>
      <c r="Y75" s="49">
        <f t="shared" si="14"/>
        <v>0</v>
      </c>
      <c r="Z75" s="49">
        <f t="shared" si="14"/>
        <v>0</v>
      </c>
      <c r="AA75" s="49">
        <f t="shared" si="14"/>
        <v>0</v>
      </c>
      <c r="AB75" s="50">
        <f>SUM(E75:AA75)</f>
        <v>0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AA80" si="15">F78*F79</f>
        <v>0</v>
      </c>
      <c r="G80" s="54">
        <f t="shared" si="15"/>
        <v>0</v>
      </c>
      <c r="H80" s="54">
        <f t="shared" si="15"/>
        <v>0</v>
      </c>
      <c r="I80" s="54">
        <f t="shared" si="15"/>
        <v>0</v>
      </c>
      <c r="J80" s="54">
        <f t="shared" si="15"/>
        <v>0</v>
      </c>
      <c r="K80" s="54">
        <f t="shared" si="15"/>
        <v>0</v>
      </c>
      <c r="L80" s="54">
        <f t="shared" si="15"/>
        <v>0</v>
      </c>
      <c r="M80" s="54">
        <f t="shared" si="15"/>
        <v>0</v>
      </c>
      <c r="N80" s="54">
        <f t="shared" si="15"/>
        <v>0</v>
      </c>
      <c r="O80" s="54">
        <f t="shared" si="15"/>
        <v>0</v>
      </c>
      <c r="P80" s="54">
        <f t="shared" si="15"/>
        <v>0</v>
      </c>
      <c r="Q80" s="54">
        <f t="shared" si="15"/>
        <v>0</v>
      </c>
      <c r="R80" s="54">
        <f t="shared" si="15"/>
        <v>0</v>
      </c>
      <c r="S80" s="54">
        <f t="shared" si="15"/>
        <v>0</v>
      </c>
      <c r="T80" s="54">
        <f t="shared" si="15"/>
        <v>0</v>
      </c>
      <c r="U80" s="54">
        <f t="shared" si="15"/>
        <v>0</v>
      </c>
      <c r="V80" s="54">
        <f t="shared" si="15"/>
        <v>0</v>
      </c>
      <c r="W80" s="54">
        <f t="shared" si="15"/>
        <v>0</v>
      </c>
      <c r="X80" s="54">
        <f t="shared" si="15"/>
        <v>0</v>
      </c>
      <c r="Y80" s="54">
        <f t="shared" si="15"/>
        <v>0</v>
      </c>
      <c r="Z80" s="54">
        <f t="shared" si="15"/>
        <v>0</v>
      </c>
      <c r="AA80" s="54">
        <f t="shared" si="1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45390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/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>
        <v>15.1</v>
      </c>
      <c r="G85" s="29"/>
      <c r="H85" s="29">
        <v>5.7</v>
      </c>
      <c r="I85" s="29">
        <v>9.36</v>
      </c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>
        <v>21.6</v>
      </c>
      <c r="W85" s="29"/>
      <c r="X85" s="29"/>
      <c r="Y85" s="29">
        <v>28</v>
      </c>
      <c r="Z85" s="29"/>
      <c r="AA85" s="30">
        <v>15</v>
      </c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AA86" si="16">F83*F84+F85</f>
        <v>15.1</v>
      </c>
      <c r="G86" s="49">
        <f t="shared" si="16"/>
        <v>0</v>
      </c>
      <c r="H86" s="49">
        <f t="shared" si="16"/>
        <v>5.7</v>
      </c>
      <c r="I86" s="49">
        <f t="shared" si="16"/>
        <v>9.36</v>
      </c>
      <c r="J86" s="49">
        <f t="shared" si="16"/>
        <v>0</v>
      </c>
      <c r="K86" s="49">
        <f t="shared" si="16"/>
        <v>0</v>
      </c>
      <c r="L86" s="49">
        <f t="shared" si="16"/>
        <v>0</v>
      </c>
      <c r="M86" s="49">
        <f t="shared" si="16"/>
        <v>0</v>
      </c>
      <c r="N86" s="49">
        <f t="shared" si="16"/>
        <v>0</v>
      </c>
      <c r="O86" s="49">
        <f t="shared" si="16"/>
        <v>0</v>
      </c>
      <c r="P86" s="49">
        <f t="shared" si="16"/>
        <v>0</v>
      </c>
      <c r="Q86" s="49">
        <f t="shared" si="16"/>
        <v>0</v>
      </c>
      <c r="R86" s="49">
        <f t="shared" si="16"/>
        <v>0</v>
      </c>
      <c r="S86" s="49">
        <f t="shared" si="16"/>
        <v>0</v>
      </c>
      <c r="T86" s="49">
        <f t="shared" si="16"/>
        <v>0</v>
      </c>
      <c r="U86" s="49">
        <f t="shared" si="16"/>
        <v>0</v>
      </c>
      <c r="V86" s="49">
        <f t="shared" si="16"/>
        <v>21.6</v>
      </c>
      <c r="W86" s="49">
        <f t="shared" si="16"/>
        <v>0</v>
      </c>
      <c r="X86" s="49">
        <f t="shared" si="16"/>
        <v>0</v>
      </c>
      <c r="Y86" s="49">
        <f t="shared" si="16"/>
        <v>28</v>
      </c>
      <c r="Z86" s="49">
        <f t="shared" si="16"/>
        <v>0</v>
      </c>
      <c r="AA86" s="49">
        <f t="shared" si="16"/>
        <v>15</v>
      </c>
      <c r="AB86" s="50">
        <f>SUM(E86:AA86)</f>
        <v>94.76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 t="s">
        <v>1048</v>
      </c>
      <c r="G88" s="4"/>
      <c r="H88" s="4" t="s">
        <v>1049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 t="s">
        <v>1050</v>
      </c>
      <c r="W88" s="4"/>
      <c r="X88" s="4"/>
      <c r="Y88" s="4" t="s">
        <v>1051</v>
      </c>
      <c r="Z88" s="4"/>
      <c r="AA88" s="4" t="s">
        <v>1052</v>
      </c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AA91" si="17">F89*F90</f>
        <v>0</v>
      </c>
      <c r="G91" s="54">
        <f t="shared" si="17"/>
        <v>0</v>
      </c>
      <c r="H91" s="54">
        <f t="shared" si="17"/>
        <v>0</v>
      </c>
      <c r="I91" s="54">
        <f t="shared" si="17"/>
        <v>0</v>
      </c>
      <c r="J91" s="54">
        <f t="shared" si="17"/>
        <v>0</v>
      </c>
      <c r="K91" s="54">
        <f t="shared" si="17"/>
        <v>0</v>
      </c>
      <c r="L91" s="54">
        <f t="shared" si="17"/>
        <v>0</v>
      </c>
      <c r="M91" s="54">
        <f t="shared" si="17"/>
        <v>0</v>
      </c>
      <c r="N91" s="54">
        <f t="shared" si="17"/>
        <v>0</v>
      </c>
      <c r="O91" s="54">
        <f t="shared" si="17"/>
        <v>0</v>
      </c>
      <c r="P91" s="54">
        <f t="shared" si="17"/>
        <v>0</v>
      </c>
      <c r="Q91" s="54">
        <f t="shared" si="17"/>
        <v>0</v>
      </c>
      <c r="R91" s="54">
        <f t="shared" si="17"/>
        <v>0</v>
      </c>
      <c r="S91" s="54">
        <f t="shared" si="17"/>
        <v>0</v>
      </c>
      <c r="T91" s="54">
        <f t="shared" si="17"/>
        <v>0</v>
      </c>
      <c r="U91" s="54">
        <f t="shared" si="17"/>
        <v>0</v>
      </c>
      <c r="V91" s="54">
        <f t="shared" si="17"/>
        <v>0</v>
      </c>
      <c r="W91" s="54">
        <f t="shared" si="17"/>
        <v>0</v>
      </c>
      <c r="X91" s="54">
        <f t="shared" si="17"/>
        <v>0</v>
      </c>
      <c r="Y91" s="54">
        <f t="shared" si="17"/>
        <v>0</v>
      </c>
      <c r="Z91" s="54">
        <f t="shared" si="17"/>
        <v>0</v>
      </c>
      <c r="AA91" s="54">
        <f t="shared" si="17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45391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/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>
        <v>44.8</v>
      </c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AA97" si="18">F94*F95+F96</f>
        <v>0</v>
      </c>
      <c r="G97" s="49">
        <f t="shared" si="18"/>
        <v>0</v>
      </c>
      <c r="H97" s="49">
        <f t="shared" si="18"/>
        <v>0</v>
      </c>
      <c r="I97" s="49">
        <f t="shared" si="18"/>
        <v>0</v>
      </c>
      <c r="J97" s="49">
        <f t="shared" si="18"/>
        <v>0</v>
      </c>
      <c r="K97" s="49">
        <f t="shared" si="18"/>
        <v>0</v>
      </c>
      <c r="L97" s="49">
        <f t="shared" si="18"/>
        <v>0</v>
      </c>
      <c r="M97" s="49">
        <f t="shared" si="18"/>
        <v>0</v>
      </c>
      <c r="N97" s="49">
        <f t="shared" si="18"/>
        <v>0</v>
      </c>
      <c r="O97" s="49">
        <f t="shared" si="18"/>
        <v>0</v>
      </c>
      <c r="P97" s="49">
        <f t="shared" si="18"/>
        <v>0</v>
      </c>
      <c r="Q97" s="49">
        <f t="shared" si="18"/>
        <v>0</v>
      </c>
      <c r="R97" s="49">
        <f t="shared" si="18"/>
        <v>0</v>
      </c>
      <c r="S97" s="49">
        <f t="shared" si="18"/>
        <v>0</v>
      </c>
      <c r="T97" s="49">
        <f t="shared" si="18"/>
        <v>0</v>
      </c>
      <c r="U97" s="49">
        <f t="shared" si="18"/>
        <v>0</v>
      </c>
      <c r="V97" s="49">
        <f t="shared" si="18"/>
        <v>0</v>
      </c>
      <c r="W97" s="49">
        <f t="shared" si="18"/>
        <v>0</v>
      </c>
      <c r="X97" s="49">
        <f t="shared" si="18"/>
        <v>0</v>
      </c>
      <c r="Y97" s="49">
        <f t="shared" si="18"/>
        <v>0</v>
      </c>
      <c r="Z97" s="49">
        <f t="shared" si="18"/>
        <v>44.8</v>
      </c>
      <c r="AA97" s="49">
        <f t="shared" si="18"/>
        <v>0</v>
      </c>
      <c r="AB97" s="50">
        <f>SUM(E97:AA97)</f>
        <v>44.8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AA102" si="19">F100*F101</f>
        <v>0</v>
      </c>
      <c r="G102" s="54">
        <f t="shared" si="19"/>
        <v>0</v>
      </c>
      <c r="H102" s="54">
        <f t="shared" si="19"/>
        <v>0</v>
      </c>
      <c r="I102" s="54">
        <f t="shared" si="19"/>
        <v>0</v>
      </c>
      <c r="J102" s="54">
        <f t="shared" si="19"/>
        <v>0</v>
      </c>
      <c r="K102" s="54">
        <f t="shared" si="19"/>
        <v>0</v>
      </c>
      <c r="L102" s="54">
        <f t="shared" si="19"/>
        <v>0</v>
      </c>
      <c r="M102" s="54">
        <f t="shared" si="19"/>
        <v>0</v>
      </c>
      <c r="N102" s="54">
        <f t="shared" si="19"/>
        <v>0</v>
      </c>
      <c r="O102" s="54">
        <f t="shared" si="19"/>
        <v>0</v>
      </c>
      <c r="P102" s="54">
        <f t="shared" si="19"/>
        <v>0</v>
      </c>
      <c r="Q102" s="54">
        <f t="shared" si="19"/>
        <v>0</v>
      </c>
      <c r="R102" s="54">
        <f t="shared" si="19"/>
        <v>0</v>
      </c>
      <c r="S102" s="54">
        <f t="shared" si="19"/>
        <v>0</v>
      </c>
      <c r="T102" s="54">
        <f t="shared" si="19"/>
        <v>0</v>
      </c>
      <c r="U102" s="54">
        <f t="shared" si="19"/>
        <v>0</v>
      </c>
      <c r="V102" s="54">
        <f t="shared" si="19"/>
        <v>0</v>
      </c>
      <c r="W102" s="54">
        <f t="shared" si="19"/>
        <v>0</v>
      </c>
      <c r="X102" s="54">
        <f t="shared" si="19"/>
        <v>0</v>
      </c>
      <c r="Y102" s="54">
        <f t="shared" si="19"/>
        <v>0</v>
      </c>
      <c r="Z102" s="54">
        <f t="shared" si="19"/>
        <v>0</v>
      </c>
      <c r="AA102" s="54">
        <f t="shared" si="19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45392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/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>
        <v>1</v>
      </c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>
        <v>18</v>
      </c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>
        <v>11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>
        <v>39</v>
      </c>
      <c r="W107" s="29"/>
      <c r="X107" s="29"/>
      <c r="Y107" s="29">
        <v>13</v>
      </c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AA108" si="20">F105*F106+F107</f>
        <v>0</v>
      </c>
      <c r="G108" s="49">
        <f t="shared" si="20"/>
        <v>0</v>
      </c>
      <c r="H108" s="49">
        <f t="shared" si="20"/>
        <v>0</v>
      </c>
      <c r="I108" s="49">
        <f t="shared" si="20"/>
        <v>11</v>
      </c>
      <c r="J108" s="49">
        <f t="shared" si="20"/>
        <v>0</v>
      </c>
      <c r="K108" s="49">
        <f t="shared" si="20"/>
        <v>0</v>
      </c>
      <c r="L108" s="49">
        <f t="shared" si="20"/>
        <v>0</v>
      </c>
      <c r="M108" s="49">
        <f t="shared" si="20"/>
        <v>0</v>
      </c>
      <c r="N108" s="49">
        <f t="shared" si="20"/>
        <v>0</v>
      </c>
      <c r="O108" s="49">
        <f t="shared" si="20"/>
        <v>0</v>
      </c>
      <c r="P108" s="49">
        <f t="shared" si="20"/>
        <v>0</v>
      </c>
      <c r="Q108" s="49">
        <f t="shared" si="20"/>
        <v>0</v>
      </c>
      <c r="R108" s="49">
        <f t="shared" si="20"/>
        <v>0</v>
      </c>
      <c r="S108" s="49">
        <f t="shared" si="20"/>
        <v>0</v>
      </c>
      <c r="T108" s="49">
        <f t="shared" si="20"/>
        <v>0</v>
      </c>
      <c r="U108" s="49">
        <f t="shared" si="20"/>
        <v>0</v>
      </c>
      <c r="V108" s="49">
        <f t="shared" si="20"/>
        <v>39</v>
      </c>
      <c r="W108" s="49">
        <f t="shared" si="20"/>
        <v>0</v>
      </c>
      <c r="X108" s="49">
        <f t="shared" si="20"/>
        <v>0</v>
      </c>
      <c r="Y108" s="49">
        <f t="shared" si="20"/>
        <v>31</v>
      </c>
      <c r="Z108" s="49">
        <f t="shared" si="20"/>
        <v>0</v>
      </c>
      <c r="AA108" s="49">
        <f t="shared" si="20"/>
        <v>0</v>
      </c>
      <c r="AB108" s="50">
        <f>SUM(E108:AA108)</f>
        <v>81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 t="s">
        <v>1053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 t="s">
        <v>1050</v>
      </c>
      <c r="W110" s="4"/>
      <c r="X110" s="4"/>
      <c r="Y110" s="4" t="s">
        <v>1054</v>
      </c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AA113" si="21">F111*F112</f>
        <v>0</v>
      </c>
      <c r="G113" s="54">
        <f t="shared" si="21"/>
        <v>0</v>
      </c>
      <c r="H113" s="54">
        <f t="shared" si="21"/>
        <v>0</v>
      </c>
      <c r="I113" s="54">
        <f t="shared" si="21"/>
        <v>0</v>
      </c>
      <c r="J113" s="54">
        <f t="shared" si="21"/>
        <v>0</v>
      </c>
      <c r="K113" s="54">
        <f t="shared" si="21"/>
        <v>0</v>
      </c>
      <c r="L113" s="54">
        <f t="shared" si="21"/>
        <v>0</v>
      </c>
      <c r="M113" s="54">
        <f t="shared" si="21"/>
        <v>0</v>
      </c>
      <c r="N113" s="54">
        <f t="shared" si="21"/>
        <v>0</v>
      </c>
      <c r="O113" s="54">
        <f t="shared" si="21"/>
        <v>0</v>
      </c>
      <c r="P113" s="54">
        <f t="shared" si="21"/>
        <v>0</v>
      </c>
      <c r="Q113" s="54">
        <f t="shared" si="21"/>
        <v>0</v>
      </c>
      <c r="R113" s="54">
        <f t="shared" si="21"/>
        <v>0</v>
      </c>
      <c r="S113" s="54">
        <f t="shared" si="21"/>
        <v>0</v>
      </c>
      <c r="T113" s="54">
        <f t="shared" si="21"/>
        <v>0</v>
      </c>
      <c r="U113" s="54">
        <f t="shared" si="21"/>
        <v>0</v>
      </c>
      <c r="V113" s="54">
        <f t="shared" si="21"/>
        <v>0</v>
      </c>
      <c r="W113" s="54">
        <f t="shared" si="21"/>
        <v>0</v>
      </c>
      <c r="X113" s="54">
        <f t="shared" si="21"/>
        <v>0</v>
      </c>
      <c r="Y113" s="54">
        <f t="shared" si="21"/>
        <v>0</v>
      </c>
      <c r="Z113" s="54">
        <f t="shared" si="21"/>
        <v>0</v>
      </c>
      <c r="AA113" s="54">
        <f t="shared" si="21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45393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AA119" si="22">F116*F117+F118</f>
        <v>0</v>
      </c>
      <c r="G119" s="49">
        <f t="shared" si="22"/>
        <v>0</v>
      </c>
      <c r="H119" s="49">
        <f t="shared" si="22"/>
        <v>0</v>
      </c>
      <c r="I119" s="49">
        <f t="shared" si="22"/>
        <v>0</v>
      </c>
      <c r="J119" s="49">
        <f t="shared" si="22"/>
        <v>0</v>
      </c>
      <c r="K119" s="49">
        <f t="shared" si="22"/>
        <v>0</v>
      </c>
      <c r="L119" s="49">
        <f t="shared" si="22"/>
        <v>0</v>
      </c>
      <c r="M119" s="49">
        <f t="shared" si="22"/>
        <v>0</v>
      </c>
      <c r="N119" s="49">
        <f t="shared" si="22"/>
        <v>0</v>
      </c>
      <c r="O119" s="49">
        <f t="shared" si="22"/>
        <v>0</v>
      </c>
      <c r="P119" s="49">
        <f t="shared" si="22"/>
        <v>0</v>
      </c>
      <c r="Q119" s="49">
        <f t="shared" si="22"/>
        <v>0</v>
      </c>
      <c r="R119" s="49">
        <f t="shared" si="22"/>
        <v>0</v>
      </c>
      <c r="S119" s="49">
        <f t="shared" si="22"/>
        <v>0</v>
      </c>
      <c r="T119" s="49">
        <f t="shared" si="22"/>
        <v>0</v>
      </c>
      <c r="U119" s="49">
        <f t="shared" si="22"/>
        <v>0</v>
      </c>
      <c r="V119" s="49">
        <f t="shared" si="22"/>
        <v>0</v>
      </c>
      <c r="W119" s="49">
        <f t="shared" si="22"/>
        <v>0</v>
      </c>
      <c r="X119" s="49">
        <f t="shared" si="22"/>
        <v>0</v>
      </c>
      <c r="Y119" s="49">
        <f t="shared" si="22"/>
        <v>0</v>
      </c>
      <c r="Z119" s="49">
        <f t="shared" si="22"/>
        <v>0</v>
      </c>
      <c r="AA119" s="49">
        <f t="shared" si="22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AA124" si="23">F122*F123</f>
        <v>0</v>
      </c>
      <c r="G124" s="54">
        <f t="shared" si="23"/>
        <v>0</v>
      </c>
      <c r="H124" s="54">
        <f t="shared" si="23"/>
        <v>0</v>
      </c>
      <c r="I124" s="54">
        <f t="shared" si="23"/>
        <v>0</v>
      </c>
      <c r="J124" s="54">
        <f t="shared" si="23"/>
        <v>0</v>
      </c>
      <c r="K124" s="54">
        <f t="shared" si="23"/>
        <v>0</v>
      </c>
      <c r="L124" s="54">
        <f t="shared" si="23"/>
        <v>0</v>
      </c>
      <c r="M124" s="54">
        <f t="shared" si="23"/>
        <v>0</v>
      </c>
      <c r="N124" s="54">
        <f t="shared" si="23"/>
        <v>0</v>
      </c>
      <c r="O124" s="54">
        <f t="shared" si="23"/>
        <v>0</v>
      </c>
      <c r="P124" s="54">
        <f t="shared" si="23"/>
        <v>0</v>
      </c>
      <c r="Q124" s="54">
        <f t="shared" si="23"/>
        <v>0</v>
      </c>
      <c r="R124" s="54">
        <f t="shared" si="23"/>
        <v>0</v>
      </c>
      <c r="S124" s="54">
        <f t="shared" si="23"/>
        <v>0</v>
      </c>
      <c r="T124" s="54">
        <f t="shared" si="23"/>
        <v>0</v>
      </c>
      <c r="U124" s="54">
        <f t="shared" si="23"/>
        <v>0</v>
      </c>
      <c r="V124" s="54">
        <f t="shared" si="23"/>
        <v>0</v>
      </c>
      <c r="W124" s="54">
        <f t="shared" si="23"/>
        <v>0</v>
      </c>
      <c r="X124" s="54">
        <f t="shared" si="23"/>
        <v>0</v>
      </c>
      <c r="Y124" s="54">
        <f t="shared" si="23"/>
        <v>0</v>
      </c>
      <c r="Z124" s="54">
        <f t="shared" si="23"/>
        <v>0</v>
      </c>
      <c r="AA124" s="54">
        <f t="shared" si="2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45394</v>
      </c>
      <c r="B127" s="31" t="s">
        <v>1028</v>
      </c>
      <c r="C127" s="26" t="s">
        <v>1029</v>
      </c>
      <c r="D127" s="24"/>
      <c r="E127" s="25"/>
      <c r="F127" s="25"/>
      <c r="G127" s="25"/>
      <c r="H127" s="25"/>
      <c r="I127" s="26"/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/>
      <c r="V127" s="25"/>
      <c r="W127" s="26"/>
      <c r="X127" s="25"/>
      <c r="Y127" s="25"/>
      <c r="Z127" s="26"/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AA130" si="24">F127*F128+F129</f>
        <v>0</v>
      </c>
      <c r="G130" s="49">
        <f t="shared" si="24"/>
        <v>0</v>
      </c>
      <c r="H130" s="49">
        <f t="shared" si="24"/>
        <v>0</v>
      </c>
      <c r="I130" s="49">
        <f t="shared" si="24"/>
        <v>0</v>
      </c>
      <c r="J130" s="49">
        <f t="shared" si="24"/>
        <v>0</v>
      </c>
      <c r="K130" s="49">
        <f t="shared" si="24"/>
        <v>0</v>
      </c>
      <c r="L130" s="49">
        <f t="shared" si="24"/>
        <v>0</v>
      </c>
      <c r="M130" s="49">
        <f t="shared" si="24"/>
        <v>0</v>
      </c>
      <c r="N130" s="49">
        <f t="shared" si="24"/>
        <v>0</v>
      </c>
      <c r="O130" s="49">
        <f t="shared" si="24"/>
        <v>0</v>
      </c>
      <c r="P130" s="49">
        <f t="shared" si="24"/>
        <v>0</v>
      </c>
      <c r="Q130" s="49">
        <f t="shared" si="24"/>
        <v>0</v>
      </c>
      <c r="R130" s="49">
        <f t="shared" si="24"/>
        <v>0</v>
      </c>
      <c r="S130" s="49">
        <f t="shared" si="24"/>
        <v>0</v>
      </c>
      <c r="T130" s="49">
        <f t="shared" si="24"/>
        <v>0</v>
      </c>
      <c r="U130" s="49">
        <f t="shared" si="24"/>
        <v>0</v>
      </c>
      <c r="V130" s="49">
        <f t="shared" si="24"/>
        <v>0</v>
      </c>
      <c r="W130" s="49">
        <f t="shared" si="24"/>
        <v>0</v>
      </c>
      <c r="X130" s="49">
        <f t="shared" si="24"/>
        <v>0</v>
      </c>
      <c r="Y130" s="49">
        <f t="shared" si="24"/>
        <v>0</v>
      </c>
      <c r="Z130" s="49">
        <f t="shared" si="24"/>
        <v>0</v>
      </c>
      <c r="AA130" s="49">
        <f t="shared" si="24"/>
        <v>0</v>
      </c>
      <c r="AB130" s="50">
        <f>SUM(E130:AA130)</f>
        <v>0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AA135" si="25">F133*F134</f>
        <v>0</v>
      </c>
      <c r="G135" s="54">
        <f t="shared" si="25"/>
        <v>0</v>
      </c>
      <c r="H135" s="54">
        <f t="shared" si="25"/>
        <v>0</v>
      </c>
      <c r="I135" s="54">
        <f t="shared" si="25"/>
        <v>0</v>
      </c>
      <c r="J135" s="54">
        <f t="shared" si="25"/>
        <v>0</v>
      </c>
      <c r="K135" s="54">
        <f t="shared" si="25"/>
        <v>0</v>
      </c>
      <c r="L135" s="54">
        <f t="shared" si="25"/>
        <v>0</v>
      </c>
      <c r="M135" s="54">
        <f t="shared" si="25"/>
        <v>0</v>
      </c>
      <c r="N135" s="54">
        <f t="shared" si="25"/>
        <v>0</v>
      </c>
      <c r="O135" s="54">
        <f t="shared" si="25"/>
        <v>0</v>
      </c>
      <c r="P135" s="54">
        <f t="shared" si="25"/>
        <v>0</v>
      </c>
      <c r="Q135" s="54">
        <f t="shared" si="25"/>
        <v>0</v>
      </c>
      <c r="R135" s="54">
        <f t="shared" si="25"/>
        <v>0</v>
      </c>
      <c r="S135" s="54">
        <f t="shared" si="25"/>
        <v>0</v>
      </c>
      <c r="T135" s="54">
        <f t="shared" si="25"/>
        <v>0</v>
      </c>
      <c r="U135" s="54">
        <f t="shared" si="25"/>
        <v>0</v>
      </c>
      <c r="V135" s="54">
        <f t="shared" si="25"/>
        <v>0</v>
      </c>
      <c r="W135" s="54">
        <f t="shared" si="25"/>
        <v>0</v>
      </c>
      <c r="X135" s="54">
        <f t="shared" si="25"/>
        <v>0</v>
      </c>
      <c r="Y135" s="54">
        <f t="shared" si="25"/>
        <v>0</v>
      </c>
      <c r="Z135" s="54">
        <f t="shared" si="25"/>
        <v>0</v>
      </c>
      <c r="AA135" s="54">
        <f t="shared" si="25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45395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AA141" si="26">F138*F139+F140</f>
        <v>0</v>
      </c>
      <c r="G141" s="49">
        <f t="shared" si="26"/>
        <v>0</v>
      </c>
      <c r="H141" s="49">
        <f t="shared" si="26"/>
        <v>0</v>
      </c>
      <c r="I141" s="49">
        <f t="shared" si="26"/>
        <v>0</v>
      </c>
      <c r="J141" s="49">
        <f t="shared" si="26"/>
        <v>0</v>
      </c>
      <c r="K141" s="49">
        <f t="shared" si="26"/>
        <v>0</v>
      </c>
      <c r="L141" s="49">
        <f t="shared" si="26"/>
        <v>0</v>
      </c>
      <c r="M141" s="49">
        <f t="shared" si="26"/>
        <v>0</v>
      </c>
      <c r="N141" s="49">
        <f t="shared" si="26"/>
        <v>0</v>
      </c>
      <c r="O141" s="49">
        <f t="shared" si="26"/>
        <v>0</v>
      </c>
      <c r="P141" s="49">
        <f t="shared" si="26"/>
        <v>0</v>
      </c>
      <c r="Q141" s="49">
        <f t="shared" si="26"/>
        <v>0</v>
      </c>
      <c r="R141" s="49">
        <f t="shared" si="26"/>
        <v>0</v>
      </c>
      <c r="S141" s="49">
        <f t="shared" si="26"/>
        <v>0</v>
      </c>
      <c r="T141" s="49">
        <f t="shared" si="26"/>
        <v>0</v>
      </c>
      <c r="U141" s="49">
        <f t="shared" si="26"/>
        <v>0</v>
      </c>
      <c r="V141" s="49">
        <f t="shared" si="26"/>
        <v>0</v>
      </c>
      <c r="W141" s="49">
        <f t="shared" si="26"/>
        <v>0</v>
      </c>
      <c r="X141" s="49">
        <f t="shared" si="26"/>
        <v>0</v>
      </c>
      <c r="Y141" s="49">
        <f t="shared" si="26"/>
        <v>0</v>
      </c>
      <c r="Z141" s="49">
        <f t="shared" si="26"/>
        <v>0</v>
      </c>
      <c r="AA141" s="49">
        <f t="shared" si="26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AA146" si="27">F144*F145</f>
        <v>0</v>
      </c>
      <c r="G146" s="54">
        <f t="shared" si="27"/>
        <v>0</v>
      </c>
      <c r="H146" s="54">
        <f t="shared" si="27"/>
        <v>0</v>
      </c>
      <c r="I146" s="54">
        <f t="shared" si="27"/>
        <v>0</v>
      </c>
      <c r="J146" s="54">
        <f t="shared" si="27"/>
        <v>0</v>
      </c>
      <c r="K146" s="54">
        <f t="shared" si="27"/>
        <v>0</v>
      </c>
      <c r="L146" s="54">
        <f t="shared" si="27"/>
        <v>0</v>
      </c>
      <c r="M146" s="54">
        <f t="shared" si="27"/>
        <v>0</v>
      </c>
      <c r="N146" s="54">
        <f t="shared" si="27"/>
        <v>0</v>
      </c>
      <c r="O146" s="54">
        <f t="shared" si="27"/>
        <v>0</v>
      </c>
      <c r="P146" s="54">
        <f t="shared" si="27"/>
        <v>0</v>
      </c>
      <c r="Q146" s="54">
        <f t="shared" si="27"/>
        <v>0</v>
      </c>
      <c r="R146" s="54">
        <f t="shared" si="27"/>
        <v>0</v>
      </c>
      <c r="S146" s="54">
        <f t="shared" si="27"/>
        <v>0</v>
      </c>
      <c r="T146" s="54">
        <f t="shared" si="27"/>
        <v>0</v>
      </c>
      <c r="U146" s="54">
        <f t="shared" si="27"/>
        <v>0</v>
      </c>
      <c r="V146" s="54">
        <f t="shared" si="27"/>
        <v>0</v>
      </c>
      <c r="W146" s="54">
        <f t="shared" si="27"/>
        <v>0</v>
      </c>
      <c r="X146" s="54">
        <f t="shared" si="27"/>
        <v>0</v>
      </c>
      <c r="Y146" s="54">
        <f t="shared" si="27"/>
        <v>0</v>
      </c>
      <c r="Z146" s="54">
        <f t="shared" si="27"/>
        <v>0</v>
      </c>
      <c r="AA146" s="54">
        <f t="shared" si="27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45396</v>
      </c>
      <c r="B149" s="31" t="s">
        <v>1028</v>
      </c>
      <c r="C149" s="26" t="s">
        <v>1029</v>
      </c>
      <c r="D149" s="24"/>
      <c r="E149" s="25"/>
      <c r="F149" s="25"/>
      <c r="G149" s="25"/>
      <c r="H149" s="25"/>
      <c r="I149" s="26"/>
      <c r="J149" s="26"/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/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AA152" si="28">F149*F150+F151</f>
        <v>0</v>
      </c>
      <c r="G152" s="49">
        <f t="shared" si="28"/>
        <v>0</v>
      </c>
      <c r="H152" s="49">
        <f t="shared" si="28"/>
        <v>0</v>
      </c>
      <c r="I152" s="49">
        <f t="shared" si="28"/>
        <v>0</v>
      </c>
      <c r="J152" s="49">
        <f t="shared" si="28"/>
        <v>0</v>
      </c>
      <c r="K152" s="49">
        <f t="shared" si="28"/>
        <v>0</v>
      </c>
      <c r="L152" s="49">
        <f t="shared" si="28"/>
        <v>0</v>
      </c>
      <c r="M152" s="49">
        <f t="shared" si="28"/>
        <v>0</v>
      </c>
      <c r="N152" s="49">
        <f t="shared" si="28"/>
        <v>0</v>
      </c>
      <c r="O152" s="49">
        <f t="shared" si="28"/>
        <v>0</v>
      </c>
      <c r="P152" s="49">
        <f t="shared" si="28"/>
        <v>0</v>
      </c>
      <c r="Q152" s="49">
        <f t="shared" si="28"/>
        <v>0</v>
      </c>
      <c r="R152" s="49">
        <f t="shared" si="28"/>
        <v>0</v>
      </c>
      <c r="S152" s="49">
        <f t="shared" si="28"/>
        <v>0</v>
      </c>
      <c r="T152" s="49">
        <f t="shared" si="28"/>
        <v>0</v>
      </c>
      <c r="U152" s="49">
        <f t="shared" si="28"/>
        <v>0</v>
      </c>
      <c r="V152" s="49">
        <f t="shared" si="28"/>
        <v>0</v>
      </c>
      <c r="W152" s="49">
        <f t="shared" si="28"/>
        <v>0</v>
      </c>
      <c r="X152" s="49">
        <f t="shared" si="28"/>
        <v>0</v>
      </c>
      <c r="Y152" s="49">
        <f t="shared" si="28"/>
        <v>0</v>
      </c>
      <c r="Z152" s="49">
        <f t="shared" si="28"/>
        <v>0</v>
      </c>
      <c r="AA152" s="49">
        <f t="shared" si="28"/>
        <v>0</v>
      </c>
      <c r="AB152" s="50">
        <f>SUM(E152:AA152)</f>
        <v>0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AA157" si="29">F155*F156</f>
        <v>0</v>
      </c>
      <c r="G157" s="54">
        <f t="shared" si="29"/>
        <v>0</v>
      </c>
      <c r="H157" s="54">
        <f t="shared" si="29"/>
        <v>0</v>
      </c>
      <c r="I157" s="54">
        <f t="shared" si="29"/>
        <v>0</v>
      </c>
      <c r="J157" s="54">
        <f t="shared" si="29"/>
        <v>0</v>
      </c>
      <c r="K157" s="54">
        <f t="shared" si="29"/>
        <v>0</v>
      </c>
      <c r="L157" s="54">
        <f t="shared" si="29"/>
        <v>0</v>
      </c>
      <c r="M157" s="54">
        <f t="shared" si="29"/>
        <v>0</v>
      </c>
      <c r="N157" s="54">
        <f t="shared" si="29"/>
        <v>0</v>
      </c>
      <c r="O157" s="54">
        <f t="shared" si="29"/>
        <v>0</v>
      </c>
      <c r="P157" s="54">
        <f t="shared" si="29"/>
        <v>0</v>
      </c>
      <c r="Q157" s="54">
        <f t="shared" si="29"/>
        <v>0</v>
      </c>
      <c r="R157" s="54">
        <f t="shared" si="29"/>
        <v>0</v>
      </c>
      <c r="S157" s="54">
        <f t="shared" si="29"/>
        <v>0</v>
      </c>
      <c r="T157" s="54">
        <f t="shared" si="29"/>
        <v>0</v>
      </c>
      <c r="U157" s="54">
        <f t="shared" si="29"/>
        <v>0</v>
      </c>
      <c r="V157" s="54">
        <f t="shared" si="29"/>
        <v>0</v>
      </c>
      <c r="W157" s="54">
        <f t="shared" si="29"/>
        <v>0</v>
      </c>
      <c r="X157" s="54">
        <f t="shared" si="29"/>
        <v>0</v>
      </c>
      <c r="Y157" s="54">
        <f t="shared" si="29"/>
        <v>0</v>
      </c>
      <c r="Z157" s="54">
        <f t="shared" si="29"/>
        <v>0</v>
      </c>
      <c r="AA157" s="54">
        <f t="shared" si="29"/>
        <v>0</v>
      </c>
      <c r="AB157" s="50">
        <f>SUM(E157:AA157)</f>
        <v>0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45397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/>
      <c r="L160" s="26"/>
      <c r="M160" s="26"/>
      <c r="N160" s="26"/>
      <c r="O160" s="25"/>
      <c r="P160" s="26"/>
      <c r="Q160" s="26"/>
      <c r="R160" s="25"/>
      <c r="S160" s="26"/>
      <c r="T160" s="27"/>
      <c r="U160" s="26"/>
      <c r="V160" s="25"/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AA163" si="30">F160*F161+F162</f>
        <v>0</v>
      </c>
      <c r="G163" s="49">
        <f t="shared" si="30"/>
        <v>0</v>
      </c>
      <c r="H163" s="49">
        <f t="shared" si="30"/>
        <v>0</v>
      </c>
      <c r="I163" s="49">
        <f t="shared" si="30"/>
        <v>0</v>
      </c>
      <c r="J163" s="49">
        <f t="shared" si="30"/>
        <v>0</v>
      </c>
      <c r="K163" s="49">
        <f t="shared" si="30"/>
        <v>0</v>
      </c>
      <c r="L163" s="49">
        <f t="shared" si="30"/>
        <v>0</v>
      </c>
      <c r="M163" s="49">
        <f t="shared" si="30"/>
        <v>0</v>
      </c>
      <c r="N163" s="49">
        <f t="shared" si="30"/>
        <v>0</v>
      </c>
      <c r="O163" s="49">
        <f t="shared" si="30"/>
        <v>0</v>
      </c>
      <c r="P163" s="49">
        <f t="shared" si="30"/>
        <v>0</v>
      </c>
      <c r="Q163" s="49">
        <f t="shared" si="30"/>
        <v>0</v>
      </c>
      <c r="R163" s="49">
        <f t="shared" si="30"/>
        <v>0</v>
      </c>
      <c r="S163" s="49">
        <f t="shared" si="30"/>
        <v>0</v>
      </c>
      <c r="T163" s="49">
        <f t="shared" si="30"/>
        <v>0</v>
      </c>
      <c r="U163" s="49">
        <f t="shared" si="30"/>
        <v>0</v>
      </c>
      <c r="V163" s="49">
        <f t="shared" si="30"/>
        <v>0</v>
      </c>
      <c r="W163" s="49">
        <f t="shared" si="30"/>
        <v>0</v>
      </c>
      <c r="X163" s="49">
        <f t="shared" si="30"/>
        <v>0</v>
      </c>
      <c r="Y163" s="49">
        <f t="shared" si="30"/>
        <v>0</v>
      </c>
      <c r="Z163" s="49">
        <f t="shared" si="30"/>
        <v>0</v>
      </c>
      <c r="AA163" s="49">
        <f t="shared" si="30"/>
        <v>0</v>
      </c>
      <c r="AB163" s="50">
        <f>SUM(E163:AA163)</f>
        <v>0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AA168" si="31">F166*F167</f>
        <v>0</v>
      </c>
      <c r="G168" s="54">
        <f t="shared" si="31"/>
        <v>0</v>
      </c>
      <c r="H168" s="54">
        <f t="shared" si="31"/>
        <v>0</v>
      </c>
      <c r="I168" s="54">
        <f t="shared" si="31"/>
        <v>0</v>
      </c>
      <c r="J168" s="54">
        <f t="shared" si="31"/>
        <v>0</v>
      </c>
      <c r="K168" s="54">
        <f t="shared" si="31"/>
        <v>0</v>
      </c>
      <c r="L168" s="54">
        <f t="shared" si="31"/>
        <v>0</v>
      </c>
      <c r="M168" s="54">
        <f t="shared" si="31"/>
        <v>0</v>
      </c>
      <c r="N168" s="54">
        <f t="shared" si="31"/>
        <v>0</v>
      </c>
      <c r="O168" s="54">
        <f t="shared" si="31"/>
        <v>0</v>
      </c>
      <c r="P168" s="54">
        <f t="shared" si="31"/>
        <v>0</v>
      </c>
      <c r="Q168" s="54">
        <f t="shared" si="31"/>
        <v>0</v>
      </c>
      <c r="R168" s="54">
        <f t="shared" si="31"/>
        <v>0</v>
      </c>
      <c r="S168" s="54">
        <f t="shared" si="31"/>
        <v>0</v>
      </c>
      <c r="T168" s="54">
        <f t="shared" si="31"/>
        <v>0</v>
      </c>
      <c r="U168" s="54">
        <f t="shared" si="31"/>
        <v>0</v>
      </c>
      <c r="V168" s="54">
        <f t="shared" si="31"/>
        <v>0</v>
      </c>
      <c r="W168" s="54">
        <f t="shared" si="31"/>
        <v>0</v>
      </c>
      <c r="X168" s="54">
        <f t="shared" si="31"/>
        <v>0</v>
      </c>
      <c r="Y168" s="54">
        <f t="shared" si="31"/>
        <v>0</v>
      </c>
      <c r="Z168" s="54">
        <f t="shared" si="31"/>
        <v>0</v>
      </c>
      <c r="AA168" s="54">
        <f t="shared" si="31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45398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>
        <v>31</v>
      </c>
      <c r="Z173" s="29">
        <v>63.8</v>
      </c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AA174" si="32">F171*F172+F173</f>
        <v>0</v>
      </c>
      <c r="G174" s="49">
        <f t="shared" si="32"/>
        <v>0</v>
      </c>
      <c r="H174" s="49">
        <f t="shared" si="32"/>
        <v>0</v>
      </c>
      <c r="I174" s="49">
        <f t="shared" si="32"/>
        <v>0</v>
      </c>
      <c r="J174" s="49">
        <f t="shared" si="32"/>
        <v>0</v>
      </c>
      <c r="K174" s="49">
        <f t="shared" si="32"/>
        <v>0</v>
      </c>
      <c r="L174" s="49">
        <f t="shared" si="32"/>
        <v>0</v>
      </c>
      <c r="M174" s="49">
        <f t="shared" si="32"/>
        <v>0</v>
      </c>
      <c r="N174" s="49">
        <f t="shared" si="32"/>
        <v>0</v>
      </c>
      <c r="O174" s="49">
        <f t="shared" si="32"/>
        <v>0</v>
      </c>
      <c r="P174" s="49">
        <f t="shared" si="32"/>
        <v>0</v>
      </c>
      <c r="Q174" s="49">
        <f t="shared" si="32"/>
        <v>0</v>
      </c>
      <c r="R174" s="49">
        <f t="shared" si="32"/>
        <v>0</v>
      </c>
      <c r="S174" s="49">
        <f t="shared" si="32"/>
        <v>0</v>
      </c>
      <c r="T174" s="49">
        <f t="shared" si="32"/>
        <v>0</v>
      </c>
      <c r="U174" s="49">
        <f t="shared" si="32"/>
        <v>0</v>
      </c>
      <c r="V174" s="49">
        <f t="shared" si="32"/>
        <v>0</v>
      </c>
      <c r="W174" s="49">
        <f t="shared" si="32"/>
        <v>0</v>
      </c>
      <c r="X174" s="49">
        <f t="shared" si="32"/>
        <v>0</v>
      </c>
      <c r="Y174" s="49">
        <f t="shared" si="32"/>
        <v>31</v>
      </c>
      <c r="Z174" s="49">
        <f t="shared" si="32"/>
        <v>63.8</v>
      </c>
      <c r="AA174" s="49">
        <f t="shared" si="32"/>
        <v>0</v>
      </c>
      <c r="AB174" s="50">
        <f t="shared" ref="AB174:AB179" si="33">SUM(E174:AA174)</f>
        <v>94.8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AA179" si="34">F177*F178</f>
        <v>0</v>
      </c>
      <c r="G179" s="54">
        <f t="shared" si="34"/>
        <v>0</v>
      </c>
      <c r="H179" s="54">
        <f t="shared" si="34"/>
        <v>0</v>
      </c>
      <c r="I179" s="54">
        <f t="shared" si="34"/>
        <v>0</v>
      </c>
      <c r="J179" s="54">
        <f t="shared" si="34"/>
        <v>0</v>
      </c>
      <c r="K179" s="54">
        <f t="shared" si="34"/>
        <v>0</v>
      </c>
      <c r="L179" s="54">
        <f t="shared" si="34"/>
        <v>0</v>
      </c>
      <c r="M179" s="54">
        <f t="shared" si="34"/>
        <v>0</v>
      </c>
      <c r="N179" s="54">
        <f t="shared" si="34"/>
        <v>0</v>
      </c>
      <c r="O179" s="54">
        <f t="shared" si="34"/>
        <v>0</v>
      </c>
      <c r="P179" s="54">
        <f t="shared" si="34"/>
        <v>0</v>
      </c>
      <c r="Q179" s="54">
        <f t="shared" si="34"/>
        <v>0</v>
      </c>
      <c r="R179" s="54">
        <f t="shared" si="34"/>
        <v>0</v>
      </c>
      <c r="S179" s="54">
        <f t="shared" si="34"/>
        <v>0</v>
      </c>
      <c r="T179" s="54">
        <f t="shared" si="34"/>
        <v>0</v>
      </c>
      <c r="U179" s="54">
        <f t="shared" si="34"/>
        <v>0</v>
      </c>
      <c r="V179" s="54">
        <f t="shared" si="34"/>
        <v>0</v>
      </c>
      <c r="W179" s="54">
        <f t="shared" si="34"/>
        <v>0</v>
      </c>
      <c r="X179" s="54">
        <f t="shared" si="34"/>
        <v>0</v>
      </c>
      <c r="Y179" s="54">
        <f t="shared" si="34"/>
        <v>0</v>
      </c>
      <c r="Z179" s="54">
        <f t="shared" si="34"/>
        <v>0</v>
      </c>
      <c r="AA179" s="54">
        <f t="shared" si="34"/>
        <v>0</v>
      </c>
      <c r="AB179" s="50">
        <f t="shared" si="33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45399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>
        <v>41.2</v>
      </c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>
        <v>6.38</v>
      </c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AA185" si="35">F182*F183+F184</f>
        <v>0</v>
      </c>
      <c r="G185" s="49">
        <f t="shared" si="35"/>
        <v>0</v>
      </c>
      <c r="H185" s="49">
        <f t="shared" si="35"/>
        <v>0</v>
      </c>
      <c r="I185" s="49">
        <f t="shared" si="35"/>
        <v>0</v>
      </c>
      <c r="J185" s="49">
        <f t="shared" si="35"/>
        <v>41.2</v>
      </c>
      <c r="K185" s="49">
        <f t="shared" si="35"/>
        <v>0</v>
      </c>
      <c r="L185" s="49">
        <f t="shared" si="35"/>
        <v>0</v>
      </c>
      <c r="M185" s="49">
        <f t="shared" si="35"/>
        <v>0</v>
      </c>
      <c r="N185" s="49">
        <f t="shared" si="35"/>
        <v>0</v>
      </c>
      <c r="O185" s="49">
        <f t="shared" si="35"/>
        <v>0</v>
      </c>
      <c r="P185" s="49">
        <f t="shared" si="35"/>
        <v>0</v>
      </c>
      <c r="Q185" s="49">
        <f t="shared" si="35"/>
        <v>0</v>
      </c>
      <c r="R185" s="49">
        <f t="shared" si="35"/>
        <v>0</v>
      </c>
      <c r="S185" s="49">
        <f t="shared" si="35"/>
        <v>0</v>
      </c>
      <c r="T185" s="49">
        <f t="shared" si="35"/>
        <v>0</v>
      </c>
      <c r="U185" s="49">
        <f t="shared" si="35"/>
        <v>0</v>
      </c>
      <c r="V185" s="49">
        <f t="shared" si="35"/>
        <v>0</v>
      </c>
      <c r="W185" s="49">
        <f t="shared" si="35"/>
        <v>0</v>
      </c>
      <c r="X185" s="49">
        <f t="shared" si="35"/>
        <v>0</v>
      </c>
      <c r="Y185" s="49">
        <f t="shared" si="35"/>
        <v>0</v>
      </c>
      <c r="Z185" s="49">
        <f t="shared" si="35"/>
        <v>6.38</v>
      </c>
      <c r="AA185" s="49">
        <f t="shared" si="35"/>
        <v>0</v>
      </c>
      <c r="AB185" s="50">
        <f>SUM(E185:AA185)</f>
        <v>47.580000000000005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AA190" si="36">F188*F189</f>
        <v>0</v>
      </c>
      <c r="G190" s="54">
        <f t="shared" si="36"/>
        <v>0</v>
      </c>
      <c r="H190" s="54">
        <f t="shared" si="36"/>
        <v>0</v>
      </c>
      <c r="I190" s="54">
        <f t="shared" si="36"/>
        <v>0</v>
      </c>
      <c r="J190" s="54">
        <f t="shared" si="36"/>
        <v>0</v>
      </c>
      <c r="K190" s="54">
        <f t="shared" si="36"/>
        <v>0</v>
      </c>
      <c r="L190" s="54">
        <f t="shared" si="36"/>
        <v>0</v>
      </c>
      <c r="M190" s="54">
        <f t="shared" si="36"/>
        <v>0</v>
      </c>
      <c r="N190" s="54">
        <f t="shared" si="36"/>
        <v>0</v>
      </c>
      <c r="O190" s="54">
        <f t="shared" si="36"/>
        <v>0</v>
      </c>
      <c r="P190" s="54">
        <f t="shared" si="36"/>
        <v>0</v>
      </c>
      <c r="Q190" s="54">
        <f t="shared" si="36"/>
        <v>0</v>
      </c>
      <c r="R190" s="54">
        <f t="shared" si="36"/>
        <v>0</v>
      </c>
      <c r="S190" s="54">
        <f t="shared" si="36"/>
        <v>0</v>
      </c>
      <c r="T190" s="54">
        <f t="shared" si="36"/>
        <v>0</v>
      </c>
      <c r="U190" s="54">
        <f t="shared" si="36"/>
        <v>0</v>
      </c>
      <c r="V190" s="54">
        <f t="shared" si="36"/>
        <v>0</v>
      </c>
      <c r="W190" s="54">
        <f t="shared" si="36"/>
        <v>0</v>
      </c>
      <c r="X190" s="54">
        <f t="shared" si="36"/>
        <v>0</v>
      </c>
      <c r="Y190" s="54">
        <f t="shared" si="36"/>
        <v>0</v>
      </c>
      <c r="Z190" s="54">
        <f t="shared" si="36"/>
        <v>0</v>
      </c>
      <c r="AA190" s="54">
        <f t="shared" si="36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45400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/>
      <c r="J193" s="26"/>
      <c r="K193" s="26"/>
      <c r="L193" s="26"/>
      <c r="M193" s="26"/>
      <c r="N193" s="26"/>
      <c r="O193" s="25"/>
      <c r="P193" s="26"/>
      <c r="Q193" s="26"/>
      <c r="R193" s="25"/>
      <c r="S193" s="26"/>
      <c r="T193" s="27"/>
      <c r="U193" s="26"/>
      <c r="V193" s="25"/>
      <c r="W193" s="26"/>
      <c r="X193" s="25"/>
      <c r="Y193" s="25"/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AA196" si="37">F193*F194+F195</f>
        <v>0</v>
      </c>
      <c r="G196" s="49">
        <f t="shared" si="37"/>
        <v>0</v>
      </c>
      <c r="H196" s="49">
        <f t="shared" si="37"/>
        <v>0</v>
      </c>
      <c r="I196" s="49">
        <f t="shared" si="37"/>
        <v>0</v>
      </c>
      <c r="J196" s="49">
        <f t="shared" si="37"/>
        <v>0</v>
      </c>
      <c r="K196" s="49">
        <f t="shared" si="37"/>
        <v>0</v>
      </c>
      <c r="L196" s="49">
        <f t="shared" si="37"/>
        <v>0</v>
      </c>
      <c r="M196" s="49">
        <f t="shared" si="37"/>
        <v>0</v>
      </c>
      <c r="N196" s="49">
        <f t="shared" si="37"/>
        <v>0</v>
      </c>
      <c r="O196" s="49">
        <f t="shared" si="37"/>
        <v>0</v>
      </c>
      <c r="P196" s="49">
        <f t="shared" si="37"/>
        <v>0</v>
      </c>
      <c r="Q196" s="49">
        <f t="shared" si="37"/>
        <v>0</v>
      </c>
      <c r="R196" s="49">
        <f t="shared" si="37"/>
        <v>0</v>
      </c>
      <c r="S196" s="49">
        <f t="shared" si="37"/>
        <v>0</v>
      </c>
      <c r="T196" s="49">
        <f t="shared" si="37"/>
        <v>0</v>
      </c>
      <c r="U196" s="49">
        <f t="shared" si="37"/>
        <v>0</v>
      </c>
      <c r="V196" s="49">
        <f t="shared" si="37"/>
        <v>0</v>
      </c>
      <c r="W196" s="49">
        <f t="shared" si="37"/>
        <v>0</v>
      </c>
      <c r="X196" s="49">
        <f t="shared" si="37"/>
        <v>0</v>
      </c>
      <c r="Y196" s="49">
        <f t="shared" si="37"/>
        <v>0</v>
      </c>
      <c r="Z196" s="49">
        <f t="shared" si="37"/>
        <v>0</v>
      </c>
      <c r="AA196" s="49">
        <f t="shared" si="37"/>
        <v>0</v>
      </c>
      <c r="AB196" s="50">
        <f>SUM(E196:AA196)</f>
        <v>0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AA201" si="38">F199*F200</f>
        <v>0</v>
      </c>
      <c r="G201" s="54">
        <f t="shared" si="38"/>
        <v>0</v>
      </c>
      <c r="H201" s="54">
        <f t="shared" si="38"/>
        <v>0</v>
      </c>
      <c r="I201" s="54">
        <f t="shared" si="38"/>
        <v>0</v>
      </c>
      <c r="J201" s="54">
        <f t="shared" si="38"/>
        <v>0</v>
      </c>
      <c r="K201" s="54">
        <f t="shared" si="38"/>
        <v>0</v>
      </c>
      <c r="L201" s="54">
        <f t="shared" si="38"/>
        <v>0</v>
      </c>
      <c r="M201" s="54">
        <f t="shared" si="38"/>
        <v>0</v>
      </c>
      <c r="N201" s="54">
        <f t="shared" si="38"/>
        <v>0</v>
      </c>
      <c r="O201" s="54">
        <f t="shared" si="38"/>
        <v>0</v>
      </c>
      <c r="P201" s="54">
        <f t="shared" si="38"/>
        <v>0</v>
      </c>
      <c r="Q201" s="54">
        <f t="shared" si="38"/>
        <v>0</v>
      </c>
      <c r="R201" s="54">
        <f t="shared" si="38"/>
        <v>0</v>
      </c>
      <c r="S201" s="54">
        <f t="shared" si="38"/>
        <v>0</v>
      </c>
      <c r="T201" s="54">
        <f t="shared" si="38"/>
        <v>0</v>
      </c>
      <c r="U201" s="54">
        <f t="shared" si="38"/>
        <v>0</v>
      </c>
      <c r="V201" s="54">
        <f t="shared" si="38"/>
        <v>0</v>
      </c>
      <c r="W201" s="54">
        <f t="shared" si="38"/>
        <v>0</v>
      </c>
      <c r="X201" s="54">
        <f t="shared" si="38"/>
        <v>0</v>
      </c>
      <c r="Y201" s="54">
        <f t="shared" si="38"/>
        <v>0</v>
      </c>
      <c r="Z201" s="54">
        <f t="shared" si="38"/>
        <v>0</v>
      </c>
      <c r="AA201" s="54">
        <f t="shared" si="38"/>
        <v>0</v>
      </c>
      <c r="AB201" s="50">
        <f>SUM(E201:AA201)</f>
        <v>0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45401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/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>
        <v>249.17599999999999</v>
      </c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>
        <v>3.3</v>
      </c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AA207" si="39">F204*F205+F206</f>
        <v>0</v>
      </c>
      <c r="G207" s="49">
        <f t="shared" si="39"/>
        <v>0</v>
      </c>
      <c r="H207" s="49">
        <f t="shared" si="39"/>
        <v>0</v>
      </c>
      <c r="I207" s="49">
        <f t="shared" si="39"/>
        <v>0</v>
      </c>
      <c r="J207" s="49">
        <f t="shared" si="39"/>
        <v>249.17599999999999</v>
      </c>
      <c r="K207" s="49">
        <f t="shared" si="39"/>
        <v>0</v>
      </c>
      <c r="L207" s="49">
        <f t="shared" si="39"/>
        <v>0</v>
      </c>
      <c r="M207" s="49">
        <f t="shared" si="39"/>
        <v>0</v>
      </c>
      <c r="N207" s="49">
        <f t="shared" si="39"/>
        <v>0</v>
      </c>
      <c r="O207" s="49">
        <f t="shared" si="39"/>
        <v>0</v>
      </c>
      <c r="P207" s="49">
        <f t="shared" si="39"/>
        <v>0</v>
      </c>
      <c r="Q207" s="49">
        <f t="shared" si="39"/>
        <v>0</v>
      </c>
      <c r="R207" s="49">
        <f t="shared" si="39"/>
        <v>0</v>
      </c>
      <c r="S207" s="49">
        <f t="shared" si="39"/>
        <v>0</v>
      </c>
      <c r="T207" s="49">
        <f t="shared" si="39"/>
        <v>0</v>
      </c>
      <c r="U207" s="49">
        <f t="shared" si="39"/>
        <v>0</v>
      </c>
      <c r="V207" s="49">
        <f t="shared" si="39"/>
        <v>0</v>
      </c>
      <c r="W207" s="49">
        <f t="shared" si="39"/>
        <v>0</v>
      </c>
      <c r="X207" s="49">
        <f t="shared" si="39"/>
        <v>0</v>
      </c>
      <c r="Y207" s="49">
        <f t="shared" si="39"/>
        <v>0</v>
      </c>
      <c r="Z207" s="49">
        <f t="shared" si="39"/>
        <v>3.3</v>
      </c>
      <c r="AA207" s="49">
        <f t="shared" si="39"/>
        <v>0</v>
      </c>
      <c r="AB207" s="50">
        <f>SUM(E207:AA207)</f>
        <v>252.476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 t="s">
        <v>1055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AA212" si="40">F210*F211</f>
        <v>0</v>
      </c>
      <c r="G212" s="54">
        <f t="shared" si="40"/>
        <v>0</v>
      </c>
      <c r="H212" s="54">
        <f t="shared" si="40"/>
        <v>0</v>
      </c>
      <c r="I212" s="54">
        <f t="shared" si="40"/>
        <v>0</v>
      </c>
      <c r="J212" s="54">
        <f t="shared" si="40"/>
        <v>0</v>
      </c>
      <c r="K212" s="54">
        <f t="shared" si="40"/>
        <v>0</v>
      </c>
      <c r="L212" s="54">
        <f t="shared" si="40"/>
        <v>0</v>
      </c>
      <c r="M212" s="54">
        <f t="shared" si="40"/>
        <v>0</v>
      </c>
      <c r="N212" s="54">
        <f t="shared" si="40"/>
        <v>0</v>
      </c>
      <c r="O212" s="54">
        <f t="shared" si="40"/>
        <v>0</v>
      </c>
      <c r="P212" s="54">
        <f t="shared" si="40"/>
        <v>0</v>
      </c>
      <c r="Q212" s="54">
        <f t="shared" si="40"/>
        <v>0</v>
      </c>
      <c r="R212" s="54">
        <f t="shared" si="40"/>
        <v>0</v>
      </c>
      <c r="S212" s="54">
        <f t="shared" si="40"/>
        <v>0</v>
      </c>
      <c r="T212" s="54">
        <f t="shared" si="40"/>
        <v>0</v>
      </c>
      <c r="U212" s="54">
        <f t="shared" si="40"/>
        <v>0</v>
      </c>
      <c r="V212" s="54">
        <f t="shared" si="40"/>
        <v>0</v>
      </c>
      <c r="W212" s="54">
        <f t="shared" si="40"/>
        <v>0</v>
      </c>
      <c r="X212" s="54">
        <f t="shared" si="40"/>
        <v>0</v>
      </c>
      <c r="Y212" s="54">
        <f t="shared" si="40"/>
        <v>0</v>
      </c>
      <c r="Z212" s="54">
        <f t="shared" si="40"/>
        <v>0</v>
      </c>
      <c r="AA212" s="54">
        <f t="shared" si="40"/>
        <v>0</v>
      </c>
      <c r="AB212" s="50">
        <f>SUM(E212:AA212)</f>
        <v>0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45402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/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/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AA218" si="41">F215*F216+F217</f>
        <v>0</v>
      </c>
      <c r="G218" s="49">
        <f t="shared" si="41"/>
        <v>0</v>
      </c>
      <c r="H218" s="49">
        <f t="shared" si="41"/>
        <v>0</v>
      </c>
      <c r="I218" s="49">
        <f t="shared" si="41"/>
        <v>0</v>
      </c>
      <c r="J218" s="49">
        <f t="shared" si="41"/>
        <v>0</v>
      </c>
      <c r="K218" s="49">
        <f t="shared" si="41"/>
        <v>0</v>
      </c>
      <c r="L218" s="49">
        <f t="shared" si="41"/>
        <v>0</v>
      </c>
      <c r="M218" s="49">
        <f t="shared" si="41"/>
        <v>0</v>
      </c>
      <c r="N218" s="49">
        <f t="shared" si="41"/>
        <v>0</v>
      </c>
      <c r="O218" s="49">
        <f t="shared" si="41"/>
        <v>0</v>
      </c>
      <c r="P218" s="49">
        <f t="shared" si="41"/>
        <v>0</v>
      </c>
      <c r="Q218" s="49">
        <f t="shared" si="41"/>
        <v>0</v>
      </c>
      <c r="R218" s="49">
        <f t="shared" si="41"/>
        <v>0</v>
      </c>
      <c r="S218" s="49">
        <f t="shared" si="41"/>
        <v>0</v>
      </c>
      <c r="T218" s="49">
        <f t="shared" si="41"/>
        <v>0</v>
      </c>
      <c r="U218" s="49">
        <f t="shared" si="41"/>
        <v>0</v>
      </c>
      <c r="V218" s="49">
        <f t="shared" si="41"/>
        <v>0</v>
      </c>
      <c r="W218" s="49">
        <f t="shared" si="41"/>
        <v>0</v>
      </c>
      <c r="X218" s="49">
        <f t="shared" si="41"/>
        <v>0</v>
      </c>
      <c r="Y218" s="49">
        <f t="shared" si="41"/>
        <v>0</v>
      </c>
      <c r="Z218" s="49">
        <f t="shared" si="41"/>
        <v>0</v>
      </c>
      <c r="AA218" s="49">
        <f t="shared" si="41"/>
        <v>0</v>
      </c>
      <c r="AB218" s="50">
        <f>SUM(E218:AA218)</f>
        <v>0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AA223" si="42">F221*F222</f>
        <v>0</v>
      </c>
      <c r="G223" s="54">
        <f t="shared" si="42"/>
        <v>0</v>
      </c>
      <c r="H223" s="54">
        <f t="shared" si="42"/>
        <v>0</v>
      </c>
      <c r="I223" s="54">
        <f t="shared" si="42"/>
        <v>0</v>
      </c>
      <c r="J223" s="54">
        <f t="shared" si="42"/>
        <v>0</v>
      </c>
      <c r="K223" s="54">
        <f t="shared" si="42"/>
        <v>0</v>
      </c>
      <c r="L223" s="54">
        <f t="shared" si="42"/>
        <v>0</v>
      </c>
      <c r="M223" s="54">
        <f t="shared" si="42"/>
        <v>0</v>
      </c>
      <c r="N223" s="54">
        <f t="shared" si="42"/>
        <v>0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45403</v>
      </c>
      <c r="B226" s="31" t="s">
        <v>1028</v>
      </c>
      <c r="C226" s="26" t="s">
        <v>1029</v>
      </c>
      <c r="D226" s="24"/>
      <c r="E226" s="25"/>
      <c r="F226" s="25"/>
      <c r="G226" s="25"/>
      <c r="H226" s="25"/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AA229" si="43">F226*F227+F228</f>
        <v>0</v>
      </c>
      <c r="G229" s="49">
        <f t="shared" si="43"/>
        <v>0</v>
      </c>
      <c r="H229" s="49">
        <f t="shared" si="43"/>
        <v>0</v>
      </c>
      <c r="I229" s="49">
        <f t="shared" si="43"/>
        <v>0</v>
      </c>
      <c r="J229" s="49">
        <f t="shared" si="43"/>
        <v>0</v>
      </c>
      <c r="K229" s="49">
        <f t="shared" si="43"/>
        <v>0</v>
      </c>
      <c r="L229" s="49">
        <f t="shared" si="43"/>
        <v>0</v>
      </c>
      <c r="M229" s="49">
        <f t="shared" si="43"/>
        <v>0</v>
      </c>
      <c r="N229" s="49">
        <f t="shared" si="43"/>
        <v>0</v>
      </c>
      <c r="O229" s="49">
        <f t="shared" si="43"/>
        <v>0</v>
      </c>
      <c r="P229" s="49">
        <f t="shared" si="43"/>
        <v>0</v>
      </c>
      <c r="Q229" s="49">
        <f t="shared" si="43"/>
        <v>0</v>
      </c>
      <c r="R229" s="49">
        <f t="shared" si="43"/>
        <v>0</v>
      </c>
      <c r="S229" s="49">
        <f t="shared" si="43"/>
        <v>0</v>
      </c>
      <c r="T229" s="49">
        <f t="shared" si="43"/>
        <v>0</v>
      </c>
      <c r="U229" s="49">
        <f t="shared" si="43"/>
        <v>0</v>
      </c>
      <c r="V229" s="49">
        <f t="shared" si="43"/>
        <v>0</v>
      </c>
      <c r="W229" s="49">
        <f t="shared" si="43"/>
        <v>0</v>
      </c>
      <c r="X229" s="49">
        <f t="shared" si="43"/>
        <v>0</v>
      </c>
      <c r="Y229" s="49">
        <f t="shared" si="43"/>
        <v>0</v>
      </c>
      <c r="Z229" s="49">
        <f t="shared" si="43"/>
        <v>0</v>
      </c>
      <c r="AA229" s="49">
        <f t="shared" si="43"/>
        <v>0</v>
      </c>
      <c r="AB229" s="50">
        <f>SUM(E229:AA229)</f>
        <v>0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AA234" si="44">F232*F233</f>
        <v>0</v>
      </c>
      <c r="G234" s="54">
        <f t="shared" si="44"/>
        <v>0</v>
      </c>
      <c r="H234" s="54">
        <f t="shared" si="44"/>
        <v>0</v>
      </c>
      <c r="I234" s="54">
        <f t="shared" si="44"/>
        <v>0</v>
      </c>
      <c r="J234" s="54">
        <f t="shared" si="44"/>
        <v>0</v>
      </c>
      <c r="K234" s="54">
        <f t="shared" si="44"/>
        <v>0</v>
      </c>
      <c r="L234" s="54">
        <f t="shared" si="44"/>
        <v>0</v>
      </c>
      <c r="M234" s="54">
        <f t="shared" si="44"/>
        <v>0</v>
      </c>
      <c r="N234" s="54">
        <f t="shared" si="44"/>
        <v>0</v>
      </c>
      <c r="O234" s="54">
        <f t="shared" si="44"/>
        <v>0</v>
      </c>
      <c r="P234" s="54">
        <f t="shared" si="44"/>
        <v>0</v>
      </c>
      <c r="Q234" s="54">
        <f t="shared" si="44"/>
        <v>0</v>
      </c>
      <c r="R234" s="54">
        <f t="shared" si="44"/>
        <v>0</v>
      </c>
      <c r="S234" s="54">
        <f t="shared" si="44"/>
        <v>0</v>
      </c>
      <c r="T234" s="54">
        <f t="shared" si="44"/>
        <v>0</v>
      </c>
      <c r="U234" s="54">
        <f t="shared" si="44"/>
        <v>0</v>
      </c>
      <c r="V234" s="54">
        <f t="shared" si="44"/>
        <v>0</v>
      </c>
      <c r="W234" s="54">
        <f t="shared" si="44"/>
        <v>0</v>
      </c>
      <c r="X234" s="54">
        <f t="shared" si="44"/>
        <v>0</v>
      </c>
      <c r="Y234" s="54">
        <f t="shared" si="44"/>
        <v>0</v>
      </c>
      <c r="Z234" s="54">
        <f t="shared" si="44"/>
        <v>0</v>
      </c>
      <c r="AA234" s="54">
        <f t="shared" si="4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45404</v>
      </c>
      <c r="B237" s="31" t="s">
        <v>1028</v>
      </c>
      <c r="C237" s="26" t="s">
        <v>1029</v>
      </c>
      <c r="D237" s="24"/>
      <c r="E237" s="25"/>
      <c r="F237" s="25"/>
      <c r="G237" s="25"/>
      <c r="H237" s="25"/>
      <c r="I237" s="26"/>
      <c r="J237" s="26"/>
      <c r="K237" s="26"/>
      <c r="L237" s="26"/>
      <c r="M237" s="26"/>
      <c r="N237" s="26"/>
      <c r="O237" s="25"/>
      <c r="P237" s="26"/>
      <c r="Q237" s="26"/>
      <c r="R237" s="25"/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>
        <v>14.148</v>
      </c>
      <c r="J239" s="29"/>
      <c r="K239" s="29"/>
      <c r="L239" s="29">
        <v>19.2</v>
      </c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>
        <v>24.82</v>
      </c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AA240" si="45">F237*F238+F239</f>
        <v>0</v>
      </c>
      <c r="G240" s="49">
        <f t="shared" si="45"/>
        <v>0</v>
      </c>
      <c r="H240" s="49">
        <f t="shared" si="45"/>
        <v>0</v>
      </c>
      <c r="I240" s="49">
        <f t="shared" si="45"/>
        <v>14.148</v>
      </c>
      <c r="J240" s="49">
        <f t="shared" si="45"/>
        <v>0</v>
      </c>
      <c r="K240" s="49">
        <f t="shared" si="45"/>
        <v>0</v>
      </c>
      <c r="L240" s="49">
        <f t="shared" si="45"/>
        <v>19.2</v>
      </c>
      <c r="M240" s="49">
        <f t="shared" si="45"/>
        <v>0</v>
      </c>
      <c r="N240" s="49">
        <f t="shared" si="45"/>
        <v>0</v>
      </c>
      <c r="O240" s="49">
        <f t="shared" si="45"/>
        <v>0</v>
      </c>
      <c r="P240" s="49">
        <f t="shared" si="45"/>
        <v>0</v>
      </c>
      <c r="Q240" s="49">
        <f t="shared" si="45"/>
        <v>0</v>
      </c>
      <c r="R240" s="49">
        <f t="shared" si="45"/>
        <v>0</v>
      </c>
      <c r="S240" s="49">
        <f t="shared" si="45"/>
        <v>0</v>
      </c>
      <c r="T240" s="49">
        <f t="shared" si="45"/>
        <v>0</v>
      </c>
      <c r="U240" s="49">
        <f t="shared" si="45"/>
        <v>0</v>
      </c>
      <c r="V240" s="49">
        <f t="shared" si="45"/>
        <v>0</v>
      </c>
      <c r="W240" s="49">
        <f t="shared" si="45"/>
        <v>0</v>
      </c>
      <c r="X240" s="49">
        <f t="shared" si="45"/>
        <v>0</v>
      </c>
      <c r="Y240" s="49">
        <f t="shared" si="45"/>
        <v>0</v>
      </c>
      <c r="Z240" s="49">
        <f t="shared" si="45"/>
        <v>24.82</v>
      </c>
      <c r="AA240" s="49">
        <f t="shared" si="45"/>
        <v>0</v>
      </c>
      <c r="AB240" s="50">
        <f>SUM(E240:AA240)</f>
        <v>58.167999999999999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 t="s">
        <v>1053</v>
      </c>
      <c r="J242" s="4"/>
      <c r="K242" s="4"/>
      <c r="L242" s="4" t="s">
        <v>1053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 t="s">
        <v>1053</v>
      </c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AA245" si="46">F243*F244</f>
        <v>0</v>
      </c>
      <c r="G245" s="54">
        <f t="shared" si="46"/>
        <v>0</v>
      </c>
      <c r="H245" s="54">
        <f t="shared" si="46"/>
        <v>0</v>
      </c>
      <c r="I245" s="54">
        <f t="shared" si="46"/>
        <v>0</v>
      </c>
      <c r="J245" s="54">
        <f t="shared" si="46"/>
        <v>0</v>
      </c>
      <c r="K245" s="54">
        <f t="shared" si="46"/>
        <v>0</v>
      </c>
      <c r="L245" s="54">
        <f t="shared" si="46"/>
        <v>0</v>
      </c>
      <c r="M245" s="54">
        <f t="shared" si="46"/>
        <v>0</v>
      </c>
      <c r="N245" s="54">
        <f t="shared" si="46"/>
        <v>0</v>
      </c>
      <c r="O245" s="54">
        <f t="shared" si="46"/>
        <v>0</v>
      </c>
      <c r="P245" s="54">
        <f t="shared" si="46"/>
        <v>0</v>
      </c>
      <c r="Q245" s="54">
        <f t="shared" si="46"/>
        <v>0</v>
      </c>
      <c r="R245" s="54">
        <f t="shared" si="46"/>
        <v>0</v>
      </c>
      <c r="S245" s="54">
        <f t="shared" si="46"/>
        <v>0</v>
      </c>
      <c r="T245" s="54">
        <f t="shared" si="46"/>
        <v>0</v>
      </c>
      <c r="U245" s="54">
        <f t="shared" si="46"/>
        <v>0</v>
      </c>
      <c r="V245" s="54">
        <f t="shared" si="46"/>
        <v>0</v>
      </c>
      <c r="W245" s="54">
        <f t="shared" si="46"/>
        <v>0</v>
      </c>
      <c r="X245" s="54">
        <f t="shared" si="46"/>
        <v>0</v>
      </c>
      <c r="Y245" s="54">
        <f t="shared" si="46"/>
        <v>0</v>
      </c>
      <c r="Z245" s="54">
        <f t="shared" si="46"/>
        <v>0</v>
      </c>
      <c r="AA245" s="54">
        <f t="shared" si="46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45405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>
        <v>16</v>
      </c>
      <c r="J250" s="29">
        <v>4</v>
      </c>
      <c r="K250" s="29"/>
      <c r="L250" s="29"/>
      <c r="M250" s="29"/>
      <c r="N250" s="29"/>
      <c r="O250" s="29"/>
      <c r="P250" s="29">
        <v>8</v>
      </c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AA251" si="47">F248*F249+F250</f>
        <v>0</v>
      </c>
      <c r="G251" s="49">
        <f t="shared" si="47"/>
        <v>0</v>
      </c>
      <c r="H251" s="49">
        <f t="shared" si="47"/>
        <v>0</v>
      </c>
      <c r="I251" s="49">
        <f t="shared" si="47"/>
        <v>16</v>
      </c>
      <c r="J251" s="49">
        <f t="shared" si="47"/>
        <v>4</v>
      </c>
      <c r="K251" s="49">
        <f t="shared" si="47"/>
        <v>0</v>
      </c>
      <c r="L251" s="49">
        <f t="shared" si="47"/>
        <v>0</v>
      </c>
      <c r="M251" s="49">
        <f t="shared" si="47"/>
        <v>0</v>
      </c>
      <c r="N251" s="49">
        <f t="shared" si="47"/>
        <v>0</v>
      </c>
      <c r="O251" s="49">
        <f t="shared" si="47"/>
        <v>0</v>
      </c>
      <c r="P251" s="49">
        <f t="shared" si="47"/>
        <v>8</v>
      </c>
      <c r="Q251" s="49">
        <f t="shared" si="47"/>
        <v>0</v>
      </c>
      <c r="R251" s="49">
        <f t="shared" si="47"/>
        <v>0</v>
      </c>
      <c r="S251" s="49">
        <f t="shared" si="47"/>
        <v>0</v>
      </c>
      <c r="T251" s="49">
        <f t="shared" si="47"/>
        <v>0</v>
      </c>
      <c r="U251" s="49">
        <f t="shared" si="47"/>
        <v>0</v>
      </c>
      <c r="V251" s="49">
        <f t="shared" si="47"/>
        <v>0</v>
      </c>
      <c r="W251" s="49">
        <f t="shared" si="47"/>
        <v>0</v>
      </c>
      <c r="X251" s="49">
        <f t="shared" si="47"/>
        <v>0</v>
      </c>
      <c r="Y251" s="49">
        <f t="shared" si="47"/>
        <v>0</v>
      </c>
      <c r="Z251" s="49">
        <f t="shared" si="47"/>
        <v>0</v>
      </c>
      <c r="AA251" s="49">
        <f t="shared" si="47"/>
        <v>0</v>
      </c>
      <c r="AB251" s="50">
        <f>SUM(E251:AA251)</f>
        <v>28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 t="s">
        <v>1056</v>
      </c>
      <c r="J253" s="4" t="s">
        <v>1057</v>
      </c>
      <c r="K253" s="4"/>
      <c r="L253" s="4"/>
      <c r="M253" s="4"/>
      <c r="N253" s="4"/>
      <c r="O253" s="4"/>
      <c r="P253" s="4" t="s">
        <v>1058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AA256" si="48">F254*F255</f>
        <v>0</v>
      </c>
      <c r="G256" s="54">
        <f t="shared" si="48"/>
        <v>0</v>
      </c>
      <c r="H256" s="54">
        <f t="shared" si="48"/>
        <v>0</v>
      </c>
      <c r="I256" s="54">
        <f t="shared" si="48"/>
        <v>0</v>
      </c>
      <c r="J256" s="54">
        <f t="shared" si="48"/>
        <v>0</v>
      </c>
      <c r="K256" s="54">
        <f t="shared" si="48"/>
        <v>0</v>
      </c>
      <c r="L256" s="54">
        <f t="shared" si="48"/>
        <v>0</v>
      </c>
      <c r="M256" s="54">
        <f t="shared" si="48"/>
        <v>0</v>
      </c>
      <c r="N256" s="54">
        <f t="shared" si="48"/>
        <v>0</v>
      </c>
      <c r="O256" s="54">
        <f t="shared" si="48"/>
        <v>0</v>
      </c>
      <c r="P256" s="54">
        <f t="shared" si="48"/>
        <v>0</v>
      </c>
      <c r="Q256" s="54">
        <f t="shared" si="48"/>
        <v>0</v>
      </c>
      <c r="R256" s="54">
        <f t="shared" si="48"/>
        <v>0</v>
      </c>
      <c r="S256" s="54">
        <f t="shared" si="48"/>
        <v>0</v>
      </c>
      <c r="T256" s="54">
        <f t="shared" si="48"/>
        <v>0</v>
      </c>
      <c r="U256" s="54">
        <f t="shared" si="48"/>
        <v>0</v>
      </c>
      <c r="V256" s="54">
        <f t="shared" si="48"/>
        <v>0</v>
      </c>
      <c r="W256" s="54">
        <f t="shared" si="48"/>
        <v>0</v>
      </c>
      <c r="X256" s="54">
        <f t="shared" si="48"/>
        <v>0</v>
      </c>
      <c r="Y256" s="54">
        <f t="shared" si="48"/>
        <v>0</v>
      </c>
      <c r="Z256" s="54">
        <f t="shared" si="48"/>
        <v>0</v>
      </c>
      <c r="AA256" s="54">
        <f t="shared" si="48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45406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>
        <v>1</v>
      </c>
      <c r="J259" s="26"/>
      <c r="K259" s="26"/>
      <c r="L259" s="26"/>
      <c r="M259" s="26">
        <v>2500</v>
      </c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>
        <v>1</v>
      </c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>
        <v>7.5359999999999996</v>
      </c>
      <c r="J260" s="29"/>
      <c r="K260" s="29"/>
      <c r="L260" s="29"/>
      <c r="M260" s="29">
        <v>5.6000000000000001E-2</v>
      </c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>
        <v>1.5760000000000001</v>
      </c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>
        <f>5.612</f>
        <v>5.6120000000000001</v>
      </c>
      <c r="J261" s="29">
        <v>5.8</v>
      </c>
      <c r="K261" s="29"/>
      <c r="L261" s="29"/>
      <c r="M261" s="29"/>
      <c r="N261" s="29"/>
      <c r="O261" s="29"/>
      <c r="P261" s="29">
        <v>1.94</v>
      </c>
      <c r="Q261" s="29"/>
      <c r="R261" s="29"/>
      <c r="S261" s="29"/>
      <c r="T261" s="29"/>
      <c r="U261" s="29"/>
      <c r="V261" s="29"/>
      <c r="W261" s="29"/>
      <c r="X261" s="29">
        <v>15</v>
      </c>
      <c r="Y261" s="29">
        <v>2.9580000000000002</v>
      </c>
      <c r="Z261" s="29"/>
      <c r="AA261" s="29">
        <v>3.3380000000000001</v>
      </c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AA262" si="49">F259*F260+F261</f>
        <v>0</v>
      </c>
      <c r="G262" s="49">
        <f t="shared" si="49"/>
        <v>0</v>
      </c>
      <c r="H262" s="49">
        <f t="shared" si="49"/>
        <v>0</v>
      </c>
      <c r="I262" s="49">
        <f t="shared" si="49"/>
        <v>13.148</v>
      </c>
      <c r="J262" s="49">
        <f t="shared" si="49"/>
        <v>5.8</v>
      </c>
      <c r="K262" s="49">
        <f t="shared" si="49"/>
        <v>0</v>
      </c>
      <c r="L262" s="49">
        <f t="shared" si="49"/>
        <v>0</v>
      </c>
      <c r="M262" s="49">
        <f t="shared" si="49"/>
        <v>140</v>
      </c>
      <c r="N262" s="49">
        <f t="shared" si="49"/>
        <v>0</v>
      </c>
      <c r="O262" s="49">
        <f t="shared" si="49"/>
        <v>0</v>
      </c>
      <c r="P262" s="49">
        <f t="shared" si="49"/>
        <v>1.94</v>
      </c>
      <c r="Q262" s="49">
        <f t="shared" si="49"/>
        <v>0</v>
      </c>
      <c r="R262" s="49">
        <f t="shared" si="49"/>
        <v>0</v>
      </c>
      <c r="S262" s="49">
        <f t="shared" si="49"/>
        <v>0</v>
      </c>
      <c r="T262" s="49">
        <f t="shared" si="49"/>
        <v>0</v>
      </c>
      <c r="U262" s="49">
        <f t="shared" si="49"/>
        <v>0</v>
      </c>
      <c r="V262" s="49">
        <f t="shared" si="49"/>
        <v>0</v>
      </c>
      <c r="W262" s="49">
        <f t="shared" si="49"/>
        <v>0</v>
      </c>
      <c r="X262" s="49">
        <f t="shared" si="49"/>
        <v>15</v>
      </c>
      <c r="Y262" s="49">
        <f t="shared" si="49"/>
        <v>2.9580000000000002</v>
      </c>
      <c r="Z262" s="49">
        <f t="shared" si="49"/>
        <v>0</v>
      </c>
      <c r="AA262" s="49">
        <f t="shared" si="49"/>
        <v>4.9139999999999997</v>
      </c>
      <c r="AB262" s="50">
        <f>SUM(E262:AA262)</f>
        <v>183.76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 t="s">
        <v>1058</v>
      </c>
      <c r="J264" s="4" t="s">
        <v>1059</v>
      </c>
      <c r="K264" s="4"/>
      <c r="L264" s="4"/>
      <c r="M264" s="4" t="s">
        <v>1053</v>
      </c>
      <c r="N264" s="4"/>
      <c r="O264" s="4"/>
      <c r="P264" s="4" t="s">
        <v>1058</v>
      </c>
      <c r="Q264" s="4"/>
      <c r="R264" s="4"/>
      <c r="S264" s="4"/>
      <c r="T264" s="4"/>
      <c r="U264" s="4"/>
      <c r="V264" s="4"/>
      <c r="W264" s="4"/>
      <c r="X264" s="4" t="s">
        <v>1060</v>
      </c>
      <c r="Y264" s="4" t="s">
        <v>1057</v>
      </c>
      <c r="Z264" s="4"/>
      <c r="AA264" s="4" t="s">
        <v>1061</v>
      </c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AA267" si="50">F265*F266</f>
        <v>0</v>
      </c>
      <c r="G267" s="54">
        <f t="shared" si="50"/>
        <v>0</v>
      </c>
      <c r="H267" s="54">
        <f t="shared" si="50"/>
        <v>0</v>
      </c>
      <c r="I267" s="54">
        <f t="shared" si="50"/>
        <v>0</v>
      </c>
      <c r="J267" s="54">
        <f t="shared" si="50"/>
        <v>0</v>
      </c>
      <c r="K267" s="54">
        <f t="shared" si="50"/>
        <v>0</v>
      </c>
      <c r="L267" s="54">
        <f t="shared" si="50"/>
        <v>0</v>
      </c>
      <c r="M267" s="54">
        <f t="shared" si="50"/>
        <v>0</v>
      </c>
      <c r="N267" s="54">
        <f t="shared" si="50"/>
        <v>0</v>
      </c>
      <c r="O267" s="54">
        <f t="shared" si="50"/>
        <v>0</v>
      </c>
      <c r="P267" s="54">
        <f t="shared" si="50"/>
        <v>0</v>
      </c>
      <c r="Q267" s="54">
        <f t="shared" si="50"/>
        <v>0</v>
      </c>
      <c r="R267" s="54">
        <f t="shared" si="50"/>
        <v>0</v>
      </c>
      <c r="S267" s="54">
        <f t="shared" si="50"/>
        <v>0</v>
      </c>
      <c r="T267" s="54">
        <f t="shared" si="50"/>
        <v>0</v>
      </c>
      <c r="U267" s="54">
        <f t="shared" si="50"/>
        <v>0</v>
      </c>
      <c r="V267" s="54">
        <f t="shared" si="50"/>
        <v>0</v>
      </c>
      <c r="W267" s="54">
        <f t="shared" si="50"/>
        <v>0</v>
      </c>
      <c r="X267" s="54">
        <f t="shared" si="50"/>
        <v>0</v>
      </c>
      <c r="Y267" s="54">
        <f t="shared" si="50"/>
        <v>0</v>
      </c>
      <c r="Z267" s="54">
        <f t="shared" si="50"/>
        <v>0</v>
      </c>
      <c r="AA267" s="54">
        <f t="shared" si="50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45407</v>
      </c>
      <c r="B270" s="31" t="s">
        <v>1028</v>
      </c>
      <c r="C270" s="26" t="s">
        <v>1029</v>
      </c>
      <c r="D270" s="24"/>
      <c r="E270" s="25"/>
      <c r="F270" s="25"/>
      <c r="G270" s="25"/>
      <c r="H270" s="25">
        <v>14</v>
      </c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>
        <v>96</v>
      </c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>
        <v>0.5</v>
      </c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>
        <v>0.4</v>
      </c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>
        <f>6+5.7+3.6</f>
        <v>15.299999999999999</v>
      </c>
      <c r="J272" s="29">
        <v>3</v>
      </c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>
        <v>3.5</v>
      </c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AA273" si="51">F270*F271+F272</f>
        <v>0</v>
      </c>
      <c r="G273" s="49">
        <f t="shared" si="51"/>
        <v>0</v>
      </c>
      <c r="H273" s="49">
        <f t="shared" si="51"/>
        <v>7</v>
      </c>
      <c r="I273" s="49">
        <f t="shared" si="51"/>
        <v>15.299999999999999</v>
      </c>
      <c r="J273" s="49">
        <f t="shared" si="51"/>
        <v>3</v>
      </c>
      <c r="K273" s="49">
        <f t="shared" si="51"/>
        <v>0</v>
      </c>
      <c r="L273" s="49">
        <f t="shared" si="51"/>
        <v>0</v>
      </c>
      <c r="M273" s="49">
        <f t="shared" si="51"/>
        <v>0</v>
      </c>
      <c r="N273" s="49">
        <f t="shared" si="51"/>
        <v>0</v>
      </c>
      <c r="O273" s="49">
        <f t="shared" si="51"/>
        <v>0</v>
      </c>
      <c r="P273" s="49">
        <f t="shared" si="51"/>
        <v>0</v>
      </c>
      <c r="Q273" s="49">
        <f t="shared" si="51"/>
        <v>0</v>
      </c>
      <c r="R273" s="49">
        <f t="shared" si="51"/>
        <v>0</v>
      </c>
      <c r="S273" s="49">
        <f t="shared" si="51"/>
        <v>0</v>
      </c>
      <c r="T273" s="49">
        <f t="shared" si="51"/>
        <v>0</v>
      </c>
      <c r="U273" s="49">
        <f t="shared" si="51"/>
        <v>0</v>
      </c>
      <c r="V273" s="49">
        <f t="shared" si="51"/>
        <v>0</v>
      </c>
      <c r="W273" s="49">
        <f t="shared" si="51"/>
        <v>0</v>
      </c>
      <c r="X273" s="49">
        <f t="shared" si="51"/>
        <v>0</v>
      </c>
      <c r="Y273" s="49">
        <f t="shared" si="51"/>
        <v>3.5</v>
      </c>
      <c r="Z273" s="49">
        <f t="shared" si="51"/>
        <v>0</v>
      </c>
      <c r="AA273" s="49">
        <f t="shared" si="51"/>
        <v>38.400000000000006</v>
      </c>
      <c r="AB273" s="50">
        <f>SUM(E273:AA273)</f>
        <v>67.2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 t="s">
        <v>1062</v>
      </c>
      <c r="I275" s="4" t="s">
        <v>1063</v>
      </c>
      <c r="J275" s="4" t="s">
        <v>1059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 t="s">
        <v>1061</v>
      </c>
      <c r="Z275" s="4"/>
      <c r="AA275" s="4" t="s">
        <v>1058</v>
      </c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AA278" si="52">F276*F277</f>
        <v>0</v>
      </c>
      <c r="G278" s="54">
        <f t="shared" si="52"/>
        <v>0</v>
      </c>
      <c r="H278" s="54">
        <f t="shared" si="52"/>
        <v>0</v>
      </c>
      <c r="I278" s="54">
        <f t="shared" si="52"/>
        <v>0</v>
      </c>
      <c r="J278" s="54">
        <f t="shared" si="52"/>
        <v>0</v>
      </c>
      <c r="K278" s="54">
        <f t="shared" si="52"/>
        <v>0</v>
      </c>
      <c r="L278" s="54">
        <f t="shared" si="52"/>
        <v>0</v>
      </c>
      <c r="M278" s="54">
        <f t="shared" si="52"/>
        <v>0</v>
      </c>
      <c r="N278" s="54">
        <f t="shared" si="52"/>
        <v>0</v>
      </c>
      <c r="O278" s="54">
        <f t="shared" si="52"/>
        <v>0</v>
      </c>
      <c r="P278" s="54">
        <f t="shared" si="52"/>
        <v>0</v>
      </c>
      <c r="Q278" s="54">
        <f t="shared" si="52"/>
        <v>0</v>
      </c>
      <c r="R278" s="54">
        <f t="shared" si="52"/>
        <v>0</v>
      </c>
      <c r="S278" s="54">
        <f t="shared" si="52"/>
        <v>0</v>
      </c>
      <c r="T278" s="54">
        <f t="shared" si="52"/>
        <v>0</v>
      </c>
      <c r="U278" s="54">
        <f t="shared" si="52"/>
        <v>0</v>
      </c>
      <c r="V278" s="54">
        <f t="shared" si="52"/>
        <v>0</v>
      </c>
      <c r="W278" s="54">
        <f t="shared" si="52"/>
        <v>0</v>
      </c>
      <c r="X278" s="54">
        <f t="shared" si="52"/>
        <v>0</v>
      </c>
      <c r="Y278" s="54">
        <f t="shared" si="52"/>
        <v>0</v>
      </c>
      <c r="Z278" s="54">
        <f t="shared" si="52"/>
        <v>0</v>
      </c>
      <c r="AA278" s="54">
        <f t="shared" si="52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45408</v>
      </c>
      <c r="B281" s="31" t="s">
        <v>1028</v>
      </c>
      <c r="C281" s="26" t="s">
        <v>1029</v>
      </c>
      <c r="D281" s="24"/>
      <c r="E281" s="25"/>
      <c r="F281" s="25"/>
      <c r="G281" s="25"/>
      <c r="H281" s="25"/>
      <c r="I281" s="26">
        <v>1</v>
      </c>
      <c r="J281" s="26"/>
      <c r="K281" s="26"/>
      <c r="L281" s="26"/>
      <c r="M281" s="26"/>
      <c r="N281" s="26"/>
      <c r="O281" s="25"/>
      <c r="P281" s="26"/>
      <c r="Q281" s="26"/>
      <c r="R281" s="25"/>
      <c r="S281" s="26"/>
      <c r="T281" s="27"/>
      <c r="U281" s="26"/>
      <c r="V281" s="25"/>
      <c r="W281" s="26"/>
      <c r="X281" s="25"/>
      <c r="Y281" s="25"/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/>
      <c r="G282" s="29"/>
      <c r="H282" s="29"/>
      <c r="I282" s="29">
        <v>0.99399999999999999</v>
      </c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>
        <v>1.6</v>
      </c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>
        <v>3.4</v>
      </c>
      <c r="Z283" s="29"/>
      <c r="AA283" s="30">
        <v>16.5</v>
      </c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AA284" si="53">F281*F282+F283</f>
        <v>0</v>
      </c>
      <c r="G284" s="49">
        <f t="shared" si="53"/>
        <v>0</v>
      </c>
      <c r="H284" s="49">
        <f t="shared" si="53"/>
        <v>0</v>
      </c>
      <c r="I284" s="49">
        <f t="shared" si="53"/>
        <v>2.5940000000000003</v>
      </c>
      <c r="J284" s="49">
        <f t="shared" si="53"/>
        <v>0</v>
      </c>
      <c r="K284" s="49">
        <f t="shared" si="53"/>
        <v>0</v>
      </c>
      <c r="L284" s="49">
        <f t="shared" si="53"/>
        <v>0</v>
      </c>
      <c r="M284" s="49">
        <f t="shared" si="53"/>
        <v>0</v>
      </c>
      <c r="N284" s="49">
        <f t="shared" si="53"/>
        <v>0</v>
      </c>
      <c r="O284" s="49">
        <f t="shared" si="53"/>
        <v>0</v>
      </c>
      <c r="P284" s="49">
        <f t="shared" si="53"/>
        <v>0</v>
      </c>
      <c r="Q284" s="49">
        <f t="shared" si="53"/>
        <v>0</v>
      </c>
      <c r="R284" s="49">
        <f t="shared" si="53"/>
        <v>0</v>
      </c>
      <c r="S284" s="49">
        <f t="shared" si="53"/>
        <v>0</v>
      </c>
      <c r="T284" s="49">
        <f t="shared" si="53"/>
        <v>0</v>
      </c>
      <c r="U284" s="49">
        <f t="shared" si="53"/>
        <v>0</v>
      </c>
      <c r="V284" s="49">
        <f t="shared" si="53"/>
        <v>0</v>
      </c>
      <c r="W284" s="49">
        <f t="shared" si="53"/>
        <v>0</v>
      </c>
      <c r="X284" s="49">
        <f t="shared" si="53"/>
        <v>0</v>
      </c>
      <c r="Y284" s="49">
        <f t="shared" si="53"/>
        <v>3.4</v>
      </c>
      <c r="Z284" s="49">
        <f t="shared" si="53"/>
        <v>0</v>
      </c>
      <c r="AA284" s="49">
        <f t="shared" si="53"/>
        <v>16.5</v>
      </c>
      <c r="AB284" s="50">
        <f>SUM(E284:AA284)</f>
        <v>22.494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 t="s">
        <v>1064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 t="s">
        <v>1065</v>
      </c>
      <c r="Z286" s="4"/>
      <c r="AA286" s="4" t="s">
        <v>1058</v>
      </c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AA289" si="54">F287*F288</f>
        <v>0</v>
      </c>
      <c r="G289" s="54">
        <f t="shared" si="54"/>
        <v>0</v>
      </c>
      <c r="H289" s="54">
        <f t="shared" si="54"/>
        <v>0</v>
      </c>
      <c r="I289" s="54">
        <f t="shared" si="54"/>
        <v>0</v>
      </c>
      <c r="J289" s="54">
        <f t="shared" si="54"/>
        <v>0</v>
      </c>
      <c r="K289" s="54">
        <f t="shared" si="54"/>
        <v>0</v>
      </c>
      <c r="L289" s="54">
        <f t="shared" si="54"/>
        <v>0</v>
      </c>
      <c r="M289" s="54">
        <f t="shared" si="54"/>
        <v>0</v>
      </c>
      <c r="N289" s="54">
        <f t="shared" si="54"/>
        <v>0</v>
      </c>
      <c r="O289" s="54">
        <f t="shared" si="54"/>
        <v>0</v>
      </c>
      <c r="P289" s="54">
        <f t="shared" si="54"/>
        <v>0</v>
      </c>
      <c r="Q289" s="54">
        <f t="shared" si="54"/>
        <v>0</v>
      </c>
      <c r="R289" s="54">
        <f t="shared" si="54"/>
        <v>0</v>
      </c>
      <c r="S289" s="54">
        <f t="shared" si="54"/>
        <v>0</v>
      </c>
      <c r="T289" s="54">
        <f t="shared" si="54"/>
        <v>0</v>
      </c>
      <c r="U289" s="54">
        <f t="shared" si="54"/>
        <v>0</v>
      </c>
      <c r="V289" s="54">
        <f t="shared" si="54"/>
        <v>0</v>
      </c>
      <c r="W289" s="54">
        <f t="shared" si="54"/>
        <v>0</v>
      </c>
      <c r="X289" s="54">
        <f t="shared" si="54"/>
        <v>0</v>
      </c>
      <c r="Y289" s="54">
        <f t="shared" si="54"/>
        <v>0</v>
      </c>
      <c r="Z289" s="54">
        <f t="shared" si="54"/>
        <v>0</v>
      </c>
      <c r="AA289" s="54">
        <f t="shared" si="54"/>
        <v>0</v>
      </c>
      <c r="AB289" s="50">
        <f>SUM(E289:AA289)</f>
        <v>0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1">
        <v>45409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>
        <v>10.786</v>
      </c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>
        <v>5.6920000000000002</v>
      </c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AA295" si="55">F292*F293+F294</f>
        <v>0</v>
      </c>
      <c r="G295" s="49">
        <f t="shared" si="55"/>
        <v>0</v>
      </c>
      <c r="H295" s="49">
        <f t="shared" si="55"/>
        <v>0</v>
      </c>
      <c r="I295" s="49">
        <f t="shared" si="55"/>
        <v>10.786</v>
      </c>
      <c r="J295" s="49">
        <f t="shared" si="55"/>
        <v>0</v>
      </c>
      <c r="K295" s="49">
        <f t="shared" si="55"/>
        <v>0</v>
      </c>
      <c r="L295" s="49">
        <f t="shared" si="55"/>
        <v>0</v>
      </c>
      <c r="M295" s="49">
        <f t="shared" si="55"/>
        <v>0</v>
      </c>
      <c r="N295" s="49">
        <f t="shared" si="55"/>
        <v>0</v>
      </c>
      <c r="O295" s="49">
        <f t="shared" si="55"/>
        <v>0</v>
      </c>
      <c r="P295" s="49">
        <f t="shared" si="55"/>
        <v>0</v>
      </c>
      <c r="Q295" s="49">
        <f t="shared" si="55"/>
        <v>0</v>
      </c>
      <c r="R295" s="49">
        <f t="shared" si="55"/>
        <v>0</v>
      </c>
      <c r="S295" s="49">
        <f t="shared" si="55"/>
        <v>0</v>
      </c>
      <c r="T295" s="49">
        <f t="shared" si="55"/>
        <v>0</v>
      </c>
      <c r="U295" s="49">
        <f t="shared" si="55"/>
        <v>0</v>
      </c>
      <c r="V295" s="49">
        <f t="shared" si="55"/>
        <v>0</v>
      </c>
      <c r="W295" s="49">
        <f t="shared" si="55"/>
        <v>0</v>
      </c>
      <c r="X295" s="49">
        <f t="shared" si="55"/>
        <v>0</v>
      </c>
      <c r="Y295" s="49">
        <f t="shared" si="55"/>
        <v>5.6920000000000002</v>
      </c>
      <c r="Z295" s="49">
        <f t="shared" si="55"/>
        <v>0</v>
      </c>
      <c r="AA295" s="49">
        <f t="shared" si="55"/>
        <v>0</v>
      </c>
      <c r="AB295" s="50">
        <f>SUM(E295:AA295)</f>
        <v>16.478000000000002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 t="s">
        <v>1058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 t="s">
        <v>1058</v>
      </c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>
        <v>1</v>
      </c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>
        <v>4.9240000000000004</v>
      </c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AA300" si="56">F298*F299</f>
        <v>0</v>
      </c>
      <c r="G300" s="54">
        <f t="shared" si="56"/>
        <v>0</v>
      </c>
      <c r="H300" s="54">
        <f t="shared" si="56"/>
        <v>0</v>
      </c>
      <c r="I300" s="54">
        <f t="shared" si="56"/>
        <v>0</v>
      </c>
      <c r="J300" s="54">
        <f t="shared" si="56"/>
        <v>0</v>
      </c>
      <c r="K300" s="54">
        <f t="shared" si="56"/>
        <v>0</v>
      </c>
      <c r="L300" s="54">
        <f t="shared" si="56"/>
        <v>0</v>
      </c>
      <c r="M300" s="54">
        <f t="shared" si="56"/>
        <v>0</v>
      </c>
      <c r="N300" s="54">
        <f t="shared" si="56"/>
        <v>0</v>
      </c>
      <c r="O300" s="54">
        <f t="shared" si="56"/>
        <v>0</v>
      </c>
      <c r="P300" s="54">
        <f t="shared" si="56"/>
        <v>0</v>
      </c>
      <c r="Q300" s="54">
        <f t="shared" si="56"/>
        <v>0</v>
      </c>
      <c r="R300" s="54">
        <f t="shared" si="56"/>
        <v>0</v>
      </c>
      <c r="S300" s="54">
        <f t="shared" si="56"/>
        <v>0</v>
      </c>
      <c r="T300" s="54">
        <f t="shared" si="56"/>
        <v>0</v>
      </c>
      <c r="U300" s="54">
        <f t="shared" si="56"/>
        <v>0</v>
      </c>
      <c r="V300" s="54">
        <f t="shared" si="56"/>
        <v>0</v>
      </c>
      <c r="W300" s="54">
        <f t="shared" si="56"/>
        <v>0</v>
      </c>
      <c r="X300" s="54">
        <f t="shared" si="56"/>
        <v>0</v>
      </c>
      <c r="Y300" s="54">
        <f t="shared" si="56"/>
        <v>0</v>
      </c>
      <c r="Z300" s="54">
        <f t="shared" si="56"/>
        <v>0</v>
      </c>
      <c r="AA300" s="54">
        <f t="shared" si="56"/>
        <v>4.9240000000000004</v>
      </c>
      <c r="AB300" s="50">
        <f>SUM(E300:AA300)</f>
        <v>4.9240000000000004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 t="s">
        <v>1058</v>
      </c>
      <c r="AB302" s="50"/>
    </row>
    <row r="303" spans="1:28" ht="19.899999999999999" customHeight="1">
      <c r="A303" s="181">
        <v>45410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/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/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AA306" si="57">F303*F304+F305</f>
        <v>0</v>
      </c>
      <c r="G306" s="49">
        <f t="shared" si="57"/>
        <v>0</v>
      </c>
      <c r="H306" s="49">
        <f t="shared" si="57"/>
        <v>0</v>
      </c>
      <c r="I306" s="49">
        <f t="shared" si="57"/>
        <v>0</v>
      </c>
      <c r="J306" s="49">
        <f t="shared" si="57"/>
        <v>0</v>
      </c>
      <c r="K306" s="49">
        <f t="shared" si="57"/>
        <v>0</v>
      </c>
      <c r="L306" s="49">
        <f t="shared" si="57"/>
        <v>0</v>
      </c>
      <c r="M306" s="49">
        <f t="shared" si="57"/>
        <v>0</v>
      </c>
      <c r="N306" s="49">
        <f t="shared" si="57"/>
        <v>0</v>
      </c>
      <c r="O306" s="49">
        <f t="shared" si="57"/>
        <v>0</v>
      </c>
      <c r="P306" s="49">
        <f t="shared" si="57"/>
        <v>0</v>
      </c>
      <c r="Q306" s="49">
        <f t="shared" si="57"/>
        <v>0</v>
      </c>
      <c r="R306" s="49">
        <f t="shared" si="57"/>
        <v>0</v>
      </c>
      <c r="S306" s="49">
        <f t="shared" si="57"/>
        <v>0</v>
      </c>
      <c r="T306" s="49">
        <f t="shared" si="57"/>
        <v>0</v>
      </c>
      <c r="U306" s="49">
        <f t="shared" si="57"/>
        <v>0</v>
      </c>
      <c r="V306" s="49">
        <f t="shared" si="57"/>
        <v>0</v>
      </c>
      <c r="W306" s="49">
        <f t="shared" si="57"/>
        <v>0</v>
      </c>
      <c r="X306" s="49">
        <f t="shared" si="57"/>
        <v>0</v>
      </c>
      <c r="Y306" s="49">
        <f t="shared" si="57"/>
        <v>0</v>
      </c>
      <c r="Z306" s="49">
        <f t="shared" si="57"/>
        <v>0</v>
      </c>
      <c r="AA306" s="49">
        <f t="shared" si="57"/>
        <v>0</v>
      </c>
      <c r="AB306" s="50">
        <f>SUM(E306:AA306)</f>
        <v>0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AA311" si="58">F309*F310</f>
        <v>0</v>
      </c>
      <c r="G311" s="54">
        <f t="shared" si="58"/>
        <v>0</v>
      </c>
      <c r="H311" s="54">
        <f t="shared" si="58"/>
        <v>0</v>
      </c>
      <c r="I311" s="54">
        <f t="shared" si="58"/>
        <v>0</v>
      </c>
      <c r="J311" s="54">
        <f t="shared" si="58"/>
        <v>0</v>
      </c>
      <c r="K311" s="54">
        <f t="shared" si="58"/>
        <v>0</v>
      </c>
      <c r="L311" s="54">
        <f t="shared" si="58"/>
        <v>0</v>
      </c>
      <c r="M311" s="54">
        <f t="shared" si="58"/>
        <v>0</v>
      </c>
      <c r="N311" s="54">
        <f t="shared" si="58"/>
        <v>0</v>
      </c>
      <c r="O311" s="54">
        <f t="shared" si="58"/>
        <v>0</v>
      </c>
      <c r="P311" s="54">
        <f t="shared" si="58"/>
        <v>0</v>
      </c>
      <c r="Q311" s="54">
        <f t="shared" si="58"/>
        <v>0</v>
      </c>
      <c r="R311" s="54">
        <f t="shared" si="58"/>
        <v>0</v>
      </c>
      <c r="S311" s="54">
        <f t="shared" si="58"/>
        <v>0</v>
      </c>
      <c r="T311" s="54">
        <f t="shared" si="58"/>
        <v>0</v>
      </c>
      <c r="U311" s="54">
        <f t="shared" si="58"/>
        <v>0</v>
      </c>
      <c r="V311" s="54">
        <f t="shared" si="58"/>
        <v>0</v>
      </c>
      <c r="W311" s="54">
        <f t="shared" si="58"/>
        <v>0</v>
      </c>
      <c r="X311" s="54">
        <f t="shared" si="58"/>
        <v>0</v>
      </c>
      <c r="Y311" s="54">
        <f t="shared" si="58"/>
        <v>0</v>
      </c>
      <c r="Z311" s="54">
        <f t="shared" si="58"/>
        <v>0</v>
      </c>
      <c r="AA311" s="54">
        <f t="shared" si="58"/>
        <v>0</v>
      </c>
      <c r="AB311" s="50">
        <f>SUM(E311:AA311)</f>
        <v>0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45411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>
        <v>1</v>
      </c>
      <c r="L314" s="26">
        <v>10</v>
      </c>
      <c r="M314" s="26"/>
      <c r="N314" s="26"/>
      <c r="O314" s="25"/>
      <c r="P314" s="26">
        <v>1</v>
      </c>
      <c r="Q314" s="26"/>
      <c r="R314" s="25"/>
      <c r="S314" s="26"/>
      <c r="T314" s="27"/>
      <c r="U314" s="26"/>
      <c r="V314" s="25"/>
      <c r="W314" s="26"/>
      <c r="X314" s="25">
        <v>9</v>
      </c>
      <c r="Y314" s="25"/>
      <c r="Z314" s="26"/>
      <c r="AA314" s="27">
        <v>2</v>
      </c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>
        <v>0.193</v>
      </c>
      <c r="L315" s="29"/>
      <c r="M315" s="29"/>
      <c r="N315" s="29"/>
      <c r="O315" s="29"/>
      <c r="P315" s="29">
        <v>0.748</v>
      </c>
      <c r="Q315" s="29"/>
      <c r="R315" s="29"/>
      <c r="S315" s="29"/>
      <c r="T315" s="29"/>
      <c r="U315" s="29"/>
      <c r="V315" s="29"/>
      <c r="W315" s="29"/>
      <c r="X315" s="29">
        <v>0.20499999999999999</v>
      </c>
      <c r="Y315" s="29"/>
      <c r="Z315" s="29"/>
      <c r="AA315" s="30">
        <v>0.43099999999999999</v>
      </c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176">
        <v>0.79400000000000004</v>
      </c>
      <c r="J316" s="29"/>
      <c r="K316" s="29"/>
      <c r="L316" s="29">
        <v>2.7480000000000002</v>
      </c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>
        <f>4.856-0.748</f>
        <v>4.1079999999999997</v>
      </c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AA317" si="59">F314*F315+F316</f>
        <v>0</v>
      </c>
      <c r="G317" s="49">
        <f t="shared" si="59"/>
        <v>0</v>
      </c>
      <c r="H317" s="49">
        <f t="shared" si="59"/>
        <v>0</v>
      </c>
      <c r="I317" s="49">
        <f t="shared" si="59"/>
        <v>0.79400000000000004</v>
      </c>
      <c r="J317" s="49">
        <f t="shared" si="59"/>
        <v>0</v>
      </c>
      <c r="K317" s="49">
        <f t="shared" si="59"/>
        <v>0.193</v>
      </c>
      <c r="L317" s="49">
        <f t="shared" si="59"/>
        <v>2.7480000000000002</v>
      </c>
      <c r="M317" s="49">
        <f t="shared" si="59"/>
        <v>0</v>
      </c>
      <c r="N317" s="49">
        <f t="shared" si="59"/>
        <v>0</v>
      </c>
      <c r="O317" s="49">
        <f t="shared" si="59"/>
        <v>0</v>
      </c>
      <c r="P317" s="49">
        <f t="shared" si="59"/>
        <v>0.748</v>
      </c>
      <c r="Q317" s="49">
        <f t="shared" si="59"/>
        <v>0</v>
      </c>
      <c r="R317" s="49">
        <f t="shared" si="59"/>
        <v>0</v>
      </c>
      <c r="S317" s="49">
        <f t="shared" si="59"/>
        <v>0</v>
      </c>
      <c r="T317" s="49">
        <f t="shared" si="59"/>
        <v>0</v>
      </c>
      <c r="U317" s="49">
        <f t="shared" si="59"/>
        <v>0</v>
      </c>
      <c r="V317" s="49">
        <f t="shared" si="59"/>
        <v>0</v>
      </c>
      <c r="W317" s="49">
        <f t="shared" si="59"/>
        <v>0</v>
      </c>
      <c r="X317" s="49">
        <f t="shared" si="59"/>
        <v>1.845</v>
      </c>
      <c r="Y317" s="49">
        <f t="shared" si="59"/>
        <v>4.1079999999999997</v>
      </c>
      <c r="Z317" s="49">
        <f t="shared" si="59"/>
        <v>0</v>
      </c>
      <c r="AA317" s="49">
        <f t="shared" si="59"/>
        <v>0.86199999999999999</v>
      </c>
      <c r="AB317" s="50">
        <f>SUM(E317:AA317)</f>
        <v>11.298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 t="s">
        <v>1058</v>
      </c>
      <c r="J319" s="4"/>
      <c r="K319" s="4" t="s">
        <v>1058</v>
      </c>
      <c r="L319" s="4" t="s">
        <v>1058</v>
      </c>
      <c r="M319" s="4"/>
      <c r="N319" s="4"/>
      <c r="O319" s="4"/>
      <c r="P319" s="4" t="s">
        <v>1058</v>
      </c>
      <c r="Q319" s="4"/>
      <c r="R319" s="4"/>
      <c r="S319" s="4"/>
      <c r="T319" s="4"/>
      <c r="U319" s="4"/>
      <c r="V319" s="4"/>
      <c r="W319" s="4"/>
      <c r="X319" s="4" t="s">
        <v>1065</v>
      </c>
      <c r="Y319" s="4" t="s">
        <v>1058</v>
      </c>
      <c r="Z319" s="4"/>
      <c r="AA319" s="4" t="s">
        <v>1066</v>
      </c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AA322" si="60">F320*F321</f>
        <v>0</v>
      </c>
      <c r="G322" s="54">
        <f t="shared" si="60"/>
        <v>0</v>
      </c>
      <c r="H322" s="54">
        <f t="shared" si="60"/>
        <v>0</v>
      </c>
      <c r="I322" s="54">
        <f t="shared" si="60"/>
        <v>0</v>
      </c>
      <c r="J322" s="54">
        <f t="shared" si="60"/>
        <v>0</v>
      </c>
      <c r="K322" s="54">
        <f t="shared" si="60"/>
        <v>0</v>
      </c>
      <c r="L322" s="54">
        <f t="shared" si="60"/>
        <v>0</v>
      </c>
      <c r="M322" s="54">
        <f t="shared" si="60"/>
        <v>0</v>
      </c>
      <c r="N322" s="54">
        <f t="shared" si="60"/>
        <v>0</v>
      </c>
      <c r="O322" s="54">
        <f t="shared" si="60"/>
        <v>0</v>
      </c>
      <c r="P322" s="54">
        <f t="shared" si="60"/>
        <v>0</v>
      </c>
      <c r="Q322" s="54">
        <f t="shared" si="60"/>
        <v>0</v>
      </c>
      <c r="R322" s="54">
        <f t="shared" si="60"/>
        <v>0</v>
      </c>
      <c r="S322" s="54">
        <f t="shared" si="60"/>
        <v>0</v>
      </c>
      <c r="T322" s="54">
        <f t="shared" si="60"/>
        <v>0</v>
      </c>
      <c r="U322" s="54">
        <f t="shared" si="60"/>
        <v>0</v>
      </c>
      <c r="V322" s="54">
        <f t="shared" si="60"/>
        <v>0</v>
      </c>
      <c r="W322" s="54">
        <f t="shared" si="60"/>
        <v>0</v>
      </c>
      <c r="X322" s="54">
        <f t="shared" si="60"/>
        <v>0</v>
      </c>
      <c r="Y322" s="54">
        <f t="shared" si="60"/>
        <v>0</v>
      </c>
      <c r="Z322" s="54">
        <f t="shared" si="60"/>
        <v>0</v>
      </c>
      <c r="AA322" s="54">
        <f t="shared" si="60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1">
        <v>45412</v>
      </c>
      <c r="B325" s="31" t="s">
        <v>1028</v>
      </c>
      <c r="C325" s="26" t="s">
        <v>1029</v>
      </c>
      <c r="D325" s="24"/>
      <c r="E325" s="25"/>
      <c r="F325" s="25"/>
      <c r="G325" s="25"/>
      <c r="H325" s="25"/>
      <c r="I325" s="26"/>
      <c r="J325" s="26"/>
      <c r="K325" s="26"/>
      <c r="L325" s="26"/>
      <c r="M325" s="26"/>
      <c r="N325" s="26"/>
      <c r="O325" s="25"/>
      <c r="P325" s="26"/>
      <c r="Q325" s="26"/>
      <c r="R325" s="25"/>
      <c r="S325" s="26"/>
      <c r="T325" s="27"/>
      <c r="U325" s="26"/>
      <c r="V325" s="25"/>
      <c r="W325" s="26"/>
      <c r="X325" s="25"/>
      <c r="Y325" s="25"/>
      <c r="Z325" s="26"/>
      <c r="AA325" s="27"/>
    </row>
    <row r="326" spans="1:28" ht="19.899999999999999" customHeight="1">
      <c r="A326" s="182"/>
      <c r="B326" s="31" t="s">
        <v>1028</v>
      </c>
      <c r="C326" s="27" t="s">
        <v>1030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ht="19.899999999999999" customHeight="1">
      <c r="A327" s="182"/>
      <c r="B327" s="31" t="s">
        <v>1028</v>
      </c>
      <c r="C327" s="27" t="s">
        <v>1031</v>
      </c>
      <c r="D327" s="28"/>
      <c r="E327" s="29"/>
      <c r="F327" s="29"/>
      <c r="G327" s="29">
        <v>18</v>
      </c>
      <c r="H327" s="29"/>
      <c r="I327" s="29">
        <v>7</v>
      </c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s="50" customFormat="1" ht="19.899999999999999" customHeight="1">
      <c r="A328" s="182"/>
      <c r="B328" s="46"/>
      <c r="C328" s="47" t="s">
        <v>1032</v>
      </c>
      <c r="D328" s="48"/>
      <c r="E328" s="49">
        <f>E325*E326+E327</f>
        <v>0</v>
      </c>
      <c r="F328" s="49">
        <f t="shared" ref="F328:AA328" si="61">F325*F326+F327</f>
        <v>0</v>
      </c>
      <c r="G328" s="49">
        <f t="shared" si="61"/>
        <v>18</v>
      </c>
      <c r="H328" s="49">
        <f t="shared" si="61"/>
        <v>0</v>
      </c>
      <c r="I328" s="49">
        <f t="shared" si="61"/>
        <v>7</v>
      </c>
      <c r="J328" s="49">
        <f t="shared" si="61"/>
        <v>0</v>
      </c>
      <c r="K328" s="49">
        <f t="shared" si="61"/>
        <v>0</v>
      </c>
      <c r="L328" s="49">
        <f t="shared" si="61"/>
        <v>0</v>
      </c>
      <c r="M328" s="49">
        <f t="shared" si="61"/>
        <v>0</v>
      </c>
      <c r="N328" s="49">
        <f t="shared" si="61"/>
        <v>0</v>
      </c>
      <c r="O328" s="49">
        <f t="shared" si="61"/>
        <v>0</v>
      </c>
      <c r="P328" s="49">
        <f t="shared" si="61"/>
        <v>0</v>
      </c>
      <c r="Q328" s="49">
        <f t="shared" si="61"/>
        <v>0</v>
      </c>
      <c r="R328" s="49">
        <f t="shared" si="61"/>
        <v>0</v>
      </c>
      <c r="S328" s="49">
        <f t="shared" si="61"/>
        <v>0</v>
      </c>
      <c r="T328" s="49">
        <f t="shared" si="61"/>
        <v>0</v>
      </c>
      <c r="U328" s="49">
        <f t="shared" si="61"/>
        <v>0</v>
      </c>
      <c r="V328" s="49">
        <f t="shared" si="61"/>
        <v>0</v>
      </c>
      <c r="W328" s="49">
        <f t="shared" si="61"/>
        <v>0</v>
      </c>
      <c r="X328" s="49">
        <f t="shared" si="61"/>
        <v>0</v>
      </c>
      <c r="Y328" s="49">
        <f t="shared" si="61"/>
        <v>0</v>
      </c>
      <c r="Z328" s="49">
        <f t="shared" si="61"/>
        <v>0</v>
      </c>
      <c r="AA328" s="49">
        <f t="shared" si="61"/>
        <v>0</v>
      </c>
      <c r="AB328" s="50">
        <f>SUM(E328:AA328)</f>
        <v>25</v>
      </c>
    </row>
    <row r="329" spans="1:28" ht="19.899999999999999" customHeight="1">
      <c r="A329" s="182"/>
      <c r="B329" s="31" t="s">
        <v>1033</v>
      </c>
      <c r="C329" s="5" t="s">
        <v>1034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2"/>
    </row>
    <row r="330" spans="1:28" ht="19.899999999999999" customHeight="1">
      <c r="A330" s="182"/>
      <c r="B330" s="31"/>
      <c r="C330" s="5" t="s">
        <v>1035</v>
      </c>
      <c r="D330" s="20"/>
      <c r="E330" s="4"/>
      <c r="F330" s="4"/>
      <c r="G330" s="4" t="s">
        <v>1067</v>
      </c>
      <c r="H330" s="4"/>
      <c r="I330" s="4" t="s">
        <v>1067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8" ht="19.899999999999999" customHeight="1">
      <c r="A331" s="182"/>
      <c r="B331" s="32" t="s">
        <v>1036</v>
      </c>
      <c r="C331" s="13" t="s">
        <v>1037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ht="19.899999999999999" customHeight="1">
      <c r="A332" s="182"/>
      <c r="B332" s="32" t="s">
        <v>1036</v>
      </c>
      <c r="C332" s="13" t="s">
        <v>1038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s="50" customFormat="1" ht="19.899999999999999" customHeight="1">
      <c r="A333" s="182"/>
      <c r="B333" s="51" t="s">
        <v>1036</v>
      </c>
      <c r="C333" s="52" t="s">
        <v>1039</v>
      </c>
      <c r="D333" s="53"/>
      <c r="E333" s="54">
        <f>E331*E332</f>
        <v>0</v>
      </c>
      <c r="F333" s="54">
        <f t="shared" ref="F333:AA333" si="62">F331*F332</f>
        <v>0</v>
      </c>
      <c r="G333" s="54">
        <f t="shared" si="62"/>
        <v>0</v>
      </c>
      <c r="H333" s="54">
        <f t="shared" si="62"/>
        <v>0</v>
      </c>
      <c r="I333" s="54">
        <f t="shared" si="62"/>
        <v>0</v>
      </c>
      <c r="J333" s="54">
        <f t="shared" si="62"/>
        <v>0</v>
      </c>
      <c r="K333" s="54">
        <f t="shared" si="62"/>
        <v>0</v>
      </c>
      <c r="L333" s="54">
        <f t="shared" si="62"/>
        <v>0</v>
      </c>
      <c r="M333" s="54">
        <f t="shared" si="62"/>
        <v>0</v>
      </c>
      <c r="N333" s="54">
        <f t="shared" si="62"/>
        <v>0</v>
      </c>
      <c r="O333" s="54">
        <f t="shared" si="62"/>
        <v>0</v>
      </c>
      <c r="P333" s="54">
        <f t="shared" si="62"/>
        <v>0</v>
      </c>
      <c r="Q333" s="54">
        <f t="shared" si="62"/>
        <v>0</v>
      </c>
      <c r="R333" s="54">
        <f t="shared" si="62"/>
        <v>0</v>
      </c>
      <c r="S333" s="54">
        <f t="shared" si="62"/>
        <v>0</v>
      </c>
      <c r="T333" s="54">
        <f t="shared" si="62"/>
        <v>0</v>
      </c>
      <c r="U333" s="54">
        <f t="shared" si="62"/>
        <v>0</v>
      </c>
      <c r="V333" s="54">
        <f t="shared" si="62"/>
        <v>0</v>
      </c>
      <c r="W333" s="54">
        <f t="shared" si="62"/>
        <v>0</v>
      </c>
      <c r="X333" s="54">
        <f t="shared" si="62"/>
        <v>0</v>
      </c>
      <c r="Y333" s="54">
        <f t="shared" si="62"/>
        <v>0</v>
      </c>
      <c r="Z333" s="54">
        <f t="shared" si="62"/>
        <v>0</v>
      </c>
      <c r="AA333" s="54">
        <f t="shared" si="62"/>
        <v>0</v>
      </c>
      <c r="AB333" s="50">
        <f>SUM(E333:AA333)</f>
        <v>0</v>
      </c>
    </row>
    <row r="334" spans="1:28" ht="19.899999999999999" customHeight="1">
      <c r="A334" s="182"/>
      <c r="B334" s="32" t="s">
        <v>1040</v>
      </c>
      <c r="C334" s="5" t="s">
        <v>1041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2"/>
      <c r="B335" s="32"/>
      <c r="C335" s="5" t="s">
        <v>1042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hidden="1" customHeight="1">
      <c r="A336" s="181"/>
      <c r="B336" s="31" t="s">
        <v>1028</v>
      </c>
      <c r="C336" s="26" t="s">
        <v>1029</v>
      </c>
      <c r="D336" s="24"/>
      <c r="E336" s="25"/>
      <c r="F336" s="25"/>
      <c r="G336" s="25"/>
      <c r="H336" s="25"/>
      <c r="I336" s="26"/>
      <c r="J336" s="26"/>
      <c r="K336" s="26"/>
      <c r="L336" s="26"/>
      <c r="M336" s="26"/>
      <c r="N336" s="26"/>
      <c r="O336" s="25"/>
      <c r="P336" s="26"/>
      <c r="Q336" s="26"/>
      <c r="R336" s="25"/>
      <c r="S336" s="26"/>
      <c r="T336" s="27"/>
      <c r="U336" s="26"/>
      <c r="V336" s="25"/>
      <c r="W336" s="26"/>
      <c r="X336" s="25"/>
      <c r="Y336" s="25"/>
      <c r="Z336" s="26"/>
      <c r="AA336" s="27"/>
    </row>
    <row r="337" spans="1:28" ht="19.899999999999999" hidden="1" customHeight="1">
      <c r="A337" s="182"/>
      <c r="B337" s="31" t="s">
        <v>1028</v>
      </c>
      <c r="C337" s="27" t="s">
        <v>1030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ht="19.899999999999999" hidden="1" customHeight="1">
      <c r="A338" s="182"/>
      <c r="B338" s="31" t="s">
        <v>1028</v>
      </c>
      <c r="C338" s="27" t="s">
        <v>1031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s="50" customFormat="1" ht="19.899999999999999" hidden="1" customHeight="1">
      <c r="A339" s="182"/>
      <c r="B339" s="46"/>
      <c r="C339" s="47" t="s">
        <v>1032</v>
      </c>
      <c r="D339" s="48"/>
      <c r="E339" s="49">
        <f>E336*E337+E338</f>
        <v>0</v>
      </c>
      <c r="F339" s="49">
        <f t="shared" ref="F339:AA339" si="63">F336*F337+F338</f>
        <v>0</v>
      </c>
      <c r="G339" s="49">
        <f t="shared" si="63"/>
        <v>0</v>
      </c>
      <c r="H339" s="49">
        <f t="shared" si="63"/>
        <v>0</v>
      </c>
      <c r="I339" s="49">
        <f t="shared" si="63"/>
        <v>0</v>
      </c>
      <c r="J339" s="49">
        <f t="shared" si="63"/>
        <v>0</v>
      </c>
      <c r="K339" s="49">
        <f t="shared" si="63"/>
        <v>0</v>
      </c>
      <c r="L339" s="49">
        <f t="shared" si="63"/>
        <v>0</v>
      </c>
      <c r="M339" s="49">
        <f t="shared" si="63"/>
        <v>0</v>
      </c>
      <c r="N339" s="49">
        <f t="shared" si="63"/>
        <v>0</v>
      </c>
      <c r="O339" s="49">
        <f t="shared" si="63"/>
        <v>0</v>
      </c>
      <c r="P339" s="49">
        <f t="shared" si="63"/>
        <v>0</v>
      </c>
      <c r="Q339" s="49">
        <f t="shared" si="63"/>
        <v>0</v>
      </c>
      <c r="R339" s="49">
        <f t="shared" si="63"/>
        <v>0</v>
      </c>
      <c r="S339" s="49">
        <f t="shared" si="63"/>
        <v>0</v>
      </c>
      <c r="T339" s="49">
        <f t="shared" si="63"/>
        <v>0</v>
      </c>
      <c r="U339" s="49">
        <f t="shared" si="63"/>
        <v>0</v>
      </c>
      <c r="V339" s="49">
        <f t="shared" si="63"/>
        <v>0</v>
      </c>
      <c r="W339" s="49">
        <f t="shared" si="63"/>
        <v>0</v>
      </c>
      <c r="X339" s="49">
        <f t="shared" si="63"/>
        <v>0</v>
      </c>
      <c r="Y339" s="49">
        <f t="shared" si="63"/>
        <v>0</v>
      </c>
      <c r="Z339" s="49">
        <f t="shared" si="63"/>
        <v>0</v>
      </c>
      <c r="AA339" s="49">
        <f t="shared" si="63"/>
        <v>0</v>
      </c>
      <c r="AB339" s="50">
        <f>SUM(E339:AA339)</f>
        <v>0</v>
      </c>
    </row>
    <row r="340" spans="1:28" ht="19.899999999999999" hidden="1" customHeight="1">
      <c r="A340" s="182"/>
      <c r="B340" s="31" t="s">
        <v>1033</v>
      </c>
      <c r="C340" s="5" t="s">
        <v>1034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2"/>
    </row>
    <row r="341" spans="1:28" ht="19.899999999999999" hidden="1" customHeight="1">
      <c r="A341" s="182"/>
      <c r="B341" s="31"/>
      <c r="C341" s="5" t="s">
        <v>1035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8" ht="19.899999999999999" hidden="1" customHeight="1">
      <c r="A342" s="182"/>
      <c r="B342" s="32" t="s">
        <v>1036</v>
      </c>
      <c r="C342" s="13" t="s">
        <v>1037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ht="19.899999999999999" hidden="1" customHeight="1">
      <c r="A343" s="182"/>
      <c r="B343" s="32" t="s">
        <v>1036</v>
      </c>
      <c r="C343" s="13" t="s">
        <v>1038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s="50" customFormat="1" ht="19.899999999999999" hidden="1" customHeight="1">
      <c r="A344" s="182"/>
      <c r="B344" s="51" t="s">
        <v>1036</v>
      </c>
      <c r="C344" s="52" t="s">
        <v>1039</v>
      </c>
      <c r="D344" s="53"/>
      <c r="E344" s="54">
        <f>E342*E343</f>
        <v>0</v>
      </c>
      <c r="F344" s="54">
        <f t="shared" ref="F344:AA344" si="64">F342*F343</f>
        <v>0</v>
      </c>
      <c r="G344" s="54">
        <f t="shared" si="64"/>
        <v>0</v>
      </c>
      <c r="H344" s="54">
        <f t="shared" si="64"/>
        <v>0</v>
      </c>
      <c r="I344" s="54">
        <f t="shared" si="64"/>
        <v>0</v>
      </c>
      <c r="J344" s="54">
        <f t="shared" si="64"/>
        <v>0</v>
      </c>
      <c r="K344" s="54">
        <f t="shared" si="64"/>
        <v>0</v>
      </c>
      <c r="L344" s="54">
        <f t="shared" si="64"/>
        <v>0</v>
      </c>
      <c r="M344" s="54">
        <f t="shared" si="64"/>
        <v>0</v>
      </c>
      <c r="N344" s="54">
        <f t="shared" si="64"/>
        <v>0</v>
      </c>
      <c r="O344" s="54">
        <f t="shared" si="64"/>
        <v>0</v>
      </c>
      <c r="P344" s="54">
        <f t="shared" si="64"/>
        <v>0</v>
      </c>
      <c r="Q344" s="54">
        <f t="shared" si="64"/>
        <v>0</v>
      </c>
      <c r="R344" s="54">
        <f t="shared" si="64"/>
        <v>0</v>
      </c>
      <c r="S344" s="54">
        <f t="shared" si="64"/>
        <v>0</v>
      </c>
      <c r="T344" s="54">
        <f t="shared" si="64"/>
        <v>0</v>
      </c>
      <c r="U344" s="54">
        <f t="shared" si="64"/>
        <v>0</v>
      </c>
      <c r="V344" s="54">
        <f t="shared" si="64"/>
        <v>0</v>
      </c>
      <c r="W344" s="54">
        <f t="shared" si="64"/>
        <v>0</v>
      </c>
      <c r="X344" s="54">
        <f t="shared" si="64"/>
        <v>0</v>
      </c>
      <c r="Y344" s="54">
        <f t="shared" si="64"/>
        <v>0</v>
      </c>
      <c r="Z344" s="54">
        <f t="shared" si="64"/>
        <v>0</v>
      </c>
      <c r="AA344" s="54">
        <f t="shared" si="64"/>
        <v>0</v>
      </c>
      <c r="AB344" s="50">
        <f>SUM(E344:AA344)</f>
        <v>0</v>
      </c>
    </row>
    <row r="345" spans="1:28" ht="19.899999999999999" hidden="1" customHeight="1">
      <c r="A345" s="182"/>
      <c r="B345" s="32" t="s">
        <v>1040</v>
      </c>
      <c r="C345" s="5" t="s">
        <v>1041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19.899999999999999" hidden="1" customHeight="1">
      <c r="A346" s="182"/>
      <c r="B346" s="32"/>
      <c r="C346" s="5" t="s">
        <v>1042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23.45" customHeight="1">
      <c r="C347" s="50" t="s">
        <v>1043</v>
      </c>
      <c r="E347" s="50">
        <f t="shared" ref="E347:AA347" si="65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</v>
      </c>
      <c r="F347" s="50">
        <f t="shared" si="65"/>
        <v>15.1</v>
      </c>
      <c r="G347" s="50">
        <f t="shared" si="65"/>
        <v>0</v>
      </c>
      <c r="H347" s="50">
        <f t="shared" si="65"/>
        <v>12.7</v>
      </c>
      <c r="I347" s="50">
        <f t="shared" si="65"/>
        <v>119.04999999999998</v>
      </c>
      <c r="J347" s="50">
        <f t="shared" si="65"/>
        <v>303.17599999999999</v>
      </c>
      <c r="K347" s="50">
        <f t="shared" si="65"/>
        <v>0.193</v>
      </c>
      <c r="L347" s="50">
        <f t="shared" si="65"/>
        <v>21.948</v>
      </c>
      <c r="M347" s="50">
        <f t="shared" si="65"/>
        <v>140</v>
      </c>
      <c r="N347" s="50">
        <f t="shared" si="65"/>
        <v>0</v>
      </c>
      <c r="O347" s="50">
        <f t="shared" si="65"/>
        <v>0</v>
      </c>
      <c r="P347" s="50">
        <f t="shared" si="65"/>
        <v>10.687999999999999</v>
      </c>
      <c r="Q347" s="50">
        <f t="shared" si="65"/>
        <v>0</v>
      </c>
      <c r="R347" s="50">
        <f t="shared" si="65"/>
        <v>0</v>
      </c>
      <c r="S347" s="50">
        <f t="shared" si="65"/>
        <v>0</v>
      </c>
      <c r="T347" s="50">
        <f t="shared" si="65"/>
        <v>0</v>
      </c>
      <c r="U347" s="50">
        <f t="shared" si="65"/>
        <v>0</v>
      </c>
      <c r="V347" s="50">
        <f t="shared" si="65"/>
        <v>60.6</v>
      </c>
      <c r="W347" s="50">
        <f t="shared" si="65"/>
        <v>0</v>
      </c>
      <c r="X347" s="50">
        <f t="shared" si="65"/>
        <v>16.844999999999999</v>
      </c>
      <c r="Y347" s="50">
        <f t="shared" si="65"/>
        <v>131.33800000000002</v>
      </c>
      <c r="Z347" s="50">
        <f t="shared" si="65"/>
        <v>143.1</v>
      </c>
      <c r="AA347" s="50">
        <f t="shared" si="65"/>
        <v>80.600000000000009</v>
      </c>
      <c r="AB347" s="50">
        <f t="shared" ref="AB347" si="66">SUM(E347:AA347)</f>
        <v>1055.338</v>
      </c>
    </row>
  </sheetData>
  <mergeCells count="31">
    <mergeCell ref="A336:A346"/>
    <mergeCell ref="A270:A280"/>
    <mergeCell ref="A281:A291"/>
    <mergeCell ref="A292:A302"/>
    <mergeCell ref="A303:A313"/>
    <mergeCell ref="A314:A324"/>
    <mergeCell ref="A325:A335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8DC6-24E0-436F-9C45-B3DBCDA63E6C}">
  <dimension ref="A1:AO347"/>
  <sheetViews>
    <sheetView tabSelected="1" zoomScale="60" zoomScaleNormal="60" workbookViewId="0">
      <pane xSplit="3" ySplit="4" topLeftCell="Z72" activePane="bottomRight" state="frozen"/>
      <selection pane="bottomRight" activeCell="AC110" sqref="AC110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56" customFormat="1" ht="28.7" customHeight="1">
      <c r="C1" s="157" t="s">
        <v>66</v>
      </c>
      <c r="D1" s="157"/>
      <c r="E1" s="158">
        <f t="shared" ref="E1:AB1" si="0">E347</f>
        <v>0.29499999999999998</v>
      </c>
      <c r="F1" s="158">
        <f t="shared" si="0"/>
        <v>2.4</v>
      </c>
      <c r="G1" s="158">
        <f t="shared" si="0"/>
        <v>0.39</v>
      </c>
      <c r="H1" s="158">
        <f t="shared" si="0"/>
        <v>0</v>
      </c>
      <c r="I1" s="158">
        <f t="shared" si="0"/>
        <v>58.779999999999994</v>
      </c>
      <c r="J1" s="158">
        <f t="shared" si="0"/>
        <v>129.76</v>
      </c>
      <c r="K1" s="158">
        <f t="shared" si="0"/>
        <v>0.26500000000000001</v>
      </c>
      <c r="L1" s="158">
        <f t="shared" si="0"/>
        <v>0</v>
      </c>
      <c r="M1" s="158">
        <f t="shared" si="0"/>
        <v>19</v>
      </c>
      <c r="N1" s="158">
        <f t="shared" si="0"/>
        <v>0</v>
      </c>
      <c r="O1" s="158">
        <f t="shared" si="0"/>
        <v>0</v>
      </c>
      <c r="P1" s="158">
        <f t="shared" si="0"/>
        <v>0</v>
      </c>
      <c r="Q1" s="158">
        <f t="shared" si="0"/>
        <v>0</v>
      </c>
      <c r="R1" s="158">
        <f t="shared" si="0"/>
        <v>0</v>
      </c>
      <c r="S1" s="158">
        <f t="shared" si="0"/>
        <v>0</v>
      </c>
      <c r="T1" s="158">
        <f t="shared" si="0"/>
        <v>0</v>
      </c>
      <c r="U1" s="158">
        <f t="shared" si="0"/>
        <v>0</v>
      </c>
      <c r="V1" s="158">
        <f t="shared" si="0"/>
        <v>0</v>
      </c>
      <c r="W1" s="158">
        <f t="shared" si="0"/>
        <v>0.155</v>
      </c>
      <c r="X1" s="158">
        <f t="shared" si="0"/>
        <v>0</v>
      </c>
      <c r="Y1" s="158">
        <f t="shared" si="0"/>
        <v>0.25</v>
      </c>
      <c r="Z1" s="158">
        <f t="shared" si="0"/>
        <v>0</v>
      </c>
      <c r="AA1" s="158">
        <f t="shared" si="0"/>
        <v>5</v>
      </c>
      <c r="AB1" s="158">
        <f t="shared" si="0"/>
        <v>216.29499999999999</v>
      </c>
      <c r="AC1" s="160">
        <f>AB1+AD1+AE1+AF1+AG1+AH1+AI1+AJ1+AK1+AL1+AM1+AN1+AO1</f>
        <v>3609.5450000000001</v>
      </c>
      <c r="AD1" s="159">
        <f>'Food IN January'!AB4</f>
        <v>715.26600000000019</v>
      </c>
      <c r="AE1" s="156">
        <f>'Food IN Feb'!AB4</f>
        <v>731.03099999999984</v>
      </c>
      <c r="AF1" s="156">
        <f>'Food IN March'!AB1</f>
        <v>891.6149999999999</v>
      </c>
      <c r="AG1" s="156">
        <f>'April Food IN'!AB1</f>
        <v>1055.338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1068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5" spans="1:41" s="50" customFormat="1" ht="0.4" customHeight="1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spans="1:41" ht="19.899999999999999" customHeight="1">
      <c r="A6" s="181">
        <v>45413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4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AA9" si="1">F6*F7+F8</f>
        <v>0</v>
      </c>
      <c r="G9" s="49">
        <f t="shared" si="1"/>
        <v>0</v>
      </c>
      <c r="H9" s="49">
        <f t="shared" si="1"/>
        <v>0</v>
      </c>
      <c r="I9" s="49">
        <f t="shared" si="1"/>
        <v>0</v>
      </c>
      <c r="J9" s="49">
        <f t="shared" si="1"/>
        <v>0</v>
      </c>
      <c r="K9" s="49">
        <f t="shared" si="1"/>
        <v>0</v>
      </c>
      <c r="L9" s="49">
        <f t="shared" si="1"/>
        <v>0</v>
      </c>
      <c r="M9" s="49">
        <f t="shared" si="1"/>
        <v>0</v>
      </c>
      <c r="N9" s="49">
        <f t="shared" si="1"/>
        <v>0</v>
      </c>
      <c r="O9" s="49">
        <f t="shared" si="1"/>
        <v>0</v>
      </c>
      <c r="P9" s="49">
        <f t="shared" si="1"/>
        <v>0</v>
      </c>
      <c r="Q9" s="49">
        <f t="shared" si="1"/>
        <v>0</v>
      </c>
      <c r="R9" s="49">
        <f t="shared" si="1"/>
        <v>0</v>
      </c>
      <c r="S9" s="49">
        <f t="shared" si="1"/>
        <v>0</v>
      </c>
      <c r="T9" s="49">
        <f t="shared" si="1"/>
        <v>0</v>
      </c>
      <c r="U9" s="49">
        <f t="shared" si="1"/>
        <v>0</v>
      </c>
      <c r="V9" s="49">
        <f t="shared" si="1"/>
        <v>0</v>
      </c>
      <c r="W9" s="49">
        <f t="shared" si="1"/>
        <v>0</v>
      </c>
      <c r="X9" s="49">
        <f t="shared" si="1"/>
        <v>0</v>
      </c>
      <c r="Y9" s="49">
        <f t="shared" si="1"/>
        <v>0</v>
      </c>
      <c r="Z9" s="49">
        <f t="shared" si="1"/>
        <v>0</v>
      </c>
      <c r="AA9" s="49">
        <f t="shared" si="1"/>
        <v>0</v>
      </c>
      <c r="AB9" s="50">
        <f>SUM(E9:AA9)</f>
        <v>0</v>
      </c>
    </row>
    <row r="10" spans="1:4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4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AA14" si="2">F12*F13</f>
        <v>0</v>
      </c>
      <c r="G14" s="54">
        <f t="shared" si="2"/>
        <v>0</v>
      </c>
      <c r="H14" s="54">
        <f t="shared" si="2"/>
        <v>0</v>
      </c>
      <c r="I14" s="54">
        <f t="shared" si="2"/>
        <v>0</v>
      </c>
      <c r="J14" s="54">
        <f t="shared" si="2"/>
        <v>0</v>
      </c>
      <c r="K14" s="54">
        <f t="shared" si="2"/>
        <v>0</v>
      </c>
      <c r="L14" s="54">
        <f t="shared" si="2"/>
        <v>0</v>
      </c>
      <c r="M14" s="54">
        <f t="shared" si="2"/>
        <v>0</v>
      </c>
      <c r="N14" s="54">
        <f t="shared" si="2"/>
        <v>0</v>
      </c>
      <c r="O14" s="54">
        <f t="shared" si="2"/>
        <v>0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0">
        <f>SUM(E14:AA14)</f>
        <v>0</v>
      </c>
    </row>
    <row r="15" spans="1:4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45414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AA20" si="3">F17*F18+F19</f>
        <v>0</v>
      </c>
      <c r="G20" s="49">
        <f t="shared" si="3"/>
        <v>0</v>
      </c>
      <c r="H20" s="49">
        <f t="shared" si="3"/>
        <v>0</v>
      </c>
      <c r="I20" s="49">
        <f t="shared" si="3"/>
        <v>0</v>
      </c>
      <c r="J20" s="49">
        <f t="shared" si="3"/>
        <v>0</v>
      </c>
      <c r="K20" s="49">
        <f t="shared" si="3"/>
        <v>0</v>
      </c>
      <c r="L20" s="49">
        <f t="shared" si="3"/>
        <v>0</v>
      </c>
      <c r="M20" s="49">
        <f t="shared" si="3"/>
        <v>0</v>
      </c>
      <c r="N20" s="49">
        <f t="shared" si="3"/>
        <v>0</v>
      </c>
      <c r="O20" s="49">
        <f t="shared" si="3"/>
        <v>0</v>
      </c>
      <c r="P20" s="49">
        <f t="shared" si="3"/>
        <v>0</v>
      </c>
      <c r="Q20" s="49">
        <f t="shared" si="3"/>
        <v>0</v>
      </c>
      <c r="R20" s="49">
        <f t="shared" si="3"/>
        <v>0</v>
      </c>
      <c r="S20" s="49">
        <f t="shared" si="3"/>
        <v>0</v>
      </c>
      <c r="T20" s="49">
        <f t="shared" si="3"/>
        <v>0</v>
      </c>
      <c r="U20" s="49">
        <f t="shared" si="3"/>
        <v>0</v>
      </c>
      <c r="V20" s="49">
        <f t="shared" si="3"/>
        <v>0</v>
      </c>
      <c r="W20" s="49">
        <f t="shared" si="3"/>
        <v>0</v>
      </c>
      <c r="X20" s="49">
        <f t="shared" si="3"/>
        <v>0</v>
      </c>
      <c r="Y20" s="49">
        <f t="shared" si="3"/>
        <v>0</v>
      </c>
      <c r="Z20" s="49">
        <f t="shared" si="3"/>
        <v>0</v>
      </c>
      <c r="AA20" s="49">
        <f t="shared" si="3"/>
        <v>0</v>
      </c>
      <c r="AB20" s="50">
        <f t="shared" ref="AB20:AB25" si="4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AA25" si="5">F23*F24</f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0</v>
      </c>
      <c r="K25" s="54">
        <f t="shared" si="5"/>
        <v>0</v>
      </c>
      <c r="L25" s="54">
        <f t="shared" si="5"/>
        <v>0</v>
      </c>
      <c r="M25" s="54">
        <f t="shared" si="5"/>
        <v>0</v>
      </c>
      <c r="N25" s="54">
        <f t="shared" si="5"/>
        <v>0</v>
      </c>
      <c r="O25" s="54">
        <f t="shared" si="5"/>
        <v>0</v>
      </c>
      <c r="P25" s="54">
        <f t="shared" si="5"/>
        <v>0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0">
        <f t="shared" si="4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45415</v>
      </c>
      <c r="B28" s="31" t="s">
        <v>1028</v>
      </c>
      <c r="C28" s="26" t="s">
        <v>1029</v>
      </c>
      <c r="D28" s="24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/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>
        <v>2.4</v>
      </c>
      <c r="G30" s="29"/>
      <c r="H30" s="29"/>
      <c r="I30" s="29"/>
      <c r="J30" s="29">
        <v>9.1999999999999993</v>
      </c>
      <c r="K30" s="29"/>
      <c r="L30" s="29"/>
      <c r="M30" s="29">
        <v>11</v>
      </c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AA31" si="6">F28*F29+F30</f>
        <v>2.4</v>
      </c>
      <c r="G31" s="49">
        <f t="shared" si="6"/>
        <v>0</v>
      </c>
      <c r="H31" s="49">
        <f t="shared" si="6"/>
        <v>0</v>
      </c>
      <c r="I31" s="49">
        <f t="shared" si="6"/>
        <v>0</v>
      </c>
      <c r="J31" s="49">
        <f t="shared" si="6"/>
        <v>9.1999999999999993</v>
      </c>
      <c r="K31" s="49">
        <f t="shared" si="6"/>
        <v>0</v>
      </c>
      <c r="L31" s="49">
        <f t="shared" si="6"/>
        <v>0</v>
      </c>
      <c r="M31" s="49">
        <f t="shared" si="6"/>
        <v>11</v>
      </c>
      <c r="N31" s="49">
        <f t="shared" si="6"/>
        <v>0</v>
      </c>
      <c r="O31" s="49">
        <f t="shared" si="6"/>
        <v>0</v>
      </c>
      <c r="P31" s="49">
        <f t="shared" si="6"/>
        <v>0</v>
      </c>
      <c r="Q31" s="49">
        <f t="shared" si="6"/>
        <v>0</v>
      </c>
      <c r="R31" s="49">
        <f t="shared" si="6"/>
        <v>0</v>
      </c>
      <c r="S31" s="49">
        <f t="shared" si="6"/>
        <v>0</v>
      </c>
      <c r="T31" s="49">
        <f t="shared" si="6"/>
        <v>0</v>
      </c>
      <c r="U31" s="49">
        <f t="shared" si="6"/>
        <v>0</v>
      </c>
      <c r="V31" s="49">
        <f t="shared" si="6"/>
        <v>0</v>
      </c>
      <c r="W31" s="49">
        <f t="shared" si="6"/>
        <v>0</v>
      </c>
      <c r="X31" s="49">
        <f t="shared" si="6"/>
        <v>0</v>
      </c>
      <c r="Y31" s="49">
        <f t="shared" si="6"/>
        <v>0</v>
      </c>
      <c r="Z31" s="49">
        <f t="shared" si="6"/>
        <v>0</v>
      </c>
      <c r="AA31" s="49">
        <f t="shared" si="6"/>
        <v>0</v>
      </c>
      <c r="AB31" s="50">
        <f>SUM(E31:AA31)</f>
        <v>22.6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 t="s">
        <v>1053</v>
      </c>
      <c r="G33" s="4"/>
      <c r="H33" s="4"/>
      <c r="I33" s="4"/>
      <c r="J33" s="4" t="s">
        <v>1053</v>
      </c>
      <c r="K33" s="4"/>
      <c r="L33" s="4"/>
      <c r="M33" s="4" t="s">
        <v>1053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AA36" si="7">F34*F35</f>
        <v>0</v>
      </c>
      <c r="G36" s="54">
        <f t="shared" si="7"/>
        <v>0</v>
      </c>
      <c r="H36" s="54">
        <f t="shared" si="7"/>
        <v>0</v>
      </c>
      <c r="I36" s="54">
        <f t="shared" si="7"/>
        <v>0</v>
      </c>
      <c r="J36" s="54">
        <f t="shared" si="7"/>
        <v>0</v>
      </c>
      <c r="K36" s="54">
        <f t="shared" si="7"/>
        <v>0</v>
      </c>
      <c r="L36" s="54">
        <f t="shared" si="7"/>
        <v>0</v>
      </c>
      <c r="M36" s="54">
        <f t="shared" si="7"/>
        <v>0</v>
      </c>
      <c r="N36" s="54">
        <f t="shared" si="7"/>
        <v>0</v>
      </c>
      <c r="O36" s="54">
        <f t="shared" si="7"/>
        <v>0</v>
      </c>
      <c r="P36" s="54">
        <f t="shared" si="7"/>
        <v>0</v>
      </c>
      <c r="Q36" s="54">
        <f t="shared" si="7"/>
        <v>0</v>
      </c>
      <c r="R36" s="54">
        <f t="shared" si="7"/>
        <v>0</v>
      </c>
      <c r="S36" s="54">
        <f t="shared" si="7"/>
        <v>0</v>
      </c>
      <c r="T36" s="54">
        <f t="shared" si="7"/>
        <v>0</v>
      </c>
      <c r="U36" s="54">
        <f t="shared" si="7"/>
        <v>0</v>
      </c>
      <c r="V36" s="54">
        <f t="shared" si="7"/>
        <v>0</v>
      </c>
      <c r="W36" s="54">
        <f t="shared" si="7"/>
        <v>0</v>
      </c>
      <c r="X36" s="54">
        <f t="shared" si="7"/>
        <v>0</v>
      </c>
      <c r="Y36" s="54">
        <f t="shared" si="7"/>
        <v>0</v>
      </c>
      <c r="Z36" s="54">
        <f t="shared" si="7"/>
        <v>0</v>
      </c>
      <c r="AA36" s="54">
        <f t="shared" si="7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45416</v>
      </c>
      <c r="B39" s="31" t="s">
        <v>1028</v>
      </c>
      <c r="C39" s="26" t="s">
        <v>1029</v>
      </c>
      <c r="D39" s="24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/>
      <c r="AA39" s="27"/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</v>
      </c>
      <c r="F42" s="49">
        <f t="shared" ref="F42:AA42" si="8">F39*F40+F41</f>
        <v>0</v>
      </c>
      <c r="G42" s="49">
        <f t="shared" si="8"/>
        <v>0</v>
      </c>
      <c r="H42" s="49">
        <f t="shared" si="8"/>
        <v>0</v>
      </c>
      <c r="I42" s="49">
        <f t="shared" si="8"/>
        <v>0</v>
      </c>
      <c r="J42" s="49">
        <f t="shared" si="8"/>
        <v>0</v>
      </c>
      <c r="K42" s="49">
        <f t="shared" si="8"/>
        <v>0</v>
      </c>
      <c r="L42" s="49">
        <f t="shared" si="8"/>
        <v>0</v>
      </c>
      <c r="M42" s="49">
        <f t="shared" si="8"/>
        <v>0</v>
      </c>
      <c r="N42" s="49">
        <f t="shared" si="8"/>
        <v>0</v>
      </c>
      <c r="O42" s="49">
        <f t="shared" si="8"/>
        <v>0</v>
      </c>
      <c r="P42" s="49">
        <f t="shared" si="8"/>
        <v>0</v>
      </c>
      <c r="Q42" s="49">
        <f t="shared" si="8"/>
        <v>0</v>
      </c>
      <c r="R42" s="49">
        <f t="shared" si="8"/>
        <v>0</v>
      </c>
      <c r="S42" s="49">
        <f t="shared" si="8"/>
        <v>0</v>
      </c>
      <c r="T42" s="49">
        <f t="shared" si="8"/>
        <v>0</v>
      </c>
      <c r="U42" s="49">
        <f t="shared" si="8"/>
        <v>0</v>
      </c>
      <c r="V42" s="49">
        <f t="shared" si="8"/>
        <v>0</v>
      </c>
      <c r="W42" s="49">
        <f t="shared" si="8"/>
        <v>0</v>
      </c>
      <c r="X42" s="49">
        <f t="shared" si="8"/>
        <v>0</v>
      </c>
      <c r="Y42" s="49">
        <f t="shared" si="8"/>
        <v>0</v>
      </c>
      <c r="Z42" s="49">
        <f t="shared" si="8"/>
        <v>0</v>
      </c>
      <c r="AA42" s="49">
        <f t="shared" si="8"/>
        <v>0</v>
      </c>
      <c r="AB42" s="50">
        <f>SUM(E42:AA42)</f>
        <v>0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2"/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AA47" si="9">F45*F46</f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  <c r="P47" s="54">
        <f t="shared" si="9"/>
        <v>0</v>
      </c>
      <c r="Q47" s="54">
        <f t="shared" si="9"/>
        <v>0</v>
      </c>
      <c r="R47" s="54">
        <f t="shared" si="9"/>
        <v>0</v>
      </c>
      <c r="S47" s="54">
        <f t="shared" si="9"/>
        <v>0</v>
      </c>
      <c r="T47" s="54">
        <f t="shared" si="9"/>
        <v>0</v>
      </c>
      <c r="U47" s="54">
        <f t="shared" si="9"/>
        <v>0</v>
      </c>
      <c r="V47" s="54">
        <f t="shared" si="9"/>
        <v>0</v>
      </c>
      <c r="W47" s="54">
        <f t="shared" si="9"/>
        <v>0</v>
      </c>
      <c r="X47" s="54">
        <f t="shared" si="9"/>
        <v>0</v>
      </c>
      <c r="Y47" s="54">
        <f t="shared" si="9"/>
        <v>0</v>
      </c>
      <c r="Z47" s="54">
        <f t="shared" si="9"/>
        <v>0</v>
      </c>
      <c r="AA47" s="54">
        <f t="shared" si="9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1">
        <v>45417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>
        <v>36</v>
      </c>
      <c r="J50" s="26">
        <v>36</v>
      </c>
      <c r="K50" s="26"/>
      <c r="L50" s="26"/>
      <c r="M50" s="26">
        <v>8</v>
      </c>
      <c r="N50" s="26"/>
      <c r="O50" s="25"/>
      <c r="P50" s="26"/>
      <c r="Q50" s="26"/>
      <c r="R50" s="25"/>
      <c r="S50" s="26"/>
      <c r="T50" s="27"/>
      <c r="U50" s="26"/>
      <c r="V50" s="25"/>
      <c r="W50" s="26"/>
      <c r="X50" s="25"/>
      <c r="Y50" s="25"/>
      <c r="Z50" s="26"/>
      <c r="AA50" s="27"/>
    </row>
    <row r="51" spans="1:28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>
        <v>0.15</v>
      </c>
      <c r="J51" s="29">
        <v>0.36</v>
      </c>
      <c r="K51" s="29"/>
      <c r="L51" s="29"/>
      <c r="M51" s="29">
        <v>1</v>
      </c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>
        <v>5</v>
      </c>
    </row>
    <row r="53" spans="1:28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AA53" si="10">F50*F51+F52</f>
        <v>0</v>
      </c>
      <c r="G53" s="49">
        <f t="shared" si="10"/>
        <v>0</v>
      </c>
      <c r="H53" s="49">
        <f t="shared" si="10"/>
        <v>0</v>
      </c>
      <c r="I53" s="49">
        <f t="shared" si="10"/>
        <v>5.3999999999999995</v>
      </c>
      <c r="J53" s="49">
        <f t="shared" si="10"/>
        <v>12.959999999999999</v>
      </c>
      <c r="K53" s="49">
        <f t="shared" si="10"/>
        <v>0</v>
      </c>
      <c r="L53" s="49">
        <f t="shared" si="10"/>
        <v>0</v>
      </c>
      <c r="M53" s="49">
        <f t="shared" si="10"/>
        <v>8</v>
      </c>
      <c r="N53" s="49">
        <f t="shared" si="10"/>
        <v>0</v>
      </c>
      <c r="O53" s="49">
        <f t="shared" si="10"/>
        <v>0</v>
      </c>
      <c r="P53" s="49">
        <f t="shared" si="10"/>
        <v>0</v>
      </c>
      <c r="Q53" s="49">
        <f t="shared" si="10"/>
        <v>0</v>
      </c>
      <c r="R53" s="49">
        <f t="shared" si="10"/>
        <v>0</v>
      </c>
      <c r="S53" s="49">
        <f t="shared" si="10"/>
        <v>0</v>
      </c>
      <c r="T53" s="49">
        <f t="shared" si="10"/>
        <v>0</v>
      </c>
      <c r="U53" s="49">
        <f t="shared" si="10"/>
        <v>0</v>
      </c>
      <c r="V53" s="49">
        <f t="shared" si="10"/>
        <v>0</v>
      </c>
      <c r="W53" s="49">
        <f t="shared" si="10"/>
        <v>0</v>
      </c>
      <c r="X53" s="49">
        <f t="shared" si="10"/>
        <v>0</v>
      </c>
      <c r="Y53" s="49">
        <f t="shared" si="10"/>
        <v>0</v>
      </c>
      <c r="Z53" s="49">
        <f t="shared" si="10"/>
        <v>0</v>
      </c>
      <c r="AA53" s="49">
        <f t="shared" si="10"/>
        <v>5</v>
      </c>
      <c r="AB53" s="50">
        <f>SUM(E53:AA53)</f>
        <v>31.36</v>
      </c>
    </row>
    <row r="54" spans="1:28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8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 t="s">
        <v>1069</v>
      </c>
      <c r="J55" s="4" t="s">
        <v>1070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 t="s">
        <v>1046</v>
      </c>
    </row>
    <row r="56" spans="1:28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AA58" si="11">F56*F57</f>
        <v>0</v>
      </c>
      <c r="G58" s="54">
        <f t="shared" si="11"/>
        <v>0</v>
      </c>
      <c r="H58" s="54">
        <f t="shared" si="11"/>
        <v>0</v>
      </c>
      <c r="I58" s="54">
        <f t="shared" si="11"/>
        <v>0</v>
      </c>
      <c r="J58" s="54">
        <f t="shared" si="11"/>
        <v>0</v>
      </c>
      <c r="K58" s="54">
        <f t="shared" si="11"/>
        <v>0</v>
      </c>
      <c r="L58" s="54">
        <f t="shared" si="11"/>
        <v>0</v>
      </c>
      <c r="M58" s="54">
        <f t="shared" si="11"/>
        <v>0</v>
      </c>
      <c r="N58" s="54">
        <f t="shared" si="11"/>
        <v>0</v>
      </c>
      <c r="O58" s="54">
        <f t="shared" si="11"/>
        <v>0</v>
      </c>
      <c r="P58" s="54">
        <f t="shared" si="11"/>
        <v>0</v>
      </c>
      <c r="Q58" s="54">
        <f t="shared" si="11"/>
        <v>0</v>
      </c>
      <c r="R58" s="54">
        <f t="shared" si="11"/>
        <v>0</v>
      </c>
      <c r="S58" s="54">
        <f t="shared" si="11"/>
        <v>0</v>
      </c>
      <c r="T58" s="54">
        <f t="shared" si="11"/>
        <v>0</v>
      </c>
      <c r="U58" s="54">
        <f t="shared" si="11"/>
        <v>0</v>
      </c>
      <c r="V58" s="54">
        <f t="shared" si="11"/>
        <v>0</v>
      </c>
      <c r="W58" s="54">
        <f t="shared" si="11"/>
        <v>0</v>
      </c>
      <c r="X58" s="54">
        <f t="shared" si="11"/>
        <v>0</v>
      </c>
      <c r="Y58" s="54">
        <f t="shared" si="11"/>
        <v>0</v>
      </c>
      <c r="Z58" s="54">
        <f t="shared" si="11"/>
        <v>0</v>
      </c>
      <c r="AA58" s="54">
        <f t="shared" si="11"/>
        <v>0</v>
      </c>
      <c r="AB58" s="50">
        <f>SUM(E58:AA58)</f>
        <v>0</v>
      </c>
    </row>
    <row r="59" spans="1:28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1">
        <v>45418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/>
      <c r="Z61" s="26"/>
      <c r="AA61" s="27"/>
    </row>
    <row r="62" spans="1:28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ht="19.899999999999999" customHeight="1">
      <c r="A63" s="182"/>
      <c r="B63" s="31" t="s">
        <v>1028</v>
      </c>
      <c r="C63" s="27" t="s">
        <v>1031</v>
      </c>
      <c r="D63" s="28"/>
      <c r="E63" s="29">
        <v>0.29499999999999998</v>
      </c>
      <c r="F63" s="29"/>
      <c r="G63" s="29">
        <v>0.39</v>
      </c>
      <c r="H63" s="29"/>
      <c r="I63" s="29">
        <v>0.57999999999999996</v>
      </c>
      <c r="J63" s="29"/>
      <c r="K63" s="29">
        <v>0.26500000000000001</v>
      </c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>
        <v>0.155</v>
      </c>
      <c r="X63" s="29"/>
      <c r="Y63" s="29">
        <v>0.25</v>
      </c>
      <c r="Z63" s="29"/>
      <c r="AA63" s="30"/>
    </row>
    <row r="64" spans="1:28" s="50" customFormat="1" ht="19.899999999999999" customHeight="1">
      <c r="A64" s="182"/>
      <c r="B64" s="46"/>
      <c r="C64" s="47" t="s">
        <v>1032</v>
      </c>
      <c r="D64" s="48"/>
      <c r="E64" s="49">
        <f>E61*E62+E63</f>
        <v>0.29499999999999998</v>
      </c>
      <c r="F64" s="49">
        <f t="shared" ref="F64:AA64" si="12">F61*F62+F63</f>
        <v>0</v>
      </c>
      <c r="G64" s="49">
        <f t="shared" si="12"/>
        <v>0.39</v>
      </c>
      <c r="H64" s="49">
        <f t="shared" si="12"/>
        <v>0</v>
      </c>
      <c r="I64" s="49">
        <f t="shared" si="12"/>
        <v>0.57999999999999996</v>
      </c>
      <c r="J64" s="49">
        <f t="shared" si="12"/>
        <v>0</v>
      </c>
      <c r="K64" s="49">
        <f t="shared" si="12"/>
        <v>0.26500000000000001</v>
      </c>
      <c r="L64" s="49">
        <f t="shared" si="12"/>
        <v>0</v>
      </c>
      <c r="M64" s="49">
        <f t="shared" si="12"/>
        <v>0</v>
      </c>
      <c r="N64" s="49">
        <f t="shared" si="12"/>
        <v>0</v>
      </c>
      <c r="O64" s="49">
        <f t="shared" si="12"/>
        <v>0</v>
      </c>
      <c r="P64" s="49">
        <f t="shared" si="12"/>
        <v>0</v>
      </c>
      <c r="Q64" s="49">
        <f t="shared" si="12"/>
        <v>0</v>
      </c>
      <c r="R64" s="49">
        <f t="shared" si="12"/>
        <v>0</v>
      </c>
      <c r="S64" s="49">
        <f t="shared" si="12"/>
        <v>0</v>
      </c>
      <c r="T64" s="49">
        <f t="shared" si="12"/>
        <v>0</v>
      </c>
      <c r="U64" s="49">
        <f t="shared" si="12"/>
        <v>0</v>
      </c>
      <c r="V64" s="49">
        <f t="shared" si="12"/>
        <v>0</v>
      </c>
      <c r="W64" s="49">
        <f t="shared" si="12"/>
        <v>0.155</v>
      </c>
      <c r="X64" s="49">
        <f t="shared" si="12"/>
        <v>0</v>
      </c>
      <c r="Y64" s="49">
        <f t="shared" si="12"/>
        <v>0.25</v>
      </c>
      <c r="Z64" s="49">
        <f t="shared" si="12"/>
        <v>0</v>
      </c>
      <c r="AA64" s="49">
        <f t="shared" si="12"/>
        <v>0</v>
      </c>
      <c r="AB64" s="50">
        <f>SUM(E64:AA64)</f>
        <v>1.9350000000000003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 t="s">
        <v>34</v>
      </c>
      <c r="F65" s="4"/>
      <c r="G65" s="4" t="s">
        <v>34</v>
      </c>
      <c r="H65" s="4"/>
      <c r="I65" s="4" t="s">
        <v>34</v>
      </c>
      <c r="J65" s="4"/>
      <c r="K65" s="4" t="s">
        <v>34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34</v>
      </c>
      <c r="X65" s="4"/>
      <c r="Y65" s="4" t="s">
        <v>34</v>
      </c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AA69" si="13">F67*F68</f>
        <v>0</v>
      </c>
      <c r="G69" s="54">
        <f t="shared" si="13"/>
        <v>0</v>
      </c>
      <c r="H69" s="54">
        <f t="shared" si="13"/>
        <v>0</v>
      </c>
      <c r="I69" s="54">
        <f t="shared" si="13"/>
        <v>0</v>
      </c>
      <c r="J69" s="54">
        <f t="shared" si="13"/>
        <v>0</v>
      </c>
      <c r="K69" s="54">
        <f t="shared" si="13"/>
        <v>0</v>
      </c>
      <c r="L69" s="54">
        <f t="shared" si="13"/>
        <v>0</v>
      </c>
      <c r="M69" s="54">
        <f t="shared" si="13"/>
        <v>0</v>
      </c>
      <c r="N69" s="54">
        <f t="shared" si="13"/>
        <v>0</v>
      </c>
      <c r="O69" s="54">
        <f t="shared" si="13"/>
        <v>0</v>
      </c>
      <c r="P69" s="54">
        <f t="shared" si="13"/>
        <v>0</v>
      </c>
      <c r="Q69" s="54">
        <f t="shared" si="13"/>
        <v>0</v>
      </c>
      <c r="R69" s="54">
        <f t="shared" si="13"/>
        <v>0</v>
      </c>
      <c r="S69" s="54">
        <f t="shared" si="13"/>
        <v>0</v>
      </c>
      <c r="T69" s="54">
        <f t="shared" si="13"/>
        <v>0</v>
      </c>
      <c r="U69" s="54">
        <f t="shared" si="13"/>
        <v>0</v>
      </c>
      <c r="V69" s="54">
        <f t="shared" si="13"/>
        <v>0</v>
      </c>
      <c r="W69" s="54">
        <f t="shared" si="13"/>
        <v>0</v>
      </c>
      <c r="X69" s="54">
        <f t="shared" si="13"/>
        <v>0</v>
      </c>
      <c r="Y69" s="54">
        <f t="shared" si="13"/>
        <v>0</v>
      </c>
      <c r="Z69" s="54">
        <f t="shared" si="13"/>
        <v>0</v>
      </c>
      <c r="AA69" s="54">
        <f t="shared" si="13"/>
        <v>0</v>
      </c>
      <c r="AB69" s="50">
        <f>SUM(E69:AA69)</f>
        <v>0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1">
        <v>45419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>
        <v>76</v>
      </c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>
        <v>1.35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AA75" si="14">F72*F73+F74</f>
        <v>0</v>
      </c>
      <c r="G75" s="49">
        <f t="shared" si="14"/>
        <v>0</v>
      </c>
      <c r="H75" s="49">
        <f t="shared" si="14"/>
        <v>0</v>
      </c>
      <c r="I75" s="49">
        <f t="shared" si="14"/>
        <v>0</v>
      </c>
      <c r="J75" s="49">
        <f t="shared" si="14"/>
        <v>102.60000000000001</v>
      </c>
      <c r="K75" s="49">
        <f t="shared" si="14"/>
        <v>0</v>
      </c>
      <c r="L75" s="49">
        <f t="shared" si="14"/>
        <v>0</v>
      </c>
      <c r="M75" s="49">
        <f t="shared" si="14"/>
        <v>0</v>
      </c>
      <c r="N75" s="49">
        <f t="shared" si="14"/>
        <v>0</v>
      </c>
      <c r="O75" s="49">
        <f t="shared" si="14"/>
        <v>0</v>
      </c>
      <c r="P75" s="49">
        <f t="shared" si="14"/>
        <v>0</v>
      </c>
      <c r="Q75" s="49">
        <f t="shared" si="14"/>
        <v>0</v>
      </c>
      <c r="R75" s="49">
        <f t="shared" si="14"/>
        <v>0</v>
      </c>
      <c r="S75" s="49">
        <f t="shared" si="14"/>
        <v>0</v>
      </c>
      <c r="T75" s="49">
        <f t="shared" si="14"/>
        <v>0</v>
      </c>
      <c r="U75" s="49">
        <f t="shared" si="14"/>
        <v>0</v>
      </c>
      <c r="V75" s="49">
        <f t="shared" si="14"/>
        <v>0</v>
      </c>
      <c r="W75" s="49">
        <f t="shared" si="14"/>
        <v>0</v>
      </c>
      <c r="X75" s="49">
        <f t="shared" si="14"/>
        <v>0</v>
      </c>
      <c r="Y75" s="49">
        <f t="shared" si="14"/>
        <v>0</v>
      </c>
      <c r="Z75" s="49">
        <f t="shared" si="14"/>
        <v>0</v>
      </c>
      <c r="AA75" s="49">
        <f t="shared" si="14"/>
        <v>0</v>
      </c>
      <c r="AB75" s="50">
        <f>SUM(E75:AA75)</f>
        <v>102.60000000000001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 t="s">
        <v>1071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AA80" si="15">F78*F79</f>
        <v>0</v>
      </c>
      <c r="G80" s="54">
        <f t="shared" si="15"/>
        <v>0</v>
      </c>
      <c r="H80" s="54">
        <f t="shared" si="15"/>
        <v>0</v>
      </c>
      <c r="I80" s="54">
        <f t="shared" si="15"/>
        <v>0</v>
      </c>
      <c r="J80" s="54">
        <f t="shared" si="15"/>
        <v>0</v>
      </c>
      <c r="K80" s="54">
        <f t="shared" si="15"/>
        <v>0</v>
      </c>
      <c r="L80" s="54">
        <f t="shared" si="15"/>
        <v>0</v>
      </c>
      <c r="M80" s="54">
        <f t="shared" si="15"/>
        <v>0</v>
      </c>
      <c r="N80" s="54">
        <f t="shared" si="15"/>
        <v>0</v>
      </c>
      <c r="O80" s="54">
        <f t="shared" si="15"/>
        <v>0</v>
      </c>
      <c r="P80" s="54">
        <f t="shared" si="15"/>
        <v>0</v>
      </c>
      <c r="Q80" s="54">
        <f t="shared" si="15"/>
        <v>0</v>
      </c>
      <c r="R80" s="54">
        <f t="shared" si="15"/>
        <v>0</v>
      </c>
      <c r="S80" s="54">
        <f t="shared" si="15"/>
        <v>0</v>
      </c>
      <c r="T80" s="54">
        <f t="shared" si="15"/>
        <v>0</v>
      </c>
      <c r="U80" s="54">
        <f t="shared" si="15"/>
        <v>0</v>
      </c>
      <c r="V80" s="54">
        <f t="shared" si="15"/>
        <v>0</v>
      </c>
      <c r="W80" s="54">
        <f t="shared" si="15"/>
        <v>0</v>
      </c>
      <c r="X80" s="54">
        <f t="shared" si="15"/>
        <v>0</v>
      </c>
      <c r="Y80" s="54">
        <f t="shared" si="15"/>
        <v>0</v>
      </c>
      <c r="Z80" s="54">
        <f t="shared" si="15"/>
        <v>0</v>
      </c>
      <c r="AA80" s="54">
        <f t="shared" si="1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45420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/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/>
      <c r="G85" s="29"/>
      <c r="H85" s="29"/>
      <c r="I85" s="29"/>
      <c r="J85" s="29">
        <v>5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AA86" si="16">F83*F84+F85</f>
        <v>0</v>
      </c>
      <c r="G86" s="49">
        <f t="shared" si="16"/>
        <v>0</v>
      </c>
      <c r="H86" s="49">
        <f t="shared" si="16"/>
        <v>0</v>
      </c>
      <c r="I86" s="49">
        <f t="shared" si="16"/>
        <v>0</v>
      </c>
      <c r="J86" s="49">
        <f t="shared" si="16"/>
        <v>5</v>
      </c>
      <c r="K86" s="49">
        <f t="shared" si="16"/>
        <v>0</v>
      </c>
      <c r="L86" s="49">
        <f t="shared" si="16"/>
        <v>0</v>
      </c>
      <c r="M86" s="49">
        <f t="shared" si="16"/>
        <v>0</v>
      </c>
      <c r="N86" s="49">
        <f t="shared" si="16"/>
        <v>0</v>
      </c>
      <c r="O86" s="49">
        <f t="shared" si="16"/>
        <v>0</v>
      </c>
      <c r="P86" s="49">
        <f t="shared" si="16"/>
        <v>0</v>
      </c>
      <c r="Q86" s="49">
        <f t="shared" si="16"/>
        <v>0</v>
      </c>
      <c r="R86" s="49">
        <f t="shared" si="16"/>
        <v>0</v>
      </c>
      <c r="S86" s="49">
        <f t="shared" si="16"/>
        <v>0</v>
      </c>
      <c r="T86" s="49">
        <f t="shared" si="16"/>
        <v>0</v>
      </c>
      <c r="U86" s="49">
        <f t="shared" si="16"/>
        <v>0</v>
      </c>
      <c r="V86" s="49">
        <f t="shared" si="16"/>
        <v>0</v>
      </c>
      <c r="W86" s="49">
        <f t="shared" si="16"/>
        <v>0</v>
      </c>
      <c r="X86" s="49">
        <f t="shared" si="16"/>
        <v>0</v>
      </c>
      <c r="Y86" s="49">
        <f t="shared" si="16"/>
        <v>0</v>
      </c>
      <c r="Z86" s="49">
        <f t="shared" si="16"/>
        <v>0</v>
      </c>
      <c r="AA86" s="49">
        <f t="shared" si="16"/>
        <v>0</v>
      </c>
      <c r="AB86" s="50">
        <f>SUM(E86:AA86)</f>
        <v>5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/>
      <c r="G88" s="4"/>
      <c r="H88" s="4"/>
      <c r="I88" s="4"/>
      <c r="J88" s="4" t="s">
        <v>1069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AA91" si="17">F89*F90</f>
        <v>0</v>
      </c>
      <c r="G91" s="54">
        <f t="shared" si="17"/>
        <v>0</v>
      </c>
      <c r="H91" s="54">
        <f t="shared" si="17"/>
        <v>0</v>
      </c>
      <c r="I91" s="54">
        <f t="shared" si="17"/>
        <v>0</v>
      </c>
      <c r="J91" s="54">
        <f t="shared" si="17"/>
        <v>0</v>
      </c>
      <c r="K91" s="54">
        <f t="shared" si="17"/>
        <v>0</v>
      </c>
      <c r="L91" s="54">
        <f t="shared" si="17"/>
        <v>0</v>
      </c>
      <c r="M91" s="54">
        <f t="shared" si="17"/>
        <v>0</v>
      </c>
      <c r="N91" s="54">
        <f t="shared" si="17"/>
        <v>0</v>
      </c>
      <c r="O91" s="54">
        <f t="shared" si="17"/>
        <v>0</v>
      </c>
      <c r="P91" s="54">
        <f t="shared" si="17"/>
        <v>0</v>
      </c>
      <c r="Q91" s="54">
        <f t="shared" si="17"/>
        <v>0</v>
      </c>
      <c r="R91" s="54">
        <f t="shared" si="17"/>
        <v>0</v>
      </c>
      <c r="S91" s="54">
        <f t="shared" si="17"/>
        <v>0</v>
      </c>
      <c r="T91" s="54">
        <f t="shared" si="17"/>
        <v>0</v>
      </c>
      <c r="U91" s="54">
        <f t="shared" si="17"/>
        <v>0</v>
      </c>
      <c r="V91" s="54">
        <f t="shared" si="17"/>
        <v>0</v>
      </c>
      <c r="W91" s="54">
        <f t="shared" si="17"/>
        <v>0</v>
      </c>
      <c r="X91" s="54">
        <f t="shared" si="17"/>
        <v>0</v>
      </c>
      <c r="Y91" s="54">
        <f t="shared" si="17"/>
        <v>0</v>
      </c>
      <c r="Z91" s="54">
        <f t="shared" si="17"/>
        <v>0</v>
      </c>
      <c r="AA91" s="54">
        <f t="shared" si="17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45421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/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AA97" si="18">F94*F95+F96</f>
        <v>0</v>
      </c>
      <c r="G97" s="49">
        <f t="shared" si="18"/>
        <v>0</v>
      </c>
      <c r="H97" s="49">
        <f t="shared" si="18"/>
        <v>0</v>
      </c>
      <c r="I97" s="49">
        <f t="shared" si="18"/>
        <v>0</v>
      </c>
      <c r="J97" s="49">
        <f t="shared" si="18"/>
        <v>0</v>
      </c>
      <c r="K97" s="49">
        <f t="shared" si="18"/>
        <v>0</v>
      </c>
      <c r="L97" s="49">
        <f t="shared" si="18"/>
        <v>0</v>
      </c>
      <c r="M97" s="49">
        <f t="shared" si="18"/>
        <v>0</v>
      </c>
      <c r="N97" s="49">
        <f t="shared" si="18"/>
        <v>0</v>
      </c>
      <c r="O97" s="49">
        <f t="shared" si="18"/>
        <v>0</v>
      </c>
      <c r="P97" s="49">
        <f t="shared" si="18"/>
        <v>0</v>
      </c>
      <c r="Q97" s="49">
        <f t="shared" si="18"/>
        <v>0</v>
      </c>
      <c r="R97" s="49">
        <f t="shared" si="18"/>
        <v>0</v>
      </c>
      <c r="S97" s="49">
        <f t="shared" si="18"/>
        <v>0</v>
      </c>
      <c r="T97" s="49">
        <f t="shared" si="18"/>
        <v>0</v>
      </c>
      <c r="U97" s="49">
        <f t="shared" si="18"/>
        <v>0</v>
      </c>
      <c r="V97" s="49">
        <f t="shared" si="18"/>
        <v>0</v>
      </c>
      <c r="W97" s="49">
        <f t="shared" si="18"/>
        <v>0</v>
      </c>
      <c r="X97" s="49">
        <f t="shared" si="18"/>
        <v>0</v>
      </c>
      <c r="Y97" s="49">
        <f t="shared" si="18"/>
        <v>0</v>
      </c>
      <c r="Z97" s="49">
        <f t="shared" si="18"/>
        <v>0</v>
      </c>
      <c r="AA97" s="49">
        <f t="shared" si="18"/>
        <v>0</v>
      </c>
      <c r="AB97" s="50">
        <f>SUM(E97:AA97)</f>
        <v>0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AA102" si="19">F100*F101</f>
        <v>0</v>
      </c>
      <c r="G102" s="54">
        <f t="shared" si="19"/>
        <v>0</v>
      </c>
      <c r="H102" s="54">
        <f t="shared" si="19"/>
        <v>0</v>
      </c>
      <c r="I102" s="54">
        <f t="shared" si="19"/>
        <v>0</v>
      </c>
      <c r="J102" s="54">
        <f t="shared" si="19"/>
        <v>0</v>
      </c>
      <c r="K102" s="54">
        <f t="shared" si="19"/>
        <v>0</v>
      </c>
      <c r="L102" s="54">
        <f t="shared" si="19"/>
        <v>0</v>
      </c>
      <c r="M102" s="54">
        <f t="shared" si="19"/>
        <v>0</v>
      </c>
      <c r="N102" s="54">
        <f t="shared" si="19"/>
        <v>0</v>
      </c>
      <c r="O102" s="54">
        <f t="shared" si="19"/>
        <v>0</v>
      </c>
      <c r="P102" s="54">
        <f t="shared" si="19"/>
        <v>0</v>
      </c>
      <c r="Q102" s="54">
        <f t="shared" si="19"/>
        <v>0</v>
      </c>
      <c r="R102" s="54">
        <f t="shared" si="19"/>
        <v>0</v>
      </c>
      <c r="S102" s="54">
        <f t="shared" si="19"/>
        <v>0</v>
      </c>
      <c r="T102" s="54">
        <f t="shared" si="19"/>
        <v>0</v>
      </c>
      <c r="U102" s="54">
        <f t="shared" si="19"/>
        <v>0</v>
      </c>
      <c r="V102" s="54">
        <f t="shared" si="19"/>
        <v>0</v>
      </c>
      <c r="W102" s="54">
        <f t="shared" si="19"/>
        <v>0</v>
      </c>
      <c r="X102" s="54">
        <f t="shared" si="19"/>
        <v>0</v>
      </c>
      <c r="Y102" s="54">
        <f t="shared" si="19"/>
        <v>0</v>
      </c>
      <c r="Z102" s="54">
        <f t="shared" si="19"/>
        <v>0</v>
      </c>
      <c r="AA102" s="54">
        <f t="shared" si="19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45422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>
        <v>8</v>
      </c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/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>
        <v>6.6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AA108" si="20">F105*F106+F107</f>
        <v>0</v>
      </c>
      <c r="G108" s="49">
        <f t="shared" si="20"/>
        <v>0</v>
      </c>
      <c r="H108" s="49">
        <f t="shared" si="20"/>
        <v>0</v>
      </c>
      <c r="I108" s="49">
        <f t="shared" si="20"/>
        <v>52.8</v>
      </c>
      <c r="J108" s="49">
        <f t="shared" si="20"/>
        <v>0</v>
      </c>
      <c r="K108" s="49">
        <f t="shared" si="20"/>
        <v>0</v>
      </c>
      <c r="L108" s="49">
        <f t="shared" si="20"/>
        <v>0</v>
      </c>
      <c r="M108" s="49">
        <f t="shared" si="20"/>
        <v>0</v>
      </c>
      <c r="N108" s="49">
        <f t="shared" si="20"/>
        <v>0</v>
      </c>
      <c r="O108" s="49">
        <f t="shared" si="20"/>
        <v>0</v>
      </c>
      <c r="P108" s="49">
        <f t="shared" si="20"/>
        <v>0</v>
      </c>
      <c r="Q108" s="49">
        <f t="shared" si="20"/>
        <v>0</v>
      </c>
      <c r="R108" s="49">
        <f t="shared" si="20"/>
        <v>0</v>
      </c>
      <c r="S108" s="49">
        <f t="shared" si="20"/>
        <v>0</v>
      </c>
      <c r="T108" s="49">
        <f t="shared" si="20"/>
        <v>0</v>
      </c>
      <c r="U108" s="49">
        <f t="shared" si="20"/>
        <v>0</v>
      </c>
      <c r="V108" s="49">
        <f t="shared" si="20"/>
        <v>0</v>
      </c>
      <c r="W108" s="49">
        <f t="shared" si="20"/>
        <v>0</v>
      </c>
      <c r="X108" s="49">
        <f t="shared" si="20"/>
        <v>0</v>
      </c>
      <c r="Y108" s="49">
        <f t="shared" si="20"/>
        <v>0</v>
      </c>
      <c r="Z108" s="49">
        <f t="shared" si="20"/>
        <v>0</v>
      </c>
      <c r="AA108" s="49">
        <f t="shared" si="20"/>
        <v>0</v>
      </c>
      <c r="AB108" s="50">
        <f>SUM(E108:AA108)</f>
        <v>52.8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 t="s">
        <v>1072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AA113" si="21">F111*F112</f>
        <v>0</v>
      </c>
      <c r="G113" s="54">
        <f t="shared" si="21"/>
        <v>0</v>
      </c>
      <c r="H113" s="54">
        <f t="shared" si="21"/>
        <v>0</v>
      </c>
      <c r="I113" s="54">
        <f t="shared" si="21"/>
        <v>0</v>
      </c>
      <c r="J113" s="54">
        <f t="shared" si="21"/>
        <v>0</v>
      </c>
      <c r="K113" s="54">
        <f t="shared" si="21"/>
        <v>0</v>
      </c>
      <c r="L113" s="54">
        <f t="shared" si="21"/>
        <v>0</v>
      </c>
      <c r="M113" s="54">
        <f t="shared" si="21"/>
        <v>0</v>
      </c>
      <c r="N113" s="54">
        <f t="shared" si="21"/>
        <v>0</v>
      </c>
      <c r="O113" s="54">
        <f t="shared" si="21"/>
        <v>0</v>
      </c>
      <c r="P113" s="54">
        <f t="shared" si="21"/>
        <v>0</v>
      </c>
      <c r="Q113" s="54">
        <f t="shared" si="21"/>
        <v>0</v>
      </c>
      <c r="R113" s="54">
        <f t="shared" si="21"/>
        <v>0</v>
      </c>
      <c r="S113" s="54">
        <f t="shared" si="21"/>
        <v>0</v>
      </c>
      <c r="T113" s="54">
        <f t="shared" si="21"/>
        <v>0</v>
      </c>
      <c r="U113" s="54">
        <f t="shared" si="21"/>
        <v>0</v>
      </c>
      <c r="V113" s="54">
        <f t="shared" si="21"/>
        <v>0</v>
      </c>
      <c r="W113" s="54">
        <f t="shared" si="21"/>
        <v>0</v>
      </c>
      <c r="X113" s="54">
        <f t="shared" si="21"/>
        <v>0</v>
      </c>
      <c r="Y113" s="54">
        <f t="shared" si="21"/>
        <v>0</v>
      </c>
      <c r="Z113" s="54">
        <f t="shared" si="21"/>
        <v>0</v>
      </c>
      <c r="AA113" s="54">
        <f t="shared" si="21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45423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AA119" si="22">F116*F117+F118</f>
        <v>0</v>
      </c>
      <c r="G119" s="49">
        <f t="shared" si="22"/>
        <v>0</v>
      </c>
      <c r="H119" s="49">
        <f t="shared" si="22"/>
        <v>0</v>
      </c>
      <c r="I119" s="49">
        <f t="shared" si="22"/>
        <v>0</v>
      </c>
      <c r="J119" s="49">
        <f t="shared" si="22"/>
        <v>0</v>
      </c>
      <c r="K119" s="49">
        <f t="shared" si="22"/>
        <v>0</v>
      </c>
      <c r="L119" s="49">
        <f t="shared" si="22"/>
        <v>0</v>
      </c>
      <c r="M119" s="49">
        <f t="shared" si="22"/>
        <v>0</v>
      </c>
      <c r="N119" s="49">
        <f t="shared" si="22"/>
        <v>0</v>
      </c>
      <c r="O119" s="49">
        <f t="shared" si="22"/>
        <v>0</v>
      </c>
      <c r="P119" s="49">
        <f t="shared" si="22"/>
        <v>0</v>
      </c>
      <c r="Q119" s="49">
        <f t="shared" si="22"/>
        <v>0</v>
      </c>
      <c r="R119" s="49">
        <f t="shared" si="22"/>
        <v>0</v>
      </c>
      <c r="S119" s="49">
        <f t="shared" si="22"/>
        <v>0</v>
      </c>
      <c r="T119" s="49">
        <f t="shared" si="22"/>
        <v>0</v>
      </c>
      <c r="U119" s="49">
        <f t="shared" si="22"/>
        <v>0</v>
      </c>
      <c r="V119" s="49">
        <f t="shared" si="22"/>
        <v>0</v>
      </c>
      <c r="W119" s="49">
        <f t="shared" si="22"/>
        <v>0</v>
      </c>
      <c r="X119" s="49">
        <f t="shared" si="22"/>
        <v>0</v>
      </c>
      <c r="Y119" s="49">
        <f t="shared" si="22"/>
        <v>0</v>
      </c>
      <c r="Z119" s="49">
        <f t="shared" si="22"/>
        <v>0</v>
      </c>
      <c r="AA119" s="49">
        <f t="shared" si="22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AA124" si="23">F122*F123</f>
        <v>0</v>
      </c>
      <c r="G124" s="54">
        <f t="shared" si="23"/>
        <v>0</v>
      </c>
      <c r="H124" s="54">
        <f t="shared" si="23"/>
        <v>0</v>
      </c>
      <c r="I124" s="54">
        <f t="shared" si="23"/>
        <v>0</v>
      </c>
      <c r="J124" s="54">
        <f t="shared" si="23"/>
        <v>0</v>
      </c>
      <c r="K124" s="54">
        <f t="shared" si="23"/>
        <v>0</v>
      </c>
      <c r="L124" s="54">
        <f t="shared" si="23"/>
        <v>0</v>
      </c>
      <c r="M124" s="54">
        <f t="shared" si="23"/>
        <v>0</v>
      </c>
      <c r="N124" s="54">
        <f t="shared" si="23"/>
        <v>0</v>
      </c>
      <c r="O124" s="54">
        <f t="shared" si="23"/>
        <v>0</v>
      </c>
      <c r="P124" s="54">
        <f t="shared" si="23"/>
        <v>0</v>
      </c>
      <c r="Q124" s="54">
        <f t="shared" si="23"/>
        <v>0</v>
      </c>
      <c r="R124" s="54">
        <f t="shared" si="23"/>
        <v>0</v>
      </c>
      <c r="S124" s="54">
        <f t="shared" si="23"/>
        <v>0</v>
      </c>
      <c r="T124" s="54">
        <f t="shared" si="23"/>
        <v>0</v>
      </c>
      <c r="U124" s="54">
        <f t="shared" si="23"/>
        <v>0</v>
      </c>
      <c r="V124" s="54">
        <f t="shared" si="23"/>
        <v>0</v>
      </c>
      <c r="W124" s="54">
        <f t="shared" si="23"/>
        <v>0</v>
      </c>
      <c r="X124" s="54">
        <f t="shared" si="23"/>
        <v>0</v>
      </c>
      <c r="Y124" s="54">
        <f t="shared" si="23"/>
        <v>0</v>
      </c>
      <c r="Z124" s="54">
        <f t="shared" si="23"/>
        <v>0</v>
      </c>
      <c r="AA124" s="54">
        <f t="shared" si="2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45424</v>
      </c>
      <c r="B127" s="31" t="s">
        <v>1028</v>
      </c>
      <c r="C127" s="26" t="s">
        <v>1029</v>
      </c>
      <c r="D127" s="24"/>
      <c r="E127" s="25"/>
      <c r="F127" s="25"/>
      <c r="G127" s="25"/>
      <c r="H127" s="25"/>
      <c r="I127" s="26"/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/>
      <c r="V127" s="25"/>
      <c r="W127" s="26"/>
      <c r="X127" s="25"/>
      <c r="Y127" s="25"/>
      <c r="Z127" s="26"/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AA130" si="24">F127*F128+F129</f>
        <v>0</v>
      </c>
      <c r="G130" s="49">
        <f t="shared" si="24"/>
        <v>0</v>
      </c>
      <c r="H130" s="49">
        <f t="shared" si="24"/>
        <v>0</v>
      </c>
      <c r="I130" s="49">
        <f t="shared" si="24"/>
        <v>0</v>
      </c>
      <c r="J130" s="49">
        <f t="shared" si="24"/>
        <v>0</v>
      </c>
      <c r="K130" s="49">
        <f t="shared" si="24"/>
        <v>0</v>
      </c>
      <c r="L130" s="49">
        <f t="shared" si="24"/>
        <v>0</v>
      </c>
      <c r="M130" s="49">
        <f t="shared" si="24"/>
        <v>0</v>
      </c>
      <c r="N130" s="49">
        <f t="shared" si="24"/>
        <v>0</v>
      </c>
      <c r="O130" s="49">
        <f t="shared" si="24"/>
        <v>0</v>
      </c>
      <c r="P130" s="49">
        <f t="shared" si="24"/>
        <v>0</v>
      </c>
      <c r="Q130" s="49">
        <f t="shared" si="24"/>
        <v>0</v>
      </c>
      <c r="R130" s="49">
        <f t="shared" si="24"/>
        <v>0</v>
      </c>
      <c r="S130" s="49">
        <f t="shared" si="24"/>
        <v>0</v>
      </c>
      <c r="T130" s="49">
        <f t="shared" si="24"/>
        <v>0</v>
      </c>
      <c r="U130" s="49">
        <f t="shared" si="24"/>
        <v>0</v>
      </c>
      <c r="V130" s="49">
        <f t="shared" si="24"/>
        <v>0</v>
      </c>
      <c r="W130" s="49">
        <f t="shared" si="24"/>
        <v>0</v>
      </c>
      <c r="X130" s="49">
        <f t="shared" si="24"/>
        <v>0</v>
      </c>
      <c r="Y130" s="49">
        <f t="shared" si="24"/>
        <v>0</v>
      </c>
      <c r="Z130" s="49">
        <f t="shared" si="24"/>
        <v>0</v>
      </c>
      <c r="AA130" s="49">
        <f t="shared" si="24"/>
        <v>0</v>
      </c>
      <c r="AB130" s="50">
        <f>SUM(E130:AA130)</f>
        <v>0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AA135" si="25">F133*F134</f>
        <v>0</v>
      </c>
      <c r="G135" s="54">
        <f t="shared" si="25"/>
        <v>0</v>
      </c>
      <c r="H135" s="54">
        <f t="shared" si="25"/>
        <v>0</v>
      </c>
      <c r="I135" s="54">
        <f t="shared" si="25"/>
        <v>0</v>
      </c>
      <c r="J135" s="54">
        <f t="shared" si="25"/>
        <v>0</v>
      </c>
      <c r="K135" s="54">
        <f t="shared" si="25"/>
        <v>0</v>
      </c>
      <c r="L135" s="54">
        <f t="shared" si="25"/>
        <v>0</v>
      </c>
      <c r="M135" s="54">
        <f t="shared" si="25"/>
        <v>0</v>
      </c>
      <c r="N135" s="54">
        <f t="shared" si="25"/>
        <v>0</v>
      </c>
      <c r="O135" s="54">
        <f t="shared" si="25"/>
        <v>0</v>
      </c>
      <c r="P135" s="54">
        <f t="shared" si="25"/>
        <v>0</v>
      </c>
      <c r="Q135" s="54">
        <f t="shared" si="25"/>
        <v>0</v>
      </c>
      <c r="R135" s="54">
        <f t="shared" si="25"/>
        <v>0</v>
      </c>
      <c r="S135" s="54">
        <f t="shared" si="25"/>
        <v>0</v>
      </c>
      <c r="T135" s="54">
        <f t="shared" si="25"/>
        <v>0</v>
      </c>
      <c r="U135" s="54">
        <f t="shared" si="25"/>
        <v>0</v>
      </c>
      <c r="V135" s="54">
        <f t="shared" si="25"/>
        <v>0</v>
      </c>
      <c r="W135" s="54">
        <f t="shared" si="25"/>
        <v>0</v>
      </c>
      <c r="X135" s="54">
        <f t="shared" si="25"/>
        <v>0</v>
      </c>
      <c r="Y135" s="54">
        <f t="shared" si="25"/>
        <v>0</v>
      </c>
      <c r="Z135" s="54">
        <f t="shared" si="25"/>
        <v>0</v>
      </c>
      <c r="AA135" s="54">
        <f t="shared" si="25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45425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AA141" si="26">F138*F139+F140</f>
        <v>0</v>
      </c>
      <c r="G141" s="49">
        <f t="shared" si="26"/>
        <v>0</v>
      </c>
      <c r="H141" s="49">
        <f t="shared" si="26"/>
        <v>0</v>
      </c>
      <c r="I141" s="49">
        <f t="shared" si="26"/>
        <v>0</v>
      </c>
      <c r="J141" s="49">
        <f t="shared" si="26"/>
        <v>0</v>
      </c>
      <c r="K141" s="49">
        <f t="shared" si="26"/>
        <v>0</v>
      </c>
      <c r="L141" s="49">
        <f t="shared" si="26"/>
        <v>0</v>
      </c>
      <c r="M141" s="49">
        <f t="shared" si="26"/>
        <v>0</v>
      </c>
      <c r="N141" s="49">
        <f t="shared" si="26"/>
        <v>0</v>
      </c>
      <c r="O141" s="49">
        <f t="shared" si="26"/>
        <v>0</v>
      </c>
      <c r="P141" s="49">
        <f t="shared" si="26"/>
        <v>0</v>
      </c>
      <c r="Q141" s="49">
        <f t="shared" si="26"/>
        <v>0</v>
      </c>
      <c r="R141" s="49">
        <f t="shared" si="26"/>
        <v>0</v>
      </c>
      <c r="S141" s="49">
        <f t="shared" si="26"/>
        <v>0</v>
      </c>
      <c r="T141" s="49">
        <f t="shared" si="26"/>
        <v>0</v>
      </c>
      <c r="U141" s="49">
        <f t="shared" si="26"/>
        <v>0</v>
      </c>
      <c r="V141" s="49">
        <f t="shared" si="26"/>
        <v>0</v>
      </c>
      <c r="W141" s="49">
        <f t="shared" si="26"/>
        <v>0</v>
      </c>
      <c r="X141" s="49">
        <f t="shared" si="26"/>
        <v>0</v>
      </c>
      <c r="Y141" s="49">
        <f t="shared" si="26"/>
        <v>0</v>
      </c>
      <c r="Z141" s="49">
        <f t="shared" si="26"/>
        <v>0</v>
      </c>
      <c r="AA141" s="49">
        <f t="shared" si="26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AA146" si="27">F144*F145</f>
        <v>0</v>
      </c>
      <c r="G146" s="54">
        <f t="shared" si="27"/>
        <v>0</v>
      </c>
      <c r="H146" s="54">
        <f t="shared" si="27"/>
        <v>0</v>
      </c>
      <c r="I146" s="54">
        <f t="shared" si="27"/>
        <v>0</v>
      </c>
      <c r="J146" s="54">
        <f t="shared" si="27"/>
        <v>0</v>
      </c>
      <c r="K146" s="54">
        <f t="shared" si="27"/>
        <v>0</v>
      </c>
      <c r="L146" s="54">
        <f t="shared" si="27"/>
        <v>0</v>
      </c>
      <c r="M146" s="54">
        <f t="shared" si="27"/>
        <v>0</v>
      </c>
      <c r="N146" s="54">
        <f t="shared" si="27"/>
        <v>0</v>
      </c>
      <c r="O146" s="54">
        <f t="shared" si="27"/>
        <v>0</v>
      </c>
      <c r="P146" s="54">
        <f t="shared" si="27"/>
        <v>0</v>
      </c>
      <c r="Q146" s="54">
        <f t="shared" si="27"/>
        <v>0</v>
      </c>
      <c r="R146" s="54">
        <f t="shared" si="27"/>
        <v>0</v>
      </c>
      <c r="S146" s="54">
        <f t="shared" si="27"/>
        <v>0</v>
      </c>
      <c r="T146" s="54">
        <f t="shared" si="27"/>
        <v>0</v>
      </c>
      <c r="U146" s="54">
        <f t="shared" si="27"/>
        <v>0</v>
      </c>
      <c r="V146" s="54">
        <f t="shared" si="27"/>
        <v>0</v>
      </c>
      <c r="W146" s="54">
        <f t="shared" si="27"/>
        <v>0</v>
      </c>
      <c r="X146" s="54">
        <f t="shared" si="27"/>
        <v>0</v>
      </c>
      <c r="Y146" s="54">
        <f t="shared" si="27"/>
        <v>0</v>
      </c>
      <c r="Z146" s="54">
        <f t="shared" si="27"/>
        <v>0</v>
      </c>
      <c r="AA146" s="54">
        <f t="shared" si="27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45426</v>
      </c>
      <c r="B149" s="31" t="s">
        <v>1028</v>
      </c>
      <c r="C149" s="26" t="s">
        <v>1029</v>
      </c>
      <c r="D149" s="24"/>
      <c r="E149" s="25"/>
      <c r="F149" s="25"/>
      <c r="G149" s="25"/>
      <c r="H149" s="25"/>
      <c r="I149" s="26"/>
      <c r="J149" s="26"/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/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AA152" si="28">F149*F150+F151</f>
        <v>0</v>
      </c>
      <c r="G152" s="49">
        <f t="shared" si="28"/>
        <v>0</v>
      </c>
      <c r="H152" s="49">
        <f t="shared" si="28"/>
        <v>0</v>
      </c>
      <c r="I152" s="49">
        <f t="shared" si="28"/>
        <v>0</v>
      </c>
      <c r="J152" s="49">
        <f t="shared" si="28"/>
        <v>0</v>
      </c>
      <c r="K152" s="49">
        <f t="shared" si="28"/>
        <v>0</v>
      </c>
      <c r="L152" s="49">
        <f t="shared" si="28"/>
        <v>0</v>
      </c>
      <c r="M152" s="49">
        <f t="shared" si="28"/>
        <v>0</v>
      </c>
      <c r="N152" s="49">
        <f t="shared" si="28"/>
        <v>0</v>
      </c>
      <c r="O152" s="49">
        <f t="shared" si="28"/>
        <v>0</v>
      </c>
      <c r="P152" s="49">
        <f t="shared" si="28"/>
        <v>0</v>
      </c>
      <c r="Q152" s="49">
        <f t="shared" si="28"/>
        <v>0</v>
      </c>
      <c r="R152" s="49">
        <f t="shared" si="28"/>
        <v>0</v>
      </c>
      <c r="S152" s="49">
        <f t="shared" si="28"/>
        <v>0</v>
      </c>
      <c r="T152" s="49">
        <f t="shared" si="28"/>
        <v>0</v>
      </c>
      <c r="U152" s="49">
        <f t="shared" si="28"/>
        <v>0</v>
      </c>
      <c r="V152" s="49">
        <f t="shared" si="28"/>
        <v>0</v>
      </c>
      <c r="W152" s="49">
        <f t="shared" si="28"/>
        <v>0</v>
      </c>
      <c r="X152" s="49">
        <f t="shared" si="28"/>
        <v>0</v>
      </c>
      <c r="Y152" s="49">
        <f t="shared" si="28"/>
        <v>0</v>
      </c>
      <c r="Z152" s="49">
        <f t="shared" si="28"/>
        <v>0</v>
      </c>
      <c r="AA152" s="49">
        <f t="shared" si="28"/>
        <v>0</v>
      </c>
      <c r="AB152" s="50">
        <f>SUM(E152:AA152)</f>
        <v>0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AA157" si="29">F155*F156</f>
        <v>0</v>
      </c>
      <c r="G157" s="54">
        <f t="shared" si="29"/>
        <v>0</v>
      </c>
      <c r="H157" s="54">
        <f t="shared" si="29"/>
        <v>0</v>
      </c>
      <c r="I157" s="54">
        <f t="shared" si="29"/>
        <v>0</v>
      </c>
      <c r="J157" s="54">
        <f t="shared" si="29"/>
        <v>0</v>
      </c>
      <c r="K157" s="54">
        <f t="shared" si="29"/>
        <v>0</v>
      </c>
      <c r="L157" s="54">
        <f t="shared" si="29"/>
        <v>0</v>
      </c>
      <c r="M157" s="54">
        <f t="shared" si="29"/>
        <v>0</v>
      </c>
      <c r="N157" s="54">
        <f t="shared" si="29"/>
        <v>0</v>
      </c>
      <c r="O157" s="54">
        <f t="shared" si="29"/>
        <v>0</v>
      </c>
      <c r="P157" s="54">
        <f t="shared" si="29"/>
        <v>0</v>
      </c>
      <c r="Q157" s="54">
        <f t="shared" si="29"/>
        <v>0</v>
      </c>
      <c r="R157" s="54">
        <f t="shared" si="29"/>
        <v>0</v>
      </c>
      <c r="S157" s="54">
        <f t="shared" si="29"/>
        <v>0</v>
      </c>
      <c r="T157" s="54">
        <f t="shared" si="29"/>
        <v>0</v>
      </c>
      <c r="U157" s="54">
        <f t="shared" si="29"/>
        <v>0</v>
      </c>
      <c r="V157" s="54">
        <f t="shared" si="29"/>
        <v>0</v>
      </c>
      <c r="W157" s="54">
        <f t="shared" si="29"/>
        <v>0</v>
      </c>
      <c r="X157" s="54">
        <f t="shared" si="29"/>
        <v>0</v>
      </c>
      <c r="Y157" s="54">
        <f t="shared" si="29"/>
        <v>0</v>
      </c>
      <c r="Z157" s="54">
        <f t="shared" si="29"/>
        <v>0</v>
      </c>
      <c r="AA157" s="54">
        <f t="shared" si="29"/>
        <v>0</v>
      </c>
      <c r="AB157" s="50">
        <f>SUM(E157:AA157)</f>
        <v>0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45427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/>
      <c r="L160" s="26"/>
      <c r="M160" s="26"/>
      <c r="N160" s="26"/>
      <c r="O160" s="25"/>
      <c r="P160" s="26"/>
      <c r="Q160" s="26"/>
      <c r="R160" s="25"/>
      <c r="S160" s="26"/>
      <c r="T160" s="27"/>
      <c r="U160" s="26"/>
      <c r="V160" s="25"/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AA163" si="30">F160*F161+F162</f>
        <v>0</v>
      </c>
      <c r="G163" s="49">
        <f t="shared" si="30"/>
        <v>0</v>
      </c>
      <c r="H163" s="49">
        <f t="shared" si="30"/>
        <v>0</v>
      </c>
      <c r="I163" s="49">
        <f t="shared" si="30"/>
        <v>0</v>
      </c>
      <c r="J163" s="49">
        <f t="shared" si="30"/>
        <v>0</v>
      </c>
      <c r="K163" s="49">
        <f t="shared" si="30"/>
        <v>0</v>
      </c>
      <c r="L163" s="49">
        <f t="shared" si="30"/>
        <v>0</v>
      </c>
      <c r="M163" s="49">
        <f t="shared" si="30"/>
        <v>0</v>
      </c>
      <c r="N163" s="49">
        <f t="shared" si="30"/>
        <v>0</v>
      </c>
      <c r="O163" s="49">
        <f t="shared" si="30"/>
        <v>0</v>
      </c>
      <c r="P163" s="49">
        <f t="shared" si="30"/>
        <v>0</v>
      </c>
      <c r="Q163" s="49">
        <f t="shared" si="30"/>
        <v>0</v>
      </c>
      <c r="R163" s="49">
        <f t="shared" si="30"/>
        <v>0</v>
      </c>
      <c r="S163" s="49">
        <f t="shared" si="30"/>
        <v>0</v>
      </c>
      <c r="T163" s="49">
        <f t="shared" si="30"/>
        <v>0</v>
      </c>
      <c r="U163" s="49">
        <f t="shared" si="30"/>
        <v>0</v>
      </c>
      <c r="V163" s="49">
        <f t="shared" si="30"/>
        <v>0</v>
      </c>
      <c r="W163" s="49">
        <f t="shared" si="30"/>
        <v>0</v>
      </c>
      <c r="X163" s="49">
        <f t="shared" si="30"/>
        <v>0</v>
      </c>
      <c r="Y163" s="49">
        <f t="shared" si="30"/>
        <v>0</v>
      </c>
      <c r="Z163" s="49">
        <f t="shared" si="30"/>
        <v>0</v>
      </c>
      <c r="AA163" s="49">
        <f t="shared" si="30"/>
        <v>0</v>
      </c>
      <c r="AB163" s="50">
        <f>SUM(E163:AA163)</f>
        <v>0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AA168" si="31">F166*F167</f>
        <v>0</v>
      </c>
      <c r="G168" s="54">
        <f t="shared" si="31"/>
        <v>0</v>
      </c>
      <c r="H168" s="54">
        <f t="shared" si="31"/>
        <v>0</v>
      </c>
      <c r="I168" s="54">
        <f t="shared" si="31"/>
        <v>0</v>
      </c>
      <c r="J168" s="54">
        <f t="shared" si="31"/>
        <v>0</v>
      </c>
      <c r="K168" s="54">
        <f t="shared" si="31"/>
        <v>0</v>
      </c>
      <c r="L168" s="54">
        <f t="shared" si="31"/>
        <v>0</v>
      </c>
      <c r="M168" s="54">
        <f t="shared" si="31"/>
        <v>0</v>
      </c>
      <c r="N168" s="54">
        <f t="shared" si="31"/>
        <v>0</v>
      </c>
      <c r="O168" s="54">
        <f t="shared" si="31"/>
        <v>0</v>
      </c>
      <c r="P168" s="54">
        <f t="shared" si="31"/>
        <v>0</v>
      </c>
      <c r="Q168" s="54">
        <f t="shared" si="31"/>
        <v>0</v>
      </c>
      <c r="R168" s="54">
        <f t="shared" si="31"/>
        <v>0</v>
      </c>
      <c r="S168" s="54">
        <f t="shared" si="31"/>
        <v>0</v>
      </c>
      <c r="T168" s="54">
        <f t="shared" si="31"/>
        <v>0</v>
      </c>
      <c r="U168" s="54">
        <f t="shared" si="31"/>
        <v>0</v>
      </c>
      <c r="V168" s="54">
        <f t="shared" si="31"/>
        <v>0</v>
      </c>
      <c r="W168" s="54">
        <f t="shared" si="31"/>
        <v>0</v>
      </c>
      <c r="X168" s="54">
        <f t="shared" si="31"/>
        <v>0</v>
      </c>
      <c r="Y168" s="54">
        <f t="shared" si="31"/>
        <v>0</v>
      </c>
      <c r="Z168" s="54">
        <f t="shared" si="31"/>
        <v>0</v>
      </c>
      <c r="AA168" s="54">
        <f t="shared" si="31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45428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AA174" si="32">F171*F172+F173</f>
        <v>0</v>
      </c>
      <c r="G174" s="49">
        <f t="shared" si="32"/>
        <v>0</v>
      </c>
      <c r="H174" s="49">
        <f t="shared" si="32"/>
        <v>0</v>
      </c>
      <c r="I174" s="49">
        <f t="shared" si="32"/>
        <v>0</v>
      </c>
      <c r="J174" s="49">
        <f t="shared" si="32"/>
        <v>0</v>
      </c>
      <c r="K174" s="49">
        <f t="shared" si="32"/>
        <v>0</v>
      </c>
      <c r="L174" s="49">
        <f t="shared" si="32"/>
        <v>0</v>
      </c>
      <c r="M174" s="49">
        <f t="shared" si="32"/>
        <v>0</v>
      </c>
      <c r="N174" s="49">
        <f t="shared" si="32"/>
        <v>0</v>
      </c>
      <c r="O174" s="49">
        <f t="shared" si="32"/>
        <v>0</v>
      </c>
      <c r="P174" s="49">
        <f t="shared" si="32"/>
        <v>0</v>
      </c>
      <c r="Q174" s="49">
        <f t="shared" si="32"/>
        <v>0</v>
      </c>
      <c r="R174" s="49">
        <f t="shared" si="32"/>
        <v>0</v>
      </c>
      <c r="S174" s="49">
        <f t="shared" si="32"/>
        <v>0</v>
      </c>
      <c r="T174" s="49">
        <f t="shared" si="32"/>
        <v>0</v>
      </c>
      <c r="U174" s="49">
        <f t="shared" si="32"/>
        <v>0</v>
      </c>
      <c r="V174" s="49">
        <f t="shared" si="32"/>
        <v>0</v>
      </c>
      <c r="W174" s="49">
        <f t="shared" si="32"/>
        <v>0</v>
      </c>
      <c r="X174" s="49">
        <f t="shared" si="32"/>
        <v>0</v>
      </c>
      <c r="Y174" s="49">
        <f t="shared" si="32"/>
        <v>0</v>
      </c>
      <c r="Z174" s="49">
        <f t="shared" si="32"/>
        <v>0</v>
      </c>
      <c r="AA174" s="49">
        <f t="shared" si="32"/>
        <v>0</v>
      </c>
      <c r="AB174" s="50">
        <f t="shared" ref="AB174:AB179" si="33">SUM(E174:AA174)</f>
        <v>0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AA179" si="34">F177*F178</f>
        <v>0</v>
      </c>
      <c r="G179" s="54">
        <f t="shared" si="34"/>
        <v>0</v>
      </c>
      <c r="H179" s="54">
        <f t="shared" si="34"/>
        <v>0</v>
      </c>
      <c r="I179" s="54">
        <f t="shared" si="34"/>
        <v>0</v>
      </c>
      <c r="J179" s="54">
        <f t="shared" si="34"/>
        <v>0</v>
      </c>
      <c r="K179" s="54">
        <f t="shared" si="34"/>
        <v>0</v>
      </c>
      <c r="L179" s="54">
        <f t="shared" si="34"/>
        <v>0</v>
      </c>
      <c r="M179" s="54">
        <f t="shared" si="34"/>
        <v>0</v>
      </c>
      <c r="N179" s="54">
        <f t="shared" si="34"/>
        <v>0</v>
      </c>
      <c r="O179" s="54">
        <f t="shared" si="34"/>
        <v>0</v>
      </c>
      <c r="P179" s="54">
        <f t="shared" si="34"/>
        <v>0</v>
      </c>
      <c r="Q179" s="54">
        <f t="shared" si="34"/>
        <v>0</v>
      </c>
      <c r="R179" s="54">
        <f t="shared" si="34"/>
        <v>0</v>
      </c>
      <c r="S179" s="54">
        <f t="shared" si="34"/>
        <v>0</v>
      </c>
      <c r="T179" s="54">
        <f t="shared" si="34"/>
        <v>0</v>
      </c>
      <c r="U179" s="54">
        <f t="shared" si="34"/>
        <v>0</v>
      </c>
      <c r="V179" s="54">
        <f t="shared" si="34"/>
        <v>0</v>
      </c>
      <c r="W179" s="54">
        <f t="shared" si="34"/>
        <v>0</v>
      </c>
      <c r="X179" s="54">
        <f t="shared" si="34"/>
        <v>0</v>
      </c>
      <c r="Y179" s="54">
        <f t="shared" si="34"/>
        <v>0</v>
      </c>
      <c r="Z179" s="54">
        <f t="shared" si="34"/>
        <v>0</v>
      </c>
      <c r="AA179" s="54">
        <f t="shared" si="34"/>
        <v>0</v>
      </c>
      <c r="AB179" s="50">
        <f t="shared" si="33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45429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AA185" si="35">F182*F183+F184</f>
        <v>0</v>
      </c>
      <c r="G185" s="49">
        <f t="shared" si="35"/>
        <v>0</v>
      </c>
      <c r="H185" s="49">
        <f t="shared" si="35"/>
        <v>0</v>
      </c>
      <c r="I185" s="49">
        <f t="shared" si="35"/>
        <v>0</v>
      </c>
      <c r="J185" s="49">
        <f t="shared" si="35"/>
        <v>0</v>
      </c>
      <c r="K185" s="49">
        <f t="shared" si="35"/>
        <v>0</v>
      </c>
      <c r="L185" s="49">
        <f t="shared" si="35"/>
        <v>0</v>
      </c>
      <c r="M185" s="49">
        <f t="shared" si="35"/>
        <v>0</v>
      </c>
      <c r="N185" s="49">
        <f t="shared" si="35"/>
        <v>0</v>
      </c>
      <c r="O185" s="49">
        <f t="shared" si="35"/>
        <v>0</v>
      </c>
      <c r="P185" s="49">
        <f t="shared" si="35"/>
        <v>0</v>
      </c>
      <c r="Q185" s="49">
        <f t="shared" si="35"/>
        <v>0</v>
      </c>
      <c r="R185" s="49">
        <f t="shared" si="35"/>
        <v>0</v>
      </c>
      <c r="S185" s="49">
        <f t="shared" si="35"/>
        <v>0</v>
      </c>
      <c r="T185" s="49">
        <f t="shared" si="35"/>
        <v>0</v>
      </c>
      <c r="U185" s="49">
        <f t="shared" si="35"/>
        <v>0</v>
      </c>
      <c r="V185" s="49">
        <f t="shared" si="35"/>
        <v>0</v>
      </c>
      <c r="W185" s="49">
        <f t="shared" si="35"/>
        <v>0</v>
      </c>
      <c r="X185" s="49">
        <f t="shared" si="35"/>
        <v>0</v>
      </c>
      <c r="Y185" s="49">
        <f t="shared" si="35"/>
        <v>0</v>
      </c>
      <c r="Z185" s="49">
        <f t="shared" si="35"/>
        <v>0</v>
      </c>
      <c r="AA185" s="49">
        <f t="shared" si="35"/>
        <v>0</v>
      </c>
      <c r="AB185" s="50">
        <f>SUM(E185:AA185)</f>
        <v>0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AA190" si="36">F188*F189</f>
        <v>0</v>
      </c>
      <c r="G190" s="54">
        <f t="shared" si="36"/>
        <v>0</v>
      </c>
      <c r="H190" s="54">
        <f t="shared" si="36"/>
        <v>0</v>
      </c>
      <c r="I190" s="54">
        <f t="shared" si="36"/>
        <v>0</v>
      </c>
      <c r="J190" s="54">
        <f t="shared" si="36"/>
        <v>0</v>
      </c>
      <c r="K190" s="54">
        <f t="shared" si="36"/>
        <v>0</v>
      </c>
      <c r="L190" s="54">
        <f t="shared" si="36"/>
        <v>0</v>
      </c>
      <c r="M190" s="54">
        <f t="shared" si="36"/>
        <v>0</v>
      </c>
      <c r="N190" s="54">
        <f t="shared" si="36"/>
        <v>0</v>
      </c>
      <c r="O190" s="54">
        <f t="shared" si="36"/>
        <v>0</v>
      </c>
      <c r="P190" s="54">
        <f t="shared" si="36"/>
        <v>0</v>
      </c>
      <c r="Q190" s="54">
        <f t="shared" si="36"/>
        <v>0</v>
      </c>
      <c r="R190" s="54">
        <f t="shared" si="36"/>
        <v>0</v>
      </c>
      <c r="S190" s="54">
        <f t="shared" si="36"/>
        <v>0</v>
      </c>
      <c r="T190" s="54">
        <f t="shared" si="36"/>
        <v>0</v>
      </c>
      <c r="U190" s="54">
        <f t="shared" si="36"/>
        <v>0</v>
      </c>
      <c r="V190" s="54">
        <f t="shared" si="36"/>
        <v>0</v>
      </c>
      <c r="W190" s="54">
        <f t="shared" si="36"/>
        <v>0</v>
      </c>
      <c r="X190" s="54">
        <f t="shared" si="36"/>
        <v>0</v>
      </c>
      <c r="Y190" s="54">
        <f t="shared" si="36"/>
        <v>0</v>
      </c>
      <c r="Z190" s="54">
        <f t="shared" si="36"/>
        <v>0</v>
      </c>
      <c r="AA190" s="54">
        <f t="shared" si="36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45430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/>
      <c r="J193" s="26"/>
      <c r="K193" s="26"/>
      <c r="L193" s="26"/>
      <c r="M193" s="26"/>
      <c r="N193" s="26"/>
      <c r="O193" s="25"/>
      <c r="P193" s="26"/>
      <c r="Q193" s="26"/>
      <c r="R193" s="25"/>
      <c r="S193" s="26"/>
      <c r="T193" s="27"/>
      <c r="U193" s="26"/>
      <c r="V193" s="25"/>
      <c r="W193" s="26"/>
      <c r="X193" s="25"/>
      <c r="Y193" s="25"/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AA196" si="37">F193*F194+F195</f>
        <v>0</v>
      </c>
      <c r="G196" s="49">
        <f t="shared" si="37"/>
        <v>0</v>
      </c>
      <c r="H196" s="49">
        <f t="shared" si="37"/>
        <v>0</v>
      </c>
      <c r="I196" s="49">
        <f t="shared" si="37"/>
        <v>0</v>
      </c>
      <c r="J196" s="49">
        <f t="shared" si="37"/>
        <v>0</v>
      </c>
      <c r="K196" s="49">
        <f t="shared" si="37"/>
        <v>0</v>
      </c>
      <c r="L196" s="49">
        <f t="shared" si="37"/>
        <v>0</v>
      </c>
      <c r="M196" s="49">
        <f t="shared" si="37"/>
        <v>0</v>
      </c>
      <c r="N196" s="49">
        <f t="shared" si="37"/>
        <v>0</v>
      </c>
      <c r="O196" s="49">
        <f t="shared" si="37"/>
        <v>0</v>
      </c>
      <c r="P196" s="49">
        <f t="shared" si="37"/>
        <v>0</v>
      </c>
      <c r="Q196" s="49">
        <f t="shared" si="37"/>
        <v>0</v>
      </c>
      <c r="R196" s="49">
        <f t="shared" si="37"/>
        <v>0</v>
      </c>
      <c r="S196" s="49">
        <f t="shared" si="37"/>
        <v>0</v>
      </c>
      <c r="T196" s="49">
        <f t="shared" si="37"/>
        <v>0</v>
      </c>
      <c r="U196" s="49">
        <f t="shared" si="37"/>
        <v>0</v>
      </c>
      <c r="V196" s="49">
        <f t="shared" si="37"/>
        <v>0</v>
      </c>
      <c r="W196" s="49">
        <f t="shared" si="37"/>
        <v>0</v>
      </c>
      <c r="X196" s="49">
        <f t="shared" si="37"/>
        <v>0</v>
      </c>
      <c r="Y196" s="49">
        <f t="shared" si="37"/>
        <v>0</v>
      </c>
      <c r="Z196" s="49">
        <f t="shared" si="37"/>
        <v>0</v>
      </c>
      <c r="AA196" s="49">
        <f t="shared" si="37"/>
        <v>0</v>
      </c>
      <c r="AB196" s="50">
        <f>SUM(E196:AA196)</f>
        <v>0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AA201" si="38">F199*F200</f>
        <v>0</v>
      </c>
      <c r="G201" s="54">
        <f t="shared" si="38"/>
        <v>0</v>
      </c>
      <c r="H201" s="54">
        <f t="shared" si="38"/>
        <v>0</v>
      </c>
      <c r="I201" s="54">
        <f t="shared" si="38"/>
        <v>0</v>
      </c>
      <c r="J201" s="54">
        <f t="shared" si="38"/>
        <v>0</v>
      </c>
      <c r="K201" s="54">
        <f t="shared" si="38"/>
        <v>0</v>
      </c>
      <c r="L201" s="54">
        <f t="shared" si="38"/>
        <v>0</v>
      </c>
      <c r="M201" s="54">
        <f t="shared" si="38"/>
        <v>0</v>
      </c>
      <c r="N201" s="54">
        <f t="shared" si="38"/>
        <v>0</v>
      </c>
      <c r="O201" s="54">
        <f t="shared" si="38"/>
        <v>0</v>
      </c>
      <c r="P201" s="54">
        <f t="shared" si="38"/>
        <v>0</v>
      </c>
      <c r="Q201" s="54">
        <f t="shared" si="38"/>
        <v>0</v>
      </c>
      <c r="R201" s="54">
        <f t="shared" si="38"/>
        <v>0</v>
      </c>
      <c r="S201" s="54">
        <f t="shared" si="38"/>
        <v>0</v>
      </c>
      <c r="T201" s="54">
        <f t="shared" si="38"/>
        <v>0</v>
      </c>
      <c r="U201" s="54">
        <f t="shared" si="38"/>
        <v>0</v>
      </c>
      <c r="V201" s="54">
        <f t="shared" si="38"/>
        <v>0</v>
      </c>
      <c r="W201" s="54">
        <f t="shared" si="38"/>
        <v>0</v>
      </c>
      <c r="X201" s="54">
        <f t="shared" si="38"/>
        <v>0</v>
      </c>
      <c r="Y201" s="54">
        <f t="shared" si="38"/>
        <v>0</v>
      </c>
      <c r="Z201" s="54">
        <f t="shared" si="38"/>
        <v>0</v>
      </c>
      <c r="AA201" s="54">
        <f t="shared" si="38"/>
        <v>0</v>
      </c>
      <c r="AB201" s="50">
        <f>SUM(E201:AA201)</f>
        <v>0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45431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/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AA207" si="39">F204*F205+F206</f>
        <v>0</v>
      </c>
      <c r="G207" s="49">
        <f t="shared" si="39"/>
        <v>0</v>
      </c>
      <c r="H207" s="49">
        <f t="shared" si="39"/>
        <v>0</v>
      </c>
      <c r="I207" s="49">
        <f t="shared" si="39"/>
        <v>0</v>
      </c>
      <c r="J207" s="49">
        <f t="shared" si="39"/>
        <v>0</v>
      </c>
      <c r="K207" s="49">
        <f t="shared" si="39"/>
        <v>0</v>
      </c>
      <c r="L207" s="49">
        <f t="shared" si="39"/>
        <v>0</v>
      </c>
      <c r="M207" s="49">
        <f t="shared" si="39"/>
        <v>0</v>
      </c>
      <c r="N207" s="49">
        <f t="shared" si="39"/>
        <v>0</v>
      </c>
      <c r="O207" s="49">
        <f t="shared" si="39"/>
        <v>0</v>
      </c>
      <c r="P207" s="49">
        <f t="shared" si="39"/>
        <v>0</v>
      </c>
      <c r="Q207" s="49">
        <f t="shared" si="39"/>
        <v>0</v>
      </c>
      <c r="R207" s="49">
        <f t="shared" si="39"/>
        <v>0</v>
      </c>
      <c r="S207" s="49">
        <f t="shared" si="39"/>
        <v>0</v>
      </c>
      <c r="T207" s="49">
        <f t="shared" si="39"/>
        <v>0</v>
      </c>
      <c r="U207" s="49">
        <f t="shared" si="39"/>
        <v>0</v>
      </c>
      <c r="V207" s="49">
        <f t="shared" si="39"/>
        <v>0</v>
      </c>
      <c r="W207" s="49">
        <f t="shared" si="39"/>
        <v>0</v>
      </c>
      <c r="X207" s="49">
        <f t="shared" si="39"/>
        <v>0</v>
      </c>
      <c r="Y207" s="49">
        <f t="shared" si="39"/>
        <v>0</v>
      </c>
      <c r="Z207" s="49">
        <f t="shared" si="39"/>
        <v>0</v>
      </c>
      <c r="AA207" s="49">
        <f t="shared" si="39"/>
        <v>0</v>
      </c>
      <c r="AB207" s="50">
        <f>SUM(E207:AA207)</f>
        <v>0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AA212" si="40">F210*F211</f>
        <v>0</v>
      </c>
      <c r="G212" s="54">
        <f t="shared" si="40"/>
        <v>0</v>
      </c>
      <c r="H212" s="54">
        <f t="shared" si="40"/>
        <v>0</v>
      </c>
      <c r="I212" s="54">
        <f t="shared" si="40"/>
        <v>0</v>
      </c>
      <c r="J212" s="54">
        <f t="shared" si="40"/>
        <v>0</v>
      </c>
      <c r="K212" s="54">
        <f t="shared" si="40"/>
        <v>0</v>
      </c>
      <c r="L212" s="54">
        <f t="shared" si="40"/>
        <v>0</v>
      </c>
      <c r="M212" s="54">
        <f t="shared" si="40"/>
        <v>0</v>
      </c>
      <c r="N212" s="54">
        <f t="shared" si="40"/>
        <v>0</v>
      </c>
      <c r="O212" s="54">
        <f t="shared" si="40"/>
        <v>0</v>
      </c>
      <c r="P212" s="54">
        <f t="shared" si="40"/>
        <v>0</v>
      </c>
      <c r="Q212" s="54">
        <f t="shared" si="40"/>
        <v>0</v>
      </c>
      <c r="R212" s="54">
        <f t="shared" si="40"/>
        <v>0</v>
      </c>
      <c r="S212" s="54">
        <f t="shared" si="40"/>
        <v>0</v>
      </c>
      <c r="T212" s="54">
        <f t="shared" si="40"/>
        <v>0</v>
      </c>
      <c r="U212" s="54">
        <f t="shared" si="40"/>
        <v>0</v>
      </c>
      <c r="V212" s="54">
        <f t="shared" si="40"/>
        <v>0</v>
      </c>
      <c r="W212" s="54">
        <f t="shared" si="40"/>
        <v>0</v>
      </c>
      <c r="X212" s="54">
        <f t="shared" si="40"/>
        <v>0</v>
      </c>
      <c r="Y212" s="54">
        <f t="shared" si="40"/>
        <v>0</v>
      </c>
      <c r="Z212" s="54">
        <f t="shared" si="40"/>
        <v>0</v>
      </c>
      <c r="AA212" s="54">
        <f t="shared" si="40"/>
        <v>0</v>
      </c>
      <c r="AB212" s="50">
        <f>SUM(E212:AA212)</f>
        <v>0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45432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/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/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AA218" si="41">F215*F216+F217</f>
        <v>0</v>
      </c>
      <c r="G218" s="49">
        <f t="shared" si="41"/>
        <v>0</v>
      </c>
      <c r="H218" s="49">
        <f t="shared" si="41"/>
        <v>0</v>
      </c>
      <c r="I218" s="49">
        <f t="shared" si="41"/>
        <v>0</v>
      </c>
      <c r="J218" s="49">
        <f t="shared" si="41"/>
        <v>0</v>
      </c>
      <c r="K218" s="49">
        <f t="shared" si="41"/>
        <v>0</v>
      </c>
      <c r="L218" s="49">
        <f t="shared" si="41"/>
        <v>0</v>
      </c>
      <c r="M218" s="49">
        <f t="shared" si="41"/>
        <v>0</v>
      </c>
      <c r="N218" s="49">
        <f t="shared" si="41"/>
        <v>0</v>
      </c>
      <c r="O218" s="49">
        <f t="shared" si="41"/>
        <v>0</v>
      </c>
      <c r="P218" s="49">
        <f t="shared" si="41"/>
        <v>0</v>
      </c>
      <c r="Q218" s="49">
        <f t="shared" si="41"/>
        <v>0</v>
      </c>
      <c r="R218" s="49">
        <f t="shared" si="41"/>
        <v>0</v>
      </c>
      <c r="S218" s="49">
        <f t="shared" si="41"/>
        <v>0</v>
      </c>
      <c r="T218" s="49">
        <f t="shared" si="41"/>
        <v>0</v>
      </c>
      <c r="U218" s="49">
        <f t="shared" si="41"/>
        <v>0</v>
      </c>
      <c r="V218" s="49">
        <f t="shared" si="41"/>
        <v>0</v>
      </c>
      <c r="W218" s="49">
        <f t="shared" si="41"/>
        <v>0</v>
      </c>
      <c r="X218" s="49">
        <f t="shared" si="41"/>
        <v>0</v>
      </c>
      <c r="Y218" s="49">
        <f t="shared" si="41"/>
        <v>0</v>
      </c>
      <c r="Z218" s="49">
        <f t="shared" si="41"/>
        <v>0</v>
      </c>
      <c r="AA218" s="49">
        <f t="shared" si="41"/>
        <v>0</v>
      </c>
      <c r="AB218" s="50">
        <f>SUM(E218:AA218)</f>
        <v>0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AA223" si="42">F221*F222</f>
        <v>0</v>
      </c>
      <c r="G223" s="54">
        <f t="shared" si="42"/>
        <v>0</v>
      </c>
      <c r="H223" s="54">
        <f t="shared" si="42"/>
        <v>0</v>
      </c>
      <c r="I223" s="54">
        <f t="shared" si="42"/>
        <v>0</v>
      </c>
      <c r="J223" s="54">
        <f t="shared" si="42"/>
        <v>0</v>
      </c>
      <c r="K223" s="54">
        <f t="shared" si="42"/>
        <v>0</v>
      </c>
      <c r="L223" s="54">
        <f t="shared" si="42"/>
        <v>0</v>
      </c>
      <c r="M223" s="54">
        <f t="shared" si="42"/>
        <v>0</v>
      </c>
      <c r="N223" s="54">
        <f t="shared" si="42"/>
        <v>0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45433</v>
      </c>
      <c r="B226" s="31" t="s">
        <v>1028</v>
      </c>
      <c r="C226" s="26" t="s">
        <v>1029</v>
      </c>
      <c r="D226" s="24"/>
      <c r="E226" s="25"/>
      <c r="F226" s="25"/>
      <c r="G226" s="25"/>
      <c r="H226" s="25"/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AA229" si="43">F226*F227+F228</f>
        <v>0</v>
      </c>
      <c r="G229" s="49">
        <f t="shared" si="43"/>
        <v>0</v>
      </c>
      <c r="H229" s="49">
        <f t="shared" si="43"/>
        <v>0</v>
      </c>
      <c r="I229" s="49">
        <f t="shared" si="43"/>
        <v>0</v>
      </c>
      <c r="J229" s="49">
        <f t="shared" si="43"/>
        <v>0</v>
      </c>
      <c r="K229" s="49">
        <f t="shared" si="43"/>
        <v>0</v>
      </c>
      <c r="L229" s="49">
        <f t="shared" si="43"/>
        <v>0</v>
      </c>
      <c r="M229" s="49">
        <f t="shared" si="43"/>
        <v>0</v>
      </c>
      <c r="N229" s="49">
        <f t="shared" si="43"/>
        <v>0</v>
      </c>
      <c r="O229" s="49">
        <f t="shared" si="43"/>
        <v>0</v>
      </c>
      <c r="P229" s="49">
        <f t="shared" si="43"/>
        <v>0</v>
      </c>
      <c r="Q229" s="49">
        <f t="shared" si="43"/>
        <v>0</v>
      </c>
      <c r="R229" s="49">
        <f t="shared" si="43"/>
        <v>0</v>
      </c>
      <c r="S229" s="49">
        <f t="shared" si="43"/>
        <v>0</v>
      </c>
      <c r="T229" s="49">
        <f t="shared" si="43"/>
        <v>0</v>
      </c>
      <c r="U229" s="49">
        <f t="shared" si="43"/>
        <v>0</v>
      </c>
      <c r="V229" s="49">
        <f t="shared" si="43"/>
        <v>0</v>
      </c>
      <c r="W229" s="49">
        <f t="shared" si="43"/>
        <v>0</v>
      </c>
      <c r="X229" s="49">
        <f t="shared" si="43"/>
        <v>0</v>
      </c>
      <c r="Y229" s="49">
        <f t="shared" si="43"/>
        <v>0</v>
      </c>
      <c r="Z229" s="49">
        <f t="shared" si="43"/>
        <v>0</v>
      </c>
      <c r="AA229" s="49">
        <f t="shared" si="43"/>
        <v>0</v>
      </c>
      <c r="AB229" s="50">
        <f>SUM(E229:AA229)</f>
        <v>0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AA234" si="44">F232*F233</f>
        <v>0</v>
      </c>
      <c r="G234" s="54">
        <f t="shared" si="44"/>
        <v>0</v>
      </c>
      <c r="H234" s="54">
        <f t="shared" si="44"/>
        <v>0</v>
      </c>
      <c r="I234" s="54">
        <f t="shared" si="44"/>
        <v>0</v>
      </c>
      <c r="J234" s="54">
        <f t="shared" si="44"/>
        <v>0</v>
      </c>
      <c r="K234" s="54">
        <f t="shared" si="44"/>
        <v>0</v>
      </c>
      <c r="L234" s="54">
        <f t="shared" si="44"/>
        <v>0</v>
      </c>
      <c r="M234" s="54">
        <f t="shared" si="44"/>
        <v>0</v>
      </c>
      <c r="N234" s="54">
        <f t="shared" si="44"/>
        <v>0</v>
      </c>
      <c r="O234" s="54">
        <f t="shared" si="44"/>
        <v>0</v>
      </c>
      <c r="P234" s="54">
        <f t="shared" si="44"/>
        <v>0</v>
      </c>
      <c r="Q234" s="54">
        <f t="shared" si="44"/>
        <v>0</v>
      </c>
      <c r="R234" s="54">
        <f t="shared" si="44"/>
        <v>0</v>
      </c>
      <c r="S234" s="54">
        <f t="shared" si="44"/>
        <v>0</v>
      </c>
      <c r="T234" s="54">
        <f t="shared" si="44"/>
        <v>0</v>
      </c>
      <c r="U234" s="54">
        <f t="shared" si="44"/>
        <v>0</v>
      </c>
      <c r="V234" s="54">
        <f t="shared" si="44"/>
        <v>0</v>
      </c>
      <c r="W234" s="54">
        <f t="shared" si="44"/>
        <v>0</v>
      </c>
      <c r="X234" s="54">
        <f t="shared" si="44"/>
        <v>0</v>
      </c>
      <c r="Y234" s="54">
        <f t="shared" si="44"/>
        <v>0</v>
      </c>
      <c r="Z234" s="54">
        <f t="shared" si="44"/>
        <v>0</v>
      </c>
      <c r="AA234" s="54">
        <f t="shared" si="4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45434</v>
      </c>
      <c r="B237" s="31" t="s">
        <v>1028</v>
      </c>
      <c r="C237" s="26" t="s">
        <v>1029</v>
      </c>
      <c r="D237" s="24"/>
      <c r="E237" s="25"/>
      <c r="F237" s="25"/>
      <c r="G237" s="25"/>
      <c r="H237" s="25"/>
      <c r="I237" s="26"/>
      <c r="J237" s="26"/>
      <c r="K237" s="26"/>
      <c r="L237" s="26"/>
      <c r="M237" s="26"/>
      <c r="N237" s="26"/>
      <c r="O237" s="25"/>
      <c r="P237" s="26"/>
      <c r="Q237" s="26"/>
      <c r="R237" s="25"/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AA240" si="45">F237*F238+F239</f>
        <v>0</v>
      </c>
      <c r="G240" s="49">
        <f t="shared" si="45"/>
        <v>0</v>
      </c>
      <c r="H240" s="49">
        <f t="shared" si="45"/>
        <v>0</v>
      </c>
      <c r="I240" s="49">
        <f t="shared" si="45"/>
        <v>0</v>
      </c>
      <c r="J240" s="49">
        <f t="shared" si="45"/>
        <v>0</v>
      </c>
      <c r="K240" s="49">
        <f t="shared" si="45"/>
        <v>0</v>
      </c>
      <c r="L240" s="49">
        <f t="shared" si="45"/>
        <v>0</v>
      </c>
      <c r="M240" s="49">
        <f t="shared" si="45"/>
        <v>0</v>
      </c>
      <c r="N240" s="49">
        <f t="shared" si="45"/>
        <v>0</v>
      </c>
      <c r="O240" s="49">
        <f t="shared" si="45"/>
        <v>0</v>
      </c>
      <c r="P240" s="49">
        <f t="shared" si="45"/>
        <v>0</v>
      </c>
      <c r="Q240" s="49">
        <f t="shared" si="45"/>
        <v>0</v>
      </c>
      <c r="R240" s="49">
        <f t="shared" si="45"/>
        <v>0</v>
      </c>
      <c r="S240" s="49">
        <f t="shared" si="45"/>
        <v>0</v>
      </c>
      <c r="T240" s="49">
        <f t="shared" si="45"/>
        <v>0</v>
      </c>
      <c r="U240" s="49">
        <f t="shared" si="45"/>
        <v>0</v>
      </c>
      <c r="V240" s="49">
        <f t="shared" si="45"/>
        <v>0</v>
      </c>
      <c r="W240" s="49">
        <f t="shared" si="45"/>
        <v>0</v>
      </c>
      <c r="X240" s="49">
        <f t="shared" si="45"/>
        <v>0</v>
      </c>
      <c r="Y240" s="49">
        <f t="shared" si="45"/>
        <v>0</v>
      </c>
      <c r="Z240" s="49">
        <f t="shared" si="45"/>
        <v>0</v>
      </c>
      <c r="AA240" s="49">
        <f t="shared" si="45"/>
        <v>0</v>
      </c>
      <c r="AB240" s="50">
        <f>SUM(E240:AA240)</f>
        <v>0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AA245" si="46">F243*F244</f>
        <v>0</v>
      </c>
      <c r="G245" s="54">
        <f t="shared" si="46"/>
        <v>0</v>
      </c>
      <c r="H245" s="54">
        <f t="shared" si="46"/>
        <v>0</v>
      </c>
      <c r="I245" s="54">
        <f t="shared" si="46"/>
        <v>0</v>
      </c>
      <c r="J245" s="54">
        <f t="shared" si="46"/>
        <v>0</v>
      </c>
      <c r="K245" s="54">
        <f t="shared" si="46"/>
        <v>0</v>
      </c>
      <c r="L245" s="54">
        <f t="shared" si="46"/>
        <v>0</v>
      </c>
      <c r="M245" s="54">
        <f t="shared" si="46"/>
        <v>0</v>
      </c>
      <c r="N245" s="54">
        <f t="shared" si="46"/>
        <v>0</v>
      </c>
      <c r="O245" s="54">
        <f t="shared" si="46"/>
        <v>0</v>
      </c>
      <c r="P245" s="54">
        <f t="shared" si="46"/>
        <v>0</v>
      </c>
      <c r="Q245" s="54">
        <f t="shared" si="46"/>
        <v>0</v>
      </c>
      <c r="R245" s="54">
        <f t="shared" si="46"/>
        <v>0</v>
      </c>
      <c r="S245" s="54">
        <f t="shared" si="46"/>
        <v>0</v>
      </c>
      <c r="T245" s="54">
        <f t="shared" si="46"/>
        <v>0</v>
      </c>
      <c r="U245" s="54">
        <f t="shared" si="46"/>
        <v>0</v>
      </c>
      <c r="V245" s="54">
        <f t="shared" si="46"/>
        <v>0</v>
      </c>
      <c r="W245" s="54">
        <f t="shared" si="46"/>
        <v>0</v>
      </c>
      <c r="X245" s="54">
        <f t="shared" si="46"/>
        <v>0</v>
      </c>
      <c r="Y245" s="54">
        <f t="shared" si="46"/>
        <v>0</v>
      </c>
      <c r="Z245" s="54">
        <f t="shared" si="46"/>
        <v>0</v>
      </c>
      <c r="AA245" s="54">
        <f t="shared" si="46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45435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AA251" si="47">F248*F249+F250</f>
        <v>0</v>
      </c>
      <c r="G251" s="49">
        <f t="shared" si="47"/>
        <v>0</v>
      </c>
      <c r="H251" s="49">
        <f t="shared" si="47"/>
        <v>0</v>
      </c>
      <c r="I251" s="49">
        <f t="shared" si="47"/>
        <v>0</v>
      </c>
      <c r="J251" s="49">
        <f t="shared" si="47"/>
        <v>0</v>
      </c>
      <c r="K251" s="49">
        <f t="shared" si="47"/>
        <v>0</v>
      </c>
      <c r="L251" s="49">
        <f t="shared" si="47"/>
        <v>0</v>
      </c>
      <c r="M251" s="49">
        <f t="shared" si="47"/>
        <v>0</v>
      </c>
      <c r="N251" s="49">
        <f t="shared" si="47"/>
        <v>0</v>
      </c>
      <c r="O251" s="49">
        <f t="shared" si="47"/>
        <v>0</v>
      </c>
      <c r="P251" s="49">
        <f t="shared" si="47"/>
        <v>0</v>
      </c>
      <c r="Q251" s="49">
        <f t="shared" si="47"/>
        <v>0</v>
      </c>
      <c r="R251" s="49">
        <f t="shared" si="47"/>
        <v>0</v>
      </c>
      <c r="S251" s="49">
        <f t="shared" si="47"/>
        <v>0</v>
      </c>
      <c r="T251" s="49">
        <f t="shared" si="47"/>
        <v>0</v>
      </c>
      <c r="U251" s="49">
        <f t="shared" si="47"/>
        <v>0</v>
      </c>
      <c r="V251" s="49">
        <f t="shared" si="47"/>
        <v>0</v>
      </c>
      <c r="W251" s="49">
        <f t="shared" si="47"/>
        <v>0</v>
      </c>
      <c r="X251" s="49">
        <f t="shared" si="47"/>
        <v>0</v>
      </c>
      <c r="Y251" s="49">
        <f t="shared" si="47"/>
        <v>0</v>
      </c>
      <c r="Z251" s="49">
        <f t="shared" si="47"/>
        <v>0</v>
      </c>
      <c r="AA251" s="49">
        <f t="shared" si="47"/>
        <v>0</v>
      </c>
      <c r="AB251" s="50">
        <f>SUM(E251:AA251)</f>
        <v>0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AA256" si="48">F254*F255</f>
        <v>0</v>
      </c>
      <c r="G256" s="54">
        <f t="shared" si="48"/>
        <v>0</v>
      </c>
      <c r="H256" s="54">
        <f t="shared" si="48"/>
        <v>0</v>
      </c>
      <c r="I256" s="54">
        <f t="shared" si="48"/>
        <v>0</v>
      </c>
      <c r="J256" s="54">
        <f t="shared" si="48"/>
        <v>0</v>
      </c>
      <c r="K256" s="54">
        <f t="shared" si="48"/>
        <v>0</v>
      </c>
      <c r="L256" s="54">
        <f t="shared" si="48"/>
        <v>0</v>
      </c>
      <c r="M256" s="54">
        <f t="shared" si="48"/>
        <v>0</v>
      </c>
      <c r="N256" s="54">
        <f t="shared" si="48"/>
        <v>0</v>
      </c>
      <c r="O256" s="54">
        <f t="shared" si="48"/>
        <v>0</v>
      </c>
      <c r="P256" s="54">
        <f t="shared" si="48"/>
        <v>0</v>
      </c>
      <c r="Q256" s="54">
        <f t="shared" si="48"/>
        <v>0</v>
      </c>
      <c r="R256" s="54">
        <f t="shared" si="48"/>
        <v>0</v>
      </c>
      <c r="S256" s="54">
        <f t="shared" si="48"/>
        <v>0</v>
      </c>
      <c r="T256" s="54">
        <f t="shared" si="48"/>
        <v>0</v>
      </c>
      <c r="U256" s="54">
        <f t="shared" si="48"/>
        <v>0</v>
      </c>
      <c r="V256" s="54">
        <f t="shared" si="48"/>
        <v>0</v>
      </c>
      <c r="W256" s="54">
        <f t="shared" si="48"/>
        <v>0</v>
      </c>
      <c r="X256" s="54">
        <f t="shared" si="48"/>
        <v>0</v>
      </c>
      <c r="Y256" s="54">
        <f t="shared" si="48"/>
        <v>0</v>
      </c>
      <c r="Z256" s="54">
        <f t="shared" si="48"/>
        <v>0</v>
      </c>
      <c r="AA256" s="54">
        <f t="shared" si="48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45436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/>
      <c r="J259" s="26"/>
      <c r="K259" s="26"/>
      <c r="L259" s="26"/>
      <c r="M259" s="26"/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/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AA262" si="49">F259*F260+F261</f>
        <v>0</v>
      </c>
      <c r="G262" s="49">
        <f t="shared" si="49"/>
        <v>0</v>
      </c>
      <c r="H262" s="49">
        <f t="shared" si="49"/>
        <v>0</v>
      </c>
      <c r="I262" s="49">
        <f t="shared" si="49"/>
        <v>0</v>
      </c>
      <c r="J262" s="49">
        <f t="shared" si="49"/>
        <v>0</v>
      </c>
      <c r="K262" s="49">
        <f t="shared" si="49"/>
        <v>0</v>
      </c>
      <c r="L262" s="49">
        <f t="shared" si="49"/>
        <v>0</v>
      </c>
      <c r="M262" s="49">
        <f t="shared" si="49"/>
        <v>0</v>
      </c>
      <c r="N262" s="49">
        <f t="shared" si="49"/>
        <v>0</v>
      </c>
      <c r="O262" s="49">
        <f t="shared" si="49"/>
        <v>0</v>
      </c>
      <c r="P262" s="49">
        <f t="shared" si="49"/>
        <v>0</v>
      </c>
      <c r="Q262" s="49">
        <f t="shared" si="49"/>
        <v>0</v>
      </c>
      <c r="R262" s="49">
        <f t="shared" si="49"/>
        <v>0</v>
      </c>
      <c r="S262" s="49">
        <f t="shared" si="49"/>
        <v>0</v>
      </c>
      <c r="T262" s="49">
        <f t="shared" si="49"/>
        <v>0</v>
      </c>
      <c r="U262" s="49">
        <f t="shared" si="49"/>
        <v>0</v>
      </c>
      <c r="V262" s="49">
        <f t="shared" si="49"/>
        <v>0</v>
      </c>
      <c r="W262" s="49">
        <f t="shared" si="49"/>
        <v>0</v>
      </c>
      <c r="X262" s="49">
        <f t="shared" si="49"/>
        <v>0</v>
      </c>
      <c r="Y262" s="49">
        <f t="shared" si="49"/>
        <v>0</v>
      </c>
      <c r="Z262" s="49">
        <f t="shared" si="49"/>
        <v>0</v>
      </c>
      <c r="AA262" s="49">
        <f t="shared" si="49"/>
        <v>0</v>
      </c>
      <c r="AB262" s="50">
        <f>SUM(E262:AA262)</f>
        <v>0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AA267" si="50">F265*F266</f>
        <v>0</v>
      </c>
      <c r="G267" s="54">
        <f t="shared" si="50"/>
        <v>0</v>
      </c>
      <c r="H267" s="54">
        <f t="shared" si="50"/>
        <v>0</v>
      </c>
      <c r="I267" s="54">
        <f t="shared" si="50"/>
        <v>0</v>
      </c>
      <c r="J267" s="54">
        <f t="shared" si="50"/>
        <v>0</v>
      </c>
      <c r="K267" s="54">
        <f t="shared" si="50"/>
        <v>0</v>
      </c>
      <c r="L267" s="54">
        <f t="shared" si="50"/>
        <v>0</v>
      </c>
      <c r="M267" s="54">
        <f t="shared" si="50"/>
        <v>0</v>
      </c>
      <c r="N267" s="54">
        <f t="shared" si="50"/>
        <v>0</v>
      </c>
      <c r="O267" s="54">
        <f t="shared" si="50"/>
        <v>0</v>
      </c>
      <c r="P267" s="54">
        <f t="shared" si="50"/>
        <v>0</v>
      </c>
      <c r="Q267" s="54">
        <f t="shared" si="50"/>
        <v>0</v>
      </c>
      <c r="R267" s="54">
        <f t="shared" si="50"/>
        <v>0</v>
      </c>
      <c r="S267" s="54">
        <f t="shared" si="50"/>
        <v>0</v>
      </c>
      <c r="T267" s="54">
        <f t="shared" si="50"/>
        <v>0</v>
      </c>
      <c r="U267" s="54">
        <f t="shared" si="50"/>
        <v>0</v>
      </c>
      <c r="V267" s="54">
        <f t="shared" si="50"/>
        <v>0</v>
      </c>
      <c r="W267" s="54">
        <f t="shared" si="50"/>
        <v>0</v>
      </c>
      <c r="X267" s="54">
        <f t="shared" si="50"/>
        <v>0</v>
      </c>
      <c r="Y267" s="54">
        <f t="shared" si="50"/>
        <v>0</v>
      </c>
      <c r="Z267" s="54">
        <f t="shared" si="50"/>
        <v>0</v>
      </c>
      <c r="AA267" s="54">
        <f t="shared" si="50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45437</v>
      </c>
      <c r="B270" s="31" t="s">
        <v>1028</v>
      </c>
      <c r="C270" s="26" t="s">
        <v>1029</v>
      </c>
      <c r="D270" s="24"/>
      <c r="E270" s="25"/>
      <c r="F270" s="25"/>
      <c r="G270" s="25"/>
      <c r="H270" s="25"/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/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AA273" si="51">F270*F271+F272</f>
        <v>0</v>
      </c>
      <c r="G273" s="49">
        <f t="shared" si="51"/>
        <v>0</v>
      </c>
      <c r="H273" s="49">
        <f t="shared" si="51"/>
        <v>0</v>
      </c>
      <c r="I273" s="49">
        <f t="shared" si="51"/>
        <v>0</v>
      </c>
      <c r="J273" s="49">
        <f t="shared" si="51"/>
        <v>0</v>
      </c>
      <c r="K273" s="49">
        <f t="shared" si="51"/>
        <v>0</v>
      </c>
      <c r="L273" s="49">
        <f t="shared" si="51"/>
        <v>0</v>
      </c>
      <c r="M273" s="49">
        <f t="shared" si="51"/>
        <v>0</v>
      </c>
      <c r="N273" s="49">
        <f t="shared" si="51"/>
        <v>0</v>
      </c>
      <c r="O273" s="49">
        <f t="shared" si="51"/>
        <v>0</v>
      </c>
      <c r="P273" s="49">
        <f t="shared" si="51"/>
        <v>0</v>
      </c>
      <c r="Q273" s="49">
        <f t="shared" si="51"/>
        <v>0</v>
      </c>
      <c r="R273" s="49">
        <f t="shared" si="51"/>
        <v>0</v>
      </c>
      <c r="S273" s="49">
        <f t="shared" si="51"/>
        <v>0</v>
      </c>
      <c r="T273" s="49">
        <f t="shared" si="51"/>
        <v>0</v>
      </c>
      <c r="U273" s="49">
        <f t="shared" si="51"/>
        <v>0</v>
      </c>
      <c r="V273" s="49">
        <f t="shared" si="51"/>
        <v>0</v>
      </c>
      <c r="W273" s="49">
        <f t="shared" si="51"/>
        <v>0</v>
      </c>
      <c r="X273" s="49">
        <f t="shared" si="51"/>
        <v>0</v>
      </c>
      <c r="Y273" s="49">
        <f t="shared" si="51"/>
        <v>0</v>
      </c>
      <c r="Z273" s="49">
        <f t="shared" si="51"/>
        <v>0</v>
      </c>
      <c r="AA273" s="49">
        <f t="shared" si="51"/>
        <v>0</v>
      </c>
      <c r="AB273" s="50">
        <f>SUM(E273:AA273)</f>
        <v>0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AA278" si="52">F276*F277</f>
        <v>0</v>
      </c>
      <c r="G278" s="54">
        <f t="shared" si="52"/>
        <v>0</v>
      </c>
      <c r="H278" s="54">
        <f t="shared" si="52"/>
        <v>0</v>
      </c>
      <c r="I278" s="54">
        <f t="shared" si="52"/>
        <v>0</v>
      </c>
      <c r="J278" s="54">
        <f t="shared" si="52"/>
        <v>0</v>
      </c>
      <c r="K278" s="54">
        <f t="shared" si="52"/>
        <v>0</v>
      </c>
      <c r="L278" s="54">
        <f t="shared" si="52"/>
        <v>0</v>
      </c>
      <c r="M278" s="54">
        <f t="shared" si="52"/>
        <v>0</v>
      </c>
      <c r="N278" s="54">
        <f t="shared" si="52"/>
        <v>0</v>
      </c>
      <c r="O278" s="54">
        <f t="shared" si="52"/>
        <v>0</v>
      </c>
      <c r="P278" s="54">
        <f t="shared" si="52"/>
        <v>0</v>
      </c>
      <c r="Q278" s="54">
        <f t="shared" si="52"/>
        <v>0</v>
      </c>
      <c r="R278" s="54">
        <f t="shared" si="52"/>
        <v>0</v>
      </c>
      <c r="S278" s="54">
        <f t="shared" si="52"/>
        <v>0</v>
      </c>
      <c r="T278" s="54">
        <f t="shared" si="52"/>
        <v>0</v>
      </c>
      <c r="U278" s="54">
        <f t="shared" si="52"/>
        <v>0</v>
      </c>
      <c r="V278" s="54">
        <f t="shared" si="52"/>
        <v>0</v>
      </c>
      <c r="W278" s="54">
        <f t="shared" si="52"/>
        <v>0</v>
      </c>
      <c r="X278" s="54">
        <f t="shared" si="52"/>
        <v>0</v>
      </c>
      <c r="Y278" s="54">
        <f t="shared" si="52"/>
        <v>0</v>
      </c>
      <c r="Z278" s="54">
        <f t="shared" si="52"/>
        <v>0</v>
      </c>
      <c r="AA278" s="54">
        <f t="shared" si="52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45438</v>
      </c>
      <c r="B281" s="31" t="s">
        <v>1028</v>
      </c>
      <c r="C281" s="26" t="s">
        <v>1029</v>
      </c>
      <c r="D281" s="24"/>
      <c r="E281" s="25"/>
      <c r="F281" s="25"/>
      <c r="G281" s="25"/>
      <c r="H281" s="25"/>
      <c r="I281" s="26"/>
      <c r="J281" s="26"/>
      <c r="K281" s="26"/>
      <c r="L281" s="26"/>
      <c r="M281" s="26"/>
      <c r="N281" s="26"/>
      <c r="O281" s="25"/>
      <c r="P281" s="26"/>
      <c r="Q281" s="26"/>
      <c r="R281" s="25"/>
      <c r="S281" s="26"/>
      <c r="T281" s="27"/>
      <c r="U281" s="26"/>
      <c r="V281" s="25"/>
      <c r="W281" s="26"/>
      <c r="X281" s="25"/>
      <c r="Y281" s="25"/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AA284" si="53">F281*F282+F283</f>
        <v>0</v>
      </c>
      <c r="G284" s="49">
        <f t="shared" si="53"/>
        <v>0</v>
      </c>
      <c r="H284" s="49">
        <f t="shared" si="53"/>
        <v>0</v>
      </c>
      <c r="I284" s="49">
        <f t="shared" si="53"/>
        <v>0</v>
      </c>
      <c r="J284" s="49">
        <f t="shared" si="53"/>
        <v>0</v>
      </c>
      <c r="K284" s="49">
        <f t="shared" si="53"/>
        <v>0</v>
      </c>
      <c r="L284" s="49">
        <f t="shared" si="53"/>
        <v>0</v>
      </c>
      <c r="M284" s="49">
        <f t="shared" si="53"/>
        <v>0</v>
      </c>
      <c r="N284" s="49">
        <f t="shared" si="53"/>
        <v>0</v>
      </c>
      <c r="O284" s="49">
        <f t="shared" si="53"/>
        <v>0</v>
      </c>
      <c r="P284" s="49">
        <f t="shared" si="53"/>
        <v>0</v>
      </c>
      <c r="Q284" s="49">
        <f t="shared" si="53"/>
        <v>0</v>
      </c>
      <c r="R284" s="49">
        <f t="shared" si="53"/>
        <v>0</v>
      </c>
      <c r="S284" s="49">
        <f t="shared" si="53"/>
        <v>0</v>
      </c>
      <c r="T284" s="49">
        <f t="shared" si="53"/>
        <v>0</v>
      </c>
      <c r="U284" s="49">
        <f t="shared" si="53"/>
        <v>0</v>
      </c>
      <c r="V284" s="49">
        <f t="shared" si="53"/>
        <v>0</v>
      </c>
      <c r="W284" s="49">
        <f t="shared" si="53"/>
        <v>0</v>
      </c>
      <c r="X284" s="49">
        <f t="shared" si="53"/>
        <v>0</v>
      </c>
      <c r="Y284" s="49">
        <f t="shared" si="53"/>
        <v>0</v>
      </c>
      <c r="Z284" s="49">
        <f t="shared" si="53"/>
        <v>0</v>
      </c>
      <c r="AA284" s="49">
        <f t="shared" si="53"/>
        <v>0</v>
      </c>
      <c r="AB284" s="50">
        <f>SUM(E284:AA284)</f>
        <v>0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AA289" si="54">F287*F288</f>
        <v>0</v>
      </c>
      <c r="G289" s="54">
        <f t="shared" si="54"/>
        <v>0</v>
      </c>
      <c r="H289" s="54">
        <f t="shared" si="54"/>
        <v>0</v>
      </c>
      <c r="I289" s="54">
        <f t="shared" si="54"/>
        <v>0</v>
      </c>
      <c r="J289" s="54">
        <f t="shared" si="54"/>
        <v>0</v>
      </c>
      <c r="K289" s="54">
        <f t="shared" si="54"/>
        <v>0</v>
      </c>
      <c r="L289" s="54">
        <f t="shared" si="54"/>
        <v>0</v>
      </c>
      <c r="M289" s="54">
        <f t="shared" si="54"/>
        <v>0</v>
      </c>
      <c r="N289" s="54">
        <f t="shared" si="54"/>
        <v>0</v>
      </c>
      <c r="O289" s="54">
        <f t="shared" si="54"/>
        <v>0</v>
      </c>
      <c r="P289" s="54">
        <f t="shared" si="54"/>
        <v>0</v>
      </c>
      <c r="Q289" s="54">
        <f t="shared" si="54"/>
        <v>0</v>
      </c>
      <c r="R289" s="54">
        <f t="shared" si="54"/>
        <v>0</v>
      </c>
      <c r="S289" s="54">
        <f t="shared" si="54"/>
        <v>0</v>
      </c>
      <c r="T289" s="54">
        <f t="shared" si="54"/>
        <v>0</v>
      </c>
      <c r="U289" s="54">
        <f t="shared" si="54"/>
        <v>0</v>
      </c>
      <c r="V289" s="54">
        <f t="shared" si="54"/>
        <v>0</v>
      </c>
      <c r="W289" s="54">
        <f t="shared" si="54"/>
        <v>0</v>
      </c>
      <c r="X289" s="54">
        <f t="shared" si="54"/>
        <v>0</v>
      </c>
      <c r="Y289" s="54">
        <f t="shared" si="54"/>
        <v>0</v>
      </c>
      <c r="Z289" s="54">
        <f t="shared" si="54"/>
        <v>0</v>
      </c>
      <c r="AA289" s="54">
        <f t="shared" si="54"/>
        <v>0</v>
      </c>
      <c r="AB289" s="50">
        <f>SUM(E289:AA289)</f>
        <v>0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1">
        <v>45439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AA295" si="55">F292*F293+F294</f>
        <v>0</v>
      </c>
      <c r="G295" s="49">
        <f t="shared" si="55"/>
        <v>0</v>
      </c>
      <c r="H295" s="49">
        <f t="shared" si="55"/>
        <v>0</v>
      </c>
      <c r="I295" s="49">
        <f t="shared" si="55"/>
        <v>0</v>
      </c>
      <c r="J295" s="49">
        <f t="shared" si="55"/>
        <v>0</v>
      </c>
      <c r="K295" s="49">
        <f t="shared" si="55"/>
        <v>0</v>
      </c>
      <c r="L295" s="49">
        <f t="shared" si="55"/>
        <v>0</v>
      </c>
      <c r="M295" s="49">
        <f t="shared" si="55"/>
        <v>0</v>
      </c>
      <c r="N295" s="49">
        <f t="shared" si="55"/>
        <v>0</v>
      </c>
      <c r="O295" s="49">
        <f t="shared" si="55"/>
        <v>0</v>
      </c>
      <c r="P295" s="49">
        <f t="shared" si="55"/>
        <v>0</v>
      </c>
      <c r="Q295" s="49">
        <f t="shared" si="55"/>
        <v>0</v>
      </c>
      <c r="R295" s="49">
        <f t="shared" si="55"/>
        <v>0</v>
      </c>
      <c r="S295" s="49">
        <f t="shared" si="55"/>
        <v>0</v>
      </c>
      <c r="T295" s="49">
        <f t="shared" si="55"/>
        <v>0</v>
      </c>
      <c r="U295" s="49">
        <f t="shared" si="55"/>
        <v>0</v>
      </c>
      <c r="V295" s="49">
        <f t="shared" si="55"/>
        <v>0</v>
      </c>
      <c r="W295" s="49">
        <f t="shared" si="55"/>
        <v>0</v>
      </c>
      <c r="X295" s="49">
        <f t="shared" si="55"/>
        <v>0</v>
      </c>
      <c r="Y295" s="49">
        <f t="shared" si="55"/>
        <v>0</v>
      </c>
      <c r="Z295" s="49">
        <f t="shared" si="55"/>
        <v>0</v>
      </c>
      <c r="AA295" s="49">
        <f t="shared" si="55"/>
        <v>0</v>
      </c>
      <c r="AB295" s="50">
        <f>SUM(E295:AA295)</f>
        <v>0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AA300" si="56">F298*F299</f>
        <v>0</v>
      </c>
      <c r="G300" s="54">
        <f t="shared" si="56"/>
        <v>0</v>
      </c>
      <c r="H300" s="54">
        <f t="shared" si="56"/>
        <v>0</v>
      </c>
      <c r="I300" s="54">
        <f t="shared" si="56"/>
        <v>0</v>
      </c>
      <c r="J300" s="54">
        <f t="shared" si="56"/>
        <v>0</v>
      </c>
      <c r="K300" s="54">
        <f t="shared" si="56"/>
        <v>0</v>
      </c>
      <c r="L300" s="54">
        <f t="shared" si="56"/>
        <v>0</v>
      </c>
      <c r="M300" s="54">
        <f t="shared" si="56"/>
        <v>0</v>
      </c>
      <c r="N300" s="54">
        <f t="shared" si="56"/>
        <v>0</v>
      </c>
      <c r="O300" s="54">
        <f t="shared" si="56"/>
        <v>0</v>
      </c>
      <c r="P300" s="54">
        <f t="shared" si="56"/>
        <v>0</v>
      </c>
      <c r="Q300" s="54">
        <f t="shared" si="56"/>
        <v>0</v>
      </c>
      <c r="R300" s="54">
        <f t="shared" si="56"/>
        <v>0</v>
      </c>
      <c r="S300" s="54">
        <f t="shared" si="56"/>
        <v>0</v>
      </c>
      <c r="T300" s="54">
        <f t="shared" si="56"/>
        <v>0</v>
      </c>
      <c r="U300" s="54">
        <f t="shared" si="56"/>
        <v>0</v>
      </c>
      <c r="V300" s="54">
        <f t="shared" si="56"/>
        <v>0</v>
      </c>
      <c r="W300" s="54">
        <f t="shared" si="56"/>
        <v>0</v>
      </c>
      <c r="X300" s="54">
        <f t="shared" si="56"/>
        <v>0</v>
      </c>
      <c r="Y300" s="54">
        <f t="shared" si="56"/>
        <v>0</v>
      </c>
      <c r="Z300" s="54">
        <f t="shared" si="56"/>
        <v>0</v>
      </c>
      <c r="AA300" s="54">
        <f t="shared" si="56"/>
        <v>0</v>
      </c>
      <c r="AB300" s="50">
        <f>SUM(E300:AA300)</f>
        <v>0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1">
        <v>45440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/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/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AA306" si="57">F303*F304+F305</f>
        <v>0</v>
      </c>
      <c r="G306" s="49">
        <f t="shared" si="57"/>
        <v>0</v>
      </c>
      <c r="H306" s="49">
        <f t="shared" si="57"/>
        <v>0</v>
      </c>
      <c r="I306" s="49">
        <f t="shared" si="57"/>
        <v>0</v>
      </c>
      <c r="J306" s="49">
        <f t="shared" si="57"/>
        <v>0</v>
      </c>
      <c r="K306" s="49">
        <f t="shared" si="57"/>
        <v>0</v>
      </c>
      <c r="L306" s="49">
        <f t="shared" si="57"/>
        <v>0</v>
      </c>
      <c r="M306" s="49">
        <f t="shared" si="57"/>
        <v>0</v>
      </c>
      <c r="N306" s="49">
        <f t="shared" si="57"/>
        <v>0</v>
      </c>
      <c r="O306" s="49">
        <f t="shared" si="57"/>
        <v>0</v>
      </c>
      <c r="P306" s="49">
        <f t="shared" si="57"/>
        <v>0</v>
      </c>
      <c r="Q306" s="49">
        <f t="shared" si="57"/>
        <v>0</v>
      </c>
      <c r="R306" s="49">
        <f t="shared" si="57"/>
        <v>0</v>
      </c>
      <c r="S306" s="49">
        <f t="shared" si="57"/>
        <v>0</v>
      </c>
      <c r="T306" s="49">
        <f t="shared" si="57"/>
        <v>0</v>
      </c>
      <c r="U306" s="49">
        <f t="shared" si="57"/>
        <v>0</v>
      </c>
      <c r="V306" s="49">
        <f t="shared" si="57"/>
        <v>0</v>
      </c>
      <c r="W306" s="49">
        <f t="shared" si="57"/>
        <v>0</v>
      </c>
      <c r="X306" s="49">
        <f t="shared" si="57"/>
        <v>0</v>
      </c>
      <c r="Y306" s="49">
        <f t="shared" si="57"/>
        <v>0</v>
      </c>
      <c r="Z306" s="49">
        <f t="shared" si="57"/>
        <v>0</v>
      </c>
      <c r="AA306" s="49">
        <f t="shared" si="57"/>
        <v>0</v>
      </c>
      <c r="AB306" s="50">
        <f>SUM(E306:AA306)</f>
        <v>0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AA311" si="58">F309*F310</f>
        <v>0</v>
      </c>
      <c r="G311" s="54">
        <f t="shared" si="58"/>
        <v>0</v>
      </c>
      <c r="H311" s="54">
        <f t="shared" si="58"/>
        <v>0</v>
      </c>
      <c r="I311" s="54">
        <f t="shared" si="58"/>
        <v>0</v>
      </c>
      <c r="J311" s="54">
        <f t="shared" si="58"/>
        <v>0</v>
      </c>
      <c r="K311" s="54">
        <f t="shared" si="58"/>
        <v>0</v>
      </c>
      <c r="L311" s="54">
        <f t="shared" si="58"/>
        <v>0</v>
      </c>
      <c r="M311" s="54">
        <f t="shared" si="58"/>
        <v>0</v>
      </c>
      <c r="N311" s="54">
        <f t="shared" si="58"/>
        <v>0</v>
      </c>
      <c r="O311" s="54">
        <f t="shared" si="58"/>
        <v>0</v>
      </c>
      <c r="P311" s="54">
        <f t="shared" si="58"/>
        <v>0</v>
      </c>
      <c r="Q311" s="54">
        <f t="shared" si="58"/>
        <v>0</v>
      </c>
      <c r="R311" s="54">
        <f t="shared" si="58"/>
        <v>0</v>
      </c>
      <c r="S311" s="54">
        <f t="shared" si="58"/>
        <v>0</v>
      </c>
      <c r="T311" s="54">
        <f t="shared" si="58"/>
        <v>0</v>
      </c>
      <c r="U311" s="54">
        <f t="shared" si="58"/>
        <v>0</v>
      </c>
      <c r="V311" s="54">
        <f t="shared" si="58"/>
        <v>0</v>
      </c>
      <c r="W311" s="54">
        <f t="shared" si="58"/>
        <v>0</v>
      </c>
      <c r="X311" s="54">
        <f t="shared" si="58"/>
        <v>0</v>
      </c>
      <c r="Y311" s="54">
        <f t="shared" si="58"/>
        <v>0</v>
      </c>
      <c r="Z311" s="54">
        <f t="shared" si="58"/>
        <v>0</v>
      </c>
      <c r="AA311" s="54">
        <f t="shared" si="58"/>
        <v>0</v>
      </c>
      <c r="AB311" s="50">
        <f>SUM(E311:AA311)</f>
        <v>0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45441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/>
      <c r="L314" s="26"/>
      <c r="M314" s="26"/>
      <c r="N314" s="26"/>
      <c r="O314" s="25"/>
      <c r="P314" s="26"/>
      <c r="Q314" s="26"/>
      <c r="R314" s="25"/>
      <c r="S314" s="26"/>
      <c r="T314" s="27"/>
      <c r="U314" s="26"/>
      <c r="V314" s="25"/>
      <c r="W314" s="26"/>
      <c r="X314" s="25"/>
      <c r="Y314" s="25"/>
      <c r="Z314" s="26"/>
      <c r="AA314" s="27"/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AA317" si="59">F314*F315+F316</f>
        <v>0</v>
      </c>
      <c r="G317" s="49">
        <f t="shared" si="59"/>
        <v>0</v>
      </c>
      <c r="H317" s="49">
        <f t="shared" si="59"/>
        <v>0</v>
      </c>
      <c r="I317" s="49">
        <f t="shared" si="59"/>
        <v>0</v>
      </c>
      <c r="J317" s="49">
        <f t="shared" si="59"/>
        <v>0</v>
      </c>
      <c r="K317" s="49">
        <f t="shared" si="59"/>
        <v>0</v>
      </c>
      <c r="L317" s="49">
        <f t="shared" si="59"/>
        <v>0</v>
      </c>
      <c r="M317" s="49">
        <f t="shared" si="59"/>
        <v>0</v>
      </c>
      <c r="N317" s="49">
        <f t="shared" si="59"/>
        <v>0</v>
      </c>
      <c r="O317" s="49">
        <f t="shared" si="59"/>
        <v>0</v>
      </c>
      <c r="P317" s="49">
        <f t="shared" si="59"/>
        <v>0</v>
      </c>
      <c r="Q317" s="49">
        <f t="shared" si="59"/>
        <v>0</v>
      </c>
      <c r="R317" s="49">
        <f t="shared" si="59"/>
        <v>0</v>
      </c>
      <c r="S317" s="49">
        <f t="shared" si="59"/>
        <v>0</v>
      </c>
      <c r="T317" s="49">
        <f t="shared" si="59"/>
        <v>0</v>
      </c>
      <c r="U317" s="49">
        <f t="shared" si="59"/>
        <v>0</v>
      </c>
      <c r="V317" s="49">
        <f t="shared" si="59"/>
        <v>0</v>
      </c>
      <c r="W317" s="49">
        <f t="shared" si="59"/>
        <v>0</v>
      </c>
      <c r="X317" s="49">
        <f t="shared" si="59"/>
        <v>0</v>
      </c>
      <c r="Y317" s="49">
        <f t="shared" si="59"/>
        <v>0</v>
      </c>
      <c r="Z317" s="49">
        <f t="shared" si="59"/>
        <v>0</v>
      </c>
      <c r="AA317" s="49">
        <f t="shared" si="59"/>
        <v>0</v>
      </c>
      <c r="AB317" s="50">
        <f>SUM(E317:AA317)</f>
        <v>0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AA322" si="60">F320*F321</f>
        <v>0</v>
      </c>
      <c r="G322" s="54">
        <f t="shared" si="60"/>
        <v>0</v>
      </c>
      <c r="H322" s="54">
        <f t="shared" si="60"/>
        <v>0</v>
      </c>
      <c r="I322" s="54">
        <f t="shared" si="60"/>
        <v>0</v>
      </c>
      <c r="J322" s="54">
        <f t="shared" si="60"/>
        <v>0</v>
      </c>
      <c r="K322" s="54">
        <f t="shared" si="60"/>
        <v>0</v>
      </c>
      <c r="L322" s="54">
        <f t="shared" si="60"/>
        <v>0</v>
      </c>
      <c r="M322" s="54">
        <f t="shared" si="60"/>
        <v>0</v>
      </c>
      <c r="N322" s="54">
        <f t="shared" si="60"/>
        <v>0</v>
      </c>
      <c r="O322" s="54">
        <f t="shared" si="60"/>
        <v>0</v>
      </c>
      <c r="P322" s="54">
        <f t="shared" si="60"/>
        <v>0</v>
      </c>
      <c r="Q322" s="54">
        <f t="shared" si="60"/>
        <v>0</v>
      </c>
      <c r="R322" s="54">
        <f t="shared" si="60"/>
        <v>0</v>
      </c>
      <c r="S322" s="54">
        <f t="shared" si="60"/>
        <v>0</v>
      </c>
      <c r="T322" s="54">
        <f t="shared" si="60"/>
        <v>0</v>
      </c>
      <c r="U322" s="54">
        <f t="shared" si="60"/>
        <v>0</v>
      </c>
      <c r="V322" s="54">
        <f t="shared" si="60"/>
        <v>0</v>
      </c>
      <c r="W322" s="54">
        <f t="shared" si="60"/>
        <v>0</v>
      </c>
      <c r="X322" s="54">
        <f t="shared" si="60"/>
        <v>0</v>
      </c>
      <c r="Y322" s="54">
        <f t="shared" si="60"/>
        <v>0</v>
      </c>
      <c r="Z322" s="54">
        <f t="shared" si="60"/>
        <v>0</v>
      </c>
      <c r="AA322" s="54">
        <f t="shared" si="60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1">
        <v>45442</v>
      </c>
      <c r="B325" s="31" t="s">
        <v>1028</v>
      </c>
      <c r="C325" s="26" t="s">
        <v>1029</v>
      </c>
      <c r="D325" s="24"/>
      <c r="E325" s="25"/>
      <c r="F325" s="25"/>
      <c r="G325" s="25"/>
      <c r="H325" s="25"/>
      <c r="I325" s="26"/>
      <c r="J325" s="26"/>
      <c r="K325" s="26"/>
      <c r="L325" s="26"/>
      <c r="M325" s="26"/>
      <c r="N325" s="26"/>
      <c r="O325" s="25"/>
      <c r="P325" s="26"/>
      <c r="Q325" s="26"/>
      <c r="R325" s="25"/>
      <c r="S325" s="26"/>
      <c r="T325" s="27"/>
      <c r="U325" s="26"/>
      <c r="V325" s="25"/>
      <c r="W325" s="26"/>
      <c r="X325" s="25"/>
      <c r="Y325" s="25"/>
      <c r="Z325" s="26"/>
      <c r="AA325" s="27"/>
    </row>
    <row r="326" spans="1:28" ht="19.899999999999999" customHeight="1">
      <c r="A326" s="182"/>
      <c r="B326" s="31" t="s">
        <v>1028</v>
      </c>
      <c r="C326" s="27" t="s">
        <v>1030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ht="19.899999999999999" customHeight="1">
      <c r="A327" s="182"/>
      <c r="B327" s="31" t="s">
        <v>1028</v>
      </c>
      <c r="C327" s="27" t="s">
        <v>1031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s="50" customFormat="1" ht="19.899999999999999" customHeight="1">
      <c r="A328" s="182"/>
      <c r="B328" s="46"/>
      <c r="C328" s="47" t="s">
        <v>1032</v>
      </c>
      <c r="D328" s="48"/>
      <c r="E328" s="49">
        <f>E325*E326+E327</f>
        <v>0</v>
      </c>
      <c r="F328" s="49">
        <f t="shared" ref="F328:AA328" si="61">F325*F326+F327</f>
        <v>0</v>
      </c>
      <c r="G328" s="49">
        <f t="shared" si="61"/>
        <v>0</v>
      </c>
      <c r="H328" s="49">
        <f t="shared" si="61"/>
        <v>0</v>
      </c>
      <c r="I328" s="49">
        <f t="shared" si="61"/>
        <v>0</v>
      </c>
      <c r="J328" s="49">
        <f t="shared" si="61"/>
        <v>0</v>
      </c>
      <c r="K328" s="49">
        <f t="shared" si="61"/>
        <v>0</v>
      </c>
      <c r="L328" s="49">
        <f t="shared" si="61"/>
        <v>0</v>
      </c>
      <c r="M328" s="49">
        <f t="shared" si="61"/>
        <v>0</v>
      </c>
      <c r="N328" s="49">
        <f t="shared" si="61"/>
        <v>0</v>
      </c>
      <c r="O328" s="49">
        <f t="shared" si="61"/>
        <v>0</v>
      </c>
      <c r="P328" s="49">
        <f t="shared" si="61"/>
        <v>0</v>
      </c>
      <c r="Q328" s="49">
        <f t="shared" si="61"/>
        <v>0</v>
      </c>
      <c r="R328" s="49">
        <f t="shared" si="61"/>
        <v>0</v>
      </c>
      <c r="S328" s="49">
        <f t="shared" si="61"/>
        <v>0</v>
      </c>
      <c r="T328" s="49">
        <f t="shared" si="61"/>
        <v>0</v>
      </c>
      <c r="U328" s="49">
        <f t="shared" si="61"/>
        <v>0</v>
      </c>
      <c r="V328" s="49">
        <f t="shared" si="61"/>
        <v>0</v>
      </c>
      <c r="W328" s="49">
        <f t="shared" si="61"/>
        <v>0</v>
      </c>
      <c r="X328" s="49">
        <f t="shared" si="61"/>
        <v>0</v>
      </c>
      <c r="Y328" s="49">
        <f t="shared" si="61"/>
        <v>0</v>
      </c>
      <c r="Z328" s="49">
        <f t="shared" si="61"/>
        <v>0</v>
      </c>
      <c r="AA328" s="49">
        <f t="shared" si="61"/>
        <v>0</v>
      </c>
      <c r="AB328" s="50">
        <f>SUM(E328:AA328)</f>
        <v>0</v>
      </c>
    </row>
    <row r="329" spans="1:28" ht="19.899999999999999" customHeight="1">
      <c r="A329" s="182"/>
      <c r="B329" s="31" t="s">
        <v>1033</v>
      </c>
      <c r="C329" s="5" t="s">
        <v>1034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2"/>
    </row>
    <row r="330" spans="1:28" ht="19.899999999999999" customHeight="1">
      <c r="A330" s="182"/>
      <c r="B330" s="31"/>
      <c r="C330" s="5" t="s">
        <v>1035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8" ht="19.899999999999999" customHeight="1">
      <c r="A331" s="182"/>
      <c r="B331" s="32" t="s">
        <v>1036</v>
      </c>
      <c r="C331" s="13" t="s">
        <v>1037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ht="19.899999999999999" customHeight="1">
      <c r="A332" s="182"/>
      <c r="B332" s="32" t="s">
        <v>1036</v>
      </c>
      <c r="C332" s="13" t="s">
        <v>1038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s="50" customFormat="1" ht="19.899999999999999" customHeight="1">
      <c r="A333" s="182"/>
      <c r="B333" s="51" t="s">
        <v>1036</v>
      </c>
      <c r="C333" s="52" t="s">
        <v>1039</v>
      </c>
      <c r="D333" s="53"/>
      <c r="E333" s="54">
        <f>E331*E332</f>
        <v>0</v>
      </c>
      <c r="F333" s="54">
        <f t="shared" ref="F333:AA333" si="62">F331*F332</f>
        <v>0</v>
      </c>
      <c r="G333" s="54">
        <f t="shared" si="62"/>
        <v>0</v>
      </c>
      <c r="H333" s="54">
        <f t="shared" si="62"/>
        <v>0</v>
      </c>
      <c r="I333" s="54">
        <f t="shared" si="62"/>
        <v>0</v>
      </c>
      <c r="J333" s="54">
        <f t="shared" si="62"/>
        <v>0</v>
      </c>
      <c r="K333" s="54">
        <f t="shared" si="62"/>
        <v>0</v>
      </c>
      <c r="L333" s="54">
        <f t="shared" si="62"/>
        <v>0</v>
      </c>
      <c r="M333" s="54">
        <f t="shared" si="62"/>
        <v>0</v>
      </c>
      <c r="N333" s="54">
        <f t="shared" si="62"/>
        <v>0</v>
      </c>
      <c r="O333" s="54">
        <f t="shared" si="62"/>
        <v>0</v>
      </c>
      <c r="P333" s="54">
        <f t="shared" si="62"/>
        <v>0</v>
      </c>
      <c r="Q333" s="54">
        <f t="shared" si="62"/>
        <v>0</v>
      </c>
      <c r="R333" s="54">
        <f t="shared" si="62"/>
        <v>0</v>
      </c>
      <c r="S333" s="54">
        <f t="shared" si="62"/>
        <v>0</v>
      </c>
      <c r="T333" s="54">
        <f t="shared" si="62"/>
        <v>0</v>
      </c>
      <c r="U333" s="54">
        <f t="shared" si="62"/>
        <v>0</v>
      </c>
      <c r="V333" s="54">
        <f t="shared" si="62"/>
        <v>0</v>
      </c>
      <c r="W333" s="54">
        <f t="shared" si="62"/>
        <v>0</v>
      </c>
      <c r="X333" s="54">
        <f t="shared" si="62"/>
        <v>0</v>
      </c>
      <c r="Y333" s="54">
        <f t="shared" si="62"/>
        <v>0</v>
      </c>
      <c r="Z333" s="54">
        <f t="shared" si="62"/>
        <v>0</v>
      </c>
      <c r="AA333" s="54">
        <f t="shared" si="62"/>
        <v>0</v>
      </c>
      <c r="AB333" s="50">
        <f>SUM(E333:AA333)</f>
        <v>0</v>
      </c>
    </row>
    <row r="334" spans="1:28" ht="19.899999999999999" customHeight="1">
      <c r="A334" s="182"/>
      <c r="B334" s="32" t="s">
        <v>1040</v>
      </c>
      <c r="C334" s="5" t="s">
        <v>1041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2"/>
      <c r="B335" s="32"/>
      <c r="C335" s="5" t="s">
        <v>1042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customHeight="1">
      <c r="A336" s="181">
        <v>45443</v>
      </c>
      <c r="B336" s="31" t="s">
        <v>1028</v>
      </c>
      <c r="C336" s="26" t="s">
        <v>1029</v>
      </c>
      <c r="D336" s="24"/>
      <c r="E336" s="25"/>
      <c r="F336" s="25"/>
      <c r="G336" s="25"/>
      <c r="H336" s="25"/>
      <c r="I336" s="26"/>
      <c r="J336" s="26"/>
      <c r="K336" s="26"/>
      <c r="L336" s="26"/>
      <c r="M336" s="26"/>
      <c r="N336" s="26"/>
      <c r="O336" s="25"/>
      <c r="P336" s="26"/>
      <c r="Q336" s="26"/>
      <c r="R336" s="25"/>
      <c r="S336" s="26"/>
      <c r="T336" s="27"/>
      <c r="U336" s="26"/>
      <c r="V336" s="25"/>
      <c r="W336" s="26"/>
      <c r="X336" s="25"/>
      <c r="Y336" s="25"/>
      <c r="Z336" s="26"/>
      <c r="AA336" s="27"/>
    </row>
    <row r="337" spans="1:28" ht="19.899999999999999" customHeight="1">
      <c r="A337" s="182"/>
      <c r="B337" s="31" t="s">
        <v>1028</v>
      </c>
      <c r="C337" s="27" t="s">
        <v>1030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ht="19.899999999999999" customHeight="1">
      <c r="A338" s="182"/>
      <c r="B338" s="31" t="s">
        <v>1028</v>
      </c>
      <c r="C338" s="27" t="s">
        <v>1031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s="50" customFormat="1" ht="19.899999999999999" customHeight="1">
      <c r="A339" s="182"/>
      <c r="B339" s="46"/>
      <c r="C339" s="47" t="s">
        <v>1032</v>
      </c>
      <c r="D339" s="48"/>
      <c r="E339" s="49">
        <f>E336*E337+E338</f>
        <v>0</v>
      </c>
      <c r="F339" s="49">
        <f t="shared" ref="F339:AA339" si="63">F336*F337+F338</f>
        <v>0</v>
      </c>
      <c r="G339" s="49">
        <f t="shared" si="63"/>
        <v>0</v>
      </c>
      <c r="H339" s="49">
        <f t="shared" si="63"/>
        <v>0</v>
      </c>
      <c r="I339" s="49">
        <f t="shared" si="63"/>
        <v>0</v>
      </c>
      <c r="J339" s="49">
        <f t="shared" si="63"/>
        <v>0</v>
      </c>
      <c r="K339" s="49">
        <f t="shared" si="63"/>
        <v>0</v>
      </c>
      <c r="L339" s="49">
        <f t="shared" si="63"/>
        <v>0</v>
      </c>
      <c r="M339" s="49">
        <f t="shared" si="63"/>
        <v>0</v>
      </c>
      <c r="N339" s="49">
        <f t="shared" si="63"/>
        <v>0</v>
      </c>
      <c r="O339" s="49">
        <f t="shared" si="63"/>
        <v>0</v>
      </c>
      <c r="P339" s="49">
        <f t="shared" si="63"/>
        <v>0</v>
      </c>
      <c r="Q339" s="49">
        <f t="shared" si="63"/>
        <v>0</v>
      </c>
      <c r="R339" s="49">
        <f t="shared" si="63"/>
        <v>0</v>
      </c>
      <c r="S339" s="49">
        <f t="shared" si="63"/>
        <v>0</v>
      </c>
      <c r="T339" s="49">
        <f t="shared" si="63"/>
        <v>0</v>
      </c>
      <c r="U339" s="49">
        <f t="shared" si="63"/>
        <v>0</v>
      </c>
      <c r="V339" s="49">
        <f t="shared" si="63"/>
        <v>0</v>
      </c>
      <c r="W339" s="49">
        <f t="shared" si="63"/>
        <v>0</v>
      </c>
      <c r="X339" s="49">
        <f t="shared" si="63"/>
        <v>0</v>
      </c>
      <c r="Y339" s="49">
        <f t="shared" si="63"/>
        <v>0</v>
      </c>
      <c r="Z339" s="49">
        <f t="shared" si="63"/>
        <v>0</v>
      </c>
      <c r="AA339" s="49">
        <f t="shared" si="63"/>
        <v>0</v>
      </c>
      <c r="AB339" s="50">
        <f>SUM(E339:AA339)</f>
        <v>0</v>
      </c>
    </row>
    <row r="340" spans="1:28" ht="19.899999999999999" customHeight="1">
      <c r="A340" s="182"/>
      <c r="B340" s="31" t="s">
        <v>1033</v>
      </c>
      <c r="C340" s="5" t="s">
        <v>1034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2"/>
    </row>
    <row r="341" spans="1:28" ht="19.899999999999999" customHeight="1">
      <c r="A341" s="182"/>
      <c r="B341" s="31"/>
      <c r="C341" s="5" t="s">
        <v>1035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8" ht="19.899999999999999" customHeight="1">
      <c r="A342" s="182"/>
      <c r="B342" s="32" t="s">
        <v>1036</v>
      </c>
      <c r="C342" s="13" t="s">
        <v>1037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ht="19.899999999999999" customHeight="1">
      <c r="A343" s="182"/>
      <c r="B343" s="32" t="s">
        <v>1036</v>
      </c>
      <c r="C343" s="13" t="s">
        <v>1038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s="50" customFormat="1" ht="19.899999999999999" customHeight="1">
      <c r="A344" s="182"/>
      <c r="B344" s="51" t="s">
        <v>1036</v>
      </c>
      <c r="C344" s="52" t="s">
        <v>1039</v>
      </c>
      <c r="D344" s="53"/>
      <c r="E344" s="54">
        <f>E342*E343</f>
        <v>0</v>
      </c>
      <c r="F344" s="54">
        <f t="shared" ref="F344:AA344" si="64">F342*F343</f>
        <v>0</v>
      </c>
      <c r="G344" s="54">
        <f t="shared" si="64"/>
        <v>0</v>
      </c>
      <c r="H344" s="54">
        <f t="shared" si="64"/>
        <v>0</v>
      </c>
      <c r="I344" s="54">
        <f t="shared" si="64"/>
        <v>0</v>
      </c>
      <c r="J344" s="54">
        <f t="shared" si="64"/>
        <v>0</v>
      </c>
      <c r="K344" s="54">
        <f t="shared" si="64"/>
        <v>0</v>
      </c>
      <c r="L344" s="54">
        <f t="shared" si="64"/>
        <v>0</v>
      </c>
      <c r="M344" s="54">
        <f t="shared" si="64"/>
        <v>0</v>
      </c>
      <c r="N344" s="54">
        <f t="shared" si="64"/>
        <v>0</v>
      </c>
      <c r="O344" s="54">
        <f t="shared" si="64"/>
        <v>0</v>
      </c>
      <c r="P344" s="54">
        <f t="shared" si="64"/>
        <v>0</v>
      </c>
      <c r="Q344" s="54">
        <f t="shared" si="64"/>
        <v>0</v>
      </c>
      <c r="R344" s="54">
        <f t="shared" si="64"/>
        <v>0</v>
      </c>
      <c r="S344" s="54">
        <f t="shared" si="64"/>
        <v>0</v>
      </c>
      <c r="T344" s="54">
        <f t="shared" si="64"/>
        <v>0</v>
      </c>
      <c r="U344" s="54">
        <f t="shared" si="64"/>
        <v>0</v>
      </c>
      <c r="V344" s="54">
        <f t="shared" si="64"/>
        <v>0</v>
      </c>
      <c r="W344" s="54">
        <f t="shared" si="64"/>
        <v>0</v>
      </c>
      <c r="X344" s="54">
        <f t="shared" si="64"/>
        <v>0</v>
      </c>
      <c r="Y344" s="54">
        <f t="shared" si="64"/>
        <v>0</v>
      </c>
      <c r="Z344" s="54">
        <f t="shared" si="64"/>
        <v>0</v>
      </c>
      <c r="AA344" s="54">
        <f t="shared" si="64"/>
        <v>0</v>
      </c>
      <c r="AB344" s="50">
        <f>SUM(E344:AA344)</f>
        <v>0</v>
      </c>
    </row>
    <row r="345" spans="1:28" ht="19.899999999999999" customHeight="1">
      <c r="A345" s="182"/>
      <c r="B345" s="32" t="s">
        <v>1040</v>
      </c>
      <c r="C345" s="5" t="s">
        <v>1041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19.899999999999999" customHeight="1">
      <c r="A346" s="182"/>
      <c r="B346" s="32"/>
      <c r="C346" s="5" t="s">
        <v>1042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23.45" customHeight="1">
      <c r="C347" s="50" t="s">
        <v>1043</v>
      </c>
      <c r="E347" s="50">
        <f t="shared" ref="E347:AA347" si="65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0.29499999999999998</v>
      </c>
      <c r="F347" s="50">
        <f t="shared" si="65"/>
        <v>2.4</v>
      </c>
      <c r="G347" s="50">
        <f t="shared" si="65"/>
        <v>0.39</v>
      </c>
      <c r="H347" s="50">
        <f t="shared" si="65"/>
        <v>0</v>
      </c>
      <c r="I347" s="50">
        <f t="shared" si="65"/>
        <v>58.779999999999994</v>
      </c>
      <c r="J347" s="50">
        <f t="shared" si="65"/>
        <v>129.76</v>
      </c>
      <c r="K347" s="50">
        <f t="shared" si="65"/>
        <v>0.26500000000000001</v>
      </c>
      <c r="L347" s="50">
        <f t="shared" si="65"/>
        <v>0</v>
      </c>
      <c r="M347" s="50">
        <f t="shared" si="65"/>
        <v>19</v>
      </c>
      <c r="N347" s="50">
        <f t="shared" si="65"/>
        <v>0</v>
      </c>
      <c r="O347" s="50">
        <f t="shared" si="65"/>
        <v>0</v>
      </c>
      <c r="P347" s="50">
        <f t="shared" si="65"/>
        <v>0</v>
      </c>
      <c r="Q347" s="50">
        <f t="shared" si="65"/>
        <v>0</v>
      </c>
      <c r="R347" s="50">
        <f t="shared" si="65"/>
        <v>0</v>
      </c>
      <c r="S347" s="50">
        <f t="shared" si="65"/>
        <v>0</v>
      </c>
      <c r="T347" s="50">
        <f t="shared" si="65"/>
        <v>0</v>
      </c>
      <c r="U347" s="50">
        <f t="shared" si="65"/>
        <v>0</v>
      </c>
      <c r="V347" s="50">
        <f t="shared" si="65"/>
        <v>0</v>
      </c>
      <c r="W347" s="50">
        <f t="shared" si="65"/>
        <v>0.155</v>
      </c>
      <c r="X347" s="50">
        <f t="shared" si="65"/>
        <v>0</v>
      </c>
      <c r="Y347" s="50">
        <f t="shared" si="65"/>
        <v>0.25</v>
      </c>
      <c r="Z347" s="50">
        <f t="shared" si="65"/>
        <v>0</v>
      </c>
      <c r="AA347" s="50">
        <f t="shared" si="65"/>
        <v>5</v>
      </c>
      <c r="AB347" s="50">
        <f t="shared" ref="AB347" si="66">SUM(E347:AA347)</f>
        <v>216.29499999999999</v>
      </c>
    </row>
  </sheetData>
  <mergeCells count="31">
    <mergeCell ref="A336:A346"/>
    <mergeCell ref="A270:A280"/>
    <mergeCell ref="A281:A291"/>
    <mergeCell ref="A292:A302"/>
    <mergeCell ref="A303:A313"/>
    <mergeCell ref="A314:A324"/>
    <mergeCell ref="A325:A335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8DE0-C68D-4F72-8C5E-C50A5536FC0A}">
  <dimension ref="A1:AO347"/>
  <sheetViews>
    <sheetView zoomScale="60" zoomScaleNormal="60" workbookViewId="0">
      <pane xSplit="3" ySplit="4" topLeftCell="D288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51" customFormat="1" ht="28.7" customHeight="1">
      <c r="C1" s="152" t="s">
        <v>66</v>
      </c>
      <c r="D1" s="152"/>
      <c r="E1" s="153">
        <f t="shared" ref="E1:AB1" si="0">E347</f>
        <v>0</v>
      </c>
      <c r="F1" s="153">
        <f t="shared" si="0"/>
        <v>0</v>
      </c>
      <c r="G1" s="153">
        <f t="shared" si="0"/>
        <v>0</v>
      </c>
      <c r="H1" s="153">
        <f t="shared" si="0"/>
        <v>0</v>
      </c>
      <c r="I1" s="153">
        <f t="shared" si="0"/>
        <v>0</v>
      </c>
      <c r="J1" s="153">
        <f t="shared" si="0"/>
        <v>0</v>
      </c>
      <c r="K1" s="153">
        <f t="shared" si="0"/>
        <v>0</v>
      </c>
      <c r="L1" s="153">
        <f t="shared" si="0"/>
        <v>0</v>
      </c>
      <c r="M1" s="153">
        <f t="shared" si="0"/>
        <v>0</v>
      </c>
      <c r="N1" s="153">
        <f t="shared" si="0"/>
        <v>0</v>
      </c>
      <c r="O1" s="153">
        <f t="shared" si="0"/>
        <v>0</v>
      </c>
      <c r="P1" s="153">
        <f t="shared" si="0"/>
        <v>0</v>
      </c>
      <c r="Q1" s="153">
        <f t="shared" si="0"/>
        <v>0</v>
      </c>
      <c r="R1" s="153">
        <f t="shared" si="0"/>
        <v>0</v>
      </c>
      <c r="S1" s="153">
        <f t="shared" si="0"/>
        <v>0</v>
      </c>
      <c r="T1" s="153">
        <f t="shared" si="0"/>
        <v>0</v>
      </c>
      <c r="U1" s="153">
        <f t="shared" si="0"/>
        <v>0</v>
      </c>
      <c r="V1" s="153">
        <f t="shared" si="0"/>
        <v>0</v>
      </c>
      <c r="W1" s="153">
        <f t="shared" si="0"/>
        <v>0</v>
      </c>
      <c r="X1" s="153">
        <f t="shared" si="0"/>
        <v>0</v>
      </c>
      <c r="Y1" s="153">
        <f t="shared" si="0"/>
        <v>0</v>
      </c>
      <c r="Z1" s="153">
        <f t="shared" si="0"/>
        <v>0</v>
      </c>
      <c r="AA1" s="153">
        <f t="shared" si="0"/>
        <v>0</v>
      </c>
      <c r="AB1" s="153">
        <f t="shared" si="0"/>
        <v>0</v>
      </c>
      <c r="AC1" s="154">
        <f>AB1+AD1+AE1+AF1+AG1+AH1+AI1+AJ1+AK1+AL1+AM1+AN1+AO1</f>
        <v>3609.5450000000001</v>
      </c>
      <c r="AD1" s="155">
        <f>'Food IN January'!AB4</f>
        <v>715.26600000000019</v>
      </c>
      <c r="AE1" s="151">
        <f>'Food IN Feb'!AB4</f>
        <v>731.03099999999984</v>
      </c>
      <c r="AF1" s="151">
        <f>'Food IN March'!AB1</f>
        <v>891.6149999999999</v>
      </c>
      <c r="AG1" s="151">
        <f>'April Food IN'!AB1</f>
        <v>1055.338</v>
      </c>
      <c r="AH1" s="151">
        <f>'May Food IN'!AB1</f>
        <v>216.29499999999999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1073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5" spans="1:41" s="50" customFormat="1" ht="0.4" customHeight="1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spans="1:41" ht="19.899999999999999" customHeight="1">
      <c r="A6" s="181">
        <v>45444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4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AA9" si="1">F6*F7+F8</f>
        <v>0</v>
      </c>
      <c r="G9" s="49">
        <f t="shared" si="1"/>
        <v>0</v>
      </c>
      <c r="H9" s="49">
        <f t="shared" si="1"/>
        <v>0</v>
      </c>
      <c r="I9" s="49">
        <f t="shared" si="1"/>
        <v>0</v>
      </c>
      <c r="J9" s="49">
        <f t="shared" si="1"/>
        <v>0</v>
      </c>
      <c r="K9" s="49">
        <f t="shared" si="1"/>
        <v>0</v>
      </c>
      <c r="L9" s="49">
        <f t="shared" si="1"/>
        <v>0</v>
      </c>
      <c r="M9" s="49">
        <f t="shared" si="1"/>
        <v>0</v>
      </c>
      <c r="N9" s="49">
        <f t="shared" si="1"/>
        <v>0</v>
      </c>
      <c r="O9" s="49">
        <f t="shared" si="1"/>
        <v>0</v>
      </c>
      <c r="P9" s="49">
        <f t="shared" si="1"/>
        <v>0</v>
      </c>
      <c r="Q9" s="49">
        <f t="shared" si="1"/>
        <v>0</v>
      </c>
      <c r="R9" s="49">
        <f t="shared" si="1"/>
        <v>0</v>
      </c>
      <c r="S9" s="49">
        <f t="shared" si="1"/>
        <v>0</v>
      </c>
      <c r="T9" s="49">
        <f t="shared" si="1"/>
        <v>0</v>
      </c>
      <c r="U9" s="49">
        <f t="shared" si="1"/>
        <v>0</v>
      </c>
      <c r="V9" s="49">
        <f t="shared" si="1"/>
        <v>0</v>
      </c>
      <c r="W9" s="49">
        <f t="shared" si="1"/>
        <v>0</v>
      </c>
      <c r="X9" s="49">
        <f t="shared" si="1"/>
        <v>0</v>
      </c>
      <c r="Y9" s="49">
        <f t="shared" si="1"/>
        <v>0</v>
      </c>
      <c r="Z9" s="49">
        <f t="shared" si="1"/>
        <v>0</v>
      </c>
      <c r="AA9" s="49">
        <f t="shared" si="1"/>
        <v>0</v>
      </c>
      <c r="AB9" s="50">
        <f>SUM(E9:AA9)</f>
        <v>0</v>
      </c>
    </row>
    <row r="10" spans="1:4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4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AA14" si="2">F12*F13</f>
        <v>0</v>
      </c>
      <c r="G14" s="54">
        <f t="shared" si="2"/>
        <v>0</v>
      </c>
      <c r="H14" s="54">
        <f t="shared" si="2"/>
        <v>0</v>
      </c>
      <c r="I14" s="54">
        <f t="shared" si="2"/>
        <v>0</v>
      </c>
      <c r="J14" s="54">
        <f t="shared" si="2"/>
        <v>0</v>
      </c>
      <c r="K14" s="54">
        <f t="shared" si="2"/>
        <v>0</v>
      </c>
      <c r="L14" s="54">
        <f t="shared" si="2"/>
        <v>0</v>
      </c>
      <c r="M14" s="54">
        <f t="shared" si="2"/>
        <v>0</v>
      </c>
      <c r="N14" s="54">
        <f t="shared" si="2"/>
        <v>0</v>
      </c>
      <c r="O14" s="54">
        <f t="shared" si="2"/>
        <v>0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0">
        <f>SUM(E14:AA14)</f>
        <v>0</v>
      </c>
    </row>
    <row r="15" spans="1:4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45445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AA20" si="3">F17*F18+F19</f>
        <v>0</v>
      </c>
      <c r="G20" s="49">
        <f t="shared" si="3"/>
        <v>0</v>
      </c>
      <c r="H20" s="49">
        <f t="shared" si="3"/>
        <v>0</v>
      </c>
      <c r="I20" s="49">
        <f t="shared" si="3"/>
        <v>0</v>
      </c>
      <c r="J20" s="49">
        <f t="shared" si="3"/>
        <v>0</v>
      </c>
      <c r="K20" s="49">
        <f t="shared" si="3"/>
        <v>0</v>
      </c>
      <c r="L20" s="49">
        <f t="shared" si="3"/>
        <v>0</v>
      </c>
      <c r="M20" s="49">
        <f t="shared" si="3"/>
        <v>0</v>
      </c>
      <c r="N20" s="49">
        <f t="shared" si="3"/>
        <v>0</v>
      </c>
      <c r="O20" s="49">
        <f t="shared" si="3"/>
        <v>0</v>
      </c>
      <c r="P20" s="49">
        <f t="shared" si="3"/>
        <v>0</v>
      </c>
      <c r="Q20" s="49">
        <f t="shared" si="3"/>
        <v>0</v>
      </c>
      <c r="R20" s="49">
        <f t="shared" si="3"/>
        <v>0</v>
      </c>
      <c r="S20" s="49">
        <f t="shared" si="3"/>
        <v>0</v>
      </c>
      <c r="T20" s="49">
        <f t="shared" si="3"/>
        <v>0</v>
      </c>
      <c r="U20" s="49">
        <f t="shared" si="3"/>
        <v>0</v>
      </c>
      <c r="V20" s="49">
        <f t="shared" si="3"/>
        <v>0</v>
      </c>
      <c r="W20" s="49">
        <f t="shared" si="3"/>
        <v>0</v>
      </c>
      <c r="X20" s="49">
        <f t="shared" si="3"/>
        <v>0</v>
      </c>
      <c r="Y20" s="49">
        <f t="shared" si="3"/>
        <v>0</v>
      </c>
      <c r="Z20" s="49">
        <f t="shared" si="3"/>
        <v>0</v>
      </c>
      <c r="AA20" s="49">
        <f t="shared" si="3"/>
        <v>0</v>
      </c>
      <c r="AB20" s="50">
        <f t="shared" ref="AB20:AB25" si="4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AA25" si="5">F23*F24</f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0</v>
      </c>
      <c r="K25" s="54">
        <f t="shared" si="5"/>
        <v>0</v>
      </c>
      <c r="L25" s="54">
        <f t="shared" si="5"/>
        <v>0</v>
      </c>
      <c r="M25" s="54">
        <f t="shared" si="5"/>
        <v>0</v>
      </c>
      <c r="N25" s="54">
        <f t="shared" si="5"/>
        <v>0</v>
      </c>
      <c r="O25" s="54">
        <f t="shared" si="5"/>
        <v>0</v>
      </c>
      <c r="P25" s="54">
        <f t="shared" si="5"/>
        <v>0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0">
        <f t="shared" si="4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45446</v>
      </c>
      <c r="B28" s="31" t="s">
        <v>1028</v>
      </c>
      <c r="C28" s="26" t="s">
        <v>1029</v>
      </c>
      <c r="D28" s="24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/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AA31" si="6">F28*F29+F30</f>
        <v>0</v>
      </c>
      <c r="G31" s="49">
        <f t="shared" si="6"/>
        <v>0</v>
      </c>
      <c r="H31" s="49">
        <f t="shared" si="6"/>
        <v>0</v>
      </c>
      <c r="I31" s="49">
        <f t="shared" si="6"/>
        <v>0</v>
      </c>
      <c r="J31" s="49">
        <f t="shared" si="6"/>
        <v>0</v>
      </c>
      <c r="K31" s="49">
        <f t="shared" si="6"/>
        <v>0</v>
      </c>
      <c r="L31" s="49">
        <f t="shared" si="6"/>
        <v>0</v>
      </c>
      <c r="M31" s="49">
        <f t="shared" si="6"/>
        <v>0</v>
      </c>
      <c r="N31" s="49">
        <f t="shared" si="6"/>
        <v>0</v>
      </c>
      <c r="O31" s="49">
        <f t="shared" si="6"/>
        <v>0</v>
      </c>
      <c r="P31" s="49">
        <f t="shared" si="6"/>
        <v>0</v>
      </c>
      <c r="Q31" s="49">
        <f t="shared" si="6"/>
        <v>0</v>
      </c>
      <c r="R31" s="49">
        <f t="shared" si="6"/>
        <v>0</v>
      </c>
      <c r="S31" s="49">
        <f t="shared" si="6"/>
        <v>0</v>
      </c>
      <c r="T31" s="49">
        <f t="shared" si="6"/>
        <v>0</v>
      </c>
      <c r="U31" s="49">
        <f t="shared" si="6"/>
        <v>0</v>
      </c>
      <c r="V31" s="49">
        <f t="shared" si="6"/>
        <v>0</v>
      </c>
      <c r="W31" s="49">
        <f t="shared" si="6"/>
        <v>0</v>
      </c>
      <c r="X31" s="49">
        <f t="shared" si="6"/>
        <v>0</v>
      </c>
      <c r="Y31" s="49">
        <f t="shared" si="6"/>
        <v>0</v>
      </c>
      <c r="Z31" s="49">
        <f t="shared" si="6"/>
        <v>0</v>
      </c>
      <c r="AA31" s="49">
        <f t="shared" si="6"/>
        <v>0</v>
      </c>
      <c r="AB31" s="50">
        <f>SUM(E31:AA31)</f>
        <v>0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>
        <v>1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AA36" si="7">F34*F35</f>
        <v>0</v>
      </c>
      <c r="G36" s="54">
        <f t="shared" si="7"/>
        <v>0</v>
      </c>
      <c r="H36" s="54">
        <f t="shared" si="7"/>
        <v>0</v>
      </c>
      <c r="I36" s="54">
        <f t="shared" si="7"/>
        <v>0</v>
      </c>
      <c r="J36" s="54">
        <f t="shared" si="7"/>
        <v>0</v>
      </c>
      <c r="K36" s="54">
        <f t="shared" si="7"/>
        <v>0</v>
      </c>
      <c r="L36" s="54">
        <f t="shared" si="7"/>
        <v>0</v>
      </c>
      <c r="M36" s="54">
        <f t="shared" si="7"/>
        <v>0</v>
      </c>
      <c r="N36" s="54">
        <f t="shared" si="7"/>
        <v>0</v>
      </c>
      <c r="O36" s="54">
        <f t="shared" si="7"/>
        <v>0</v>
      </c>
      <c r="P36" s="54">
        <f t="shared" si="7"/>
        <v>0</v>
      </c>
      <c r="Q36" s="54">
        <f t="shared" si="7"/>
        <v>0</v>
      </c>
      <c r="R36" s="54">
        <f t="shared" si="7"/>
        <v>0</v>
      </c>
      <c r="S36" s="54">
        <f t="shared" si="7"/>
        <v>0</v>
      </c>
      <c r="T36" s="54">
        <f t="shared" si="7"/>
        <v>0</v>
      </c>
      <c r="U36" s="54">
        <f t="shared" si="7"/>
        <v>0</v>
      </c>
      <c r="V36" s="54">
        <f t="shared" si="7"/>
        <v>0</v>
      </c>
      <c r="W36" s="54">
        <f t="shared" si="7"/>
        <v>0</v>
      </c>
      <c r="X36" s="54">
        <f t="shared" si="7"/>
        <v>0</v>
      </c>
      <c r="Y36" s="54">
        <f t="shared" si="7"/>
        <v>0</v>
      </c>
      <c r="Z36" s="54">
        <f t="shared" si="7"/>
        <v>0</v>
      </c>
      <c r="AA36" s="54">
        <f t="shared" si="7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45447</v>
      </c>
      <c r="B39" s="31" t="s">
        <v>1028</v>
      </c>
      <c r="C39" s="26" t="s">
        <v>1029</v>
      </c>
      <c r="D39" s="24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/>
      <c r="AA39" s="27"/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</v>
      </c>
      <c r="F42" s="49">
        <f t="shared" ref="F42:AA42" si="8">F39*F40+F41</f>
        <v>0</v>
      </c>
      <c r="G42" s="49">
        <f t="shared" si="8"/>
        <v>0</v>
      </c>
      <c r="H42" s="49">
        <f t="shared" si="8"/>
        <v>0</v>
      </c>
      <c r="I42" s="49">
        <f t="shared" si="8"/>
        <v>0</v>
      </c>
      <c r="J42" s="49">
        <f t="shared" si="8"/>
        <v>0</v>
      </c>
      <c r="K42" s="49">
        <f t="shared" si="8"/>
        <v>0</v>
      </c>
      <c r="L42" s="49">
        <f t="shared" si="8"/>
        <v>0</v>
      </c>
      <c r="M42" s="49">
        <f t="shared" si="8"/>
        <v>0</v>
      </c>
      <c r="N42" s="49">
        <f t="shared" si="8"/>
        <v>0</v>
      </c>
      <c r="O42" s="49">
        <f t="shared" si="8"/>
        <v>0</v>
      </c>
      <c r="P42" s="49">
        <f t="shared" si="8"/>
        <v>0</v>
      </c>
      <c r="Q42" s="49">
        <f t="shared" si="8"/>
        <v>0</v>
      </c>
      <c r="R42" s="49">
        <f t="shared" si="8"/>
        <v>0</v>
      </c>
      <c r="S42" s="49">
        <f t="shared" si="8"/>
        <v>0</v>
      </c>
      <c r="T42" s="49">
        <f t="shared" si="8"/>
        <v>0</v>
      </c>
      <c r="U42" s="49">
        <f t="shared" si="8"/>
        <v>0</v>
      </c>
      <c r="V42" s="49">
        <f t="shared" si="8"/>
        <v>0</v>
      </c>
      <c r="W42" s="49">
        <f t="shared" si="8"/>
        <v>0</v>
      </c>
      <c r="X42" s="49">
        <f t="shared" si="8"/>
        <v>0</v>
      </c>
      <c r="Y42" s="49">
        <f t="shared" si="8"/>
        <v>0</v>
      </c>
      <c r="Z42" s="49">
        <f t="shared" si="8"/>
        <v>0</v>
      </c>
      <c r="AA42" s="49">
        <f t="shared" si="8"/>
        <v>0</v>
      </c>
      <c r="AB42" s="50">
        <f>SUM(E42:AA42)</f>
        <v>0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2"/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AA47" si="9">F45*F46</f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  <c r="P47" s="54">
        <f t="shared" si="9"/>
        <v>0</v>
      </c>
      <c r="Q47" s="54">
        <f t="shared" si="9"/>
        <v>0</v>
      </c>
      <c r="R47" s="54">
        <f t="shared" si="9"/>
        <v>0</v>
      </c>
      <c r="S47" s="54">
        <f t="shared" si="9"/>
        <v>0</v>
      </c>
      <c r="T47" s="54">
        <f t="shared" si="9"/>
        <v>0</v>
      </c>
      <c r="U47" s="54">
        <f t="shared" si="9"/>
        <v>0</v>
      </c>
      <c r="V47" s="54">
        <f t="shared" si="9"/>
        <v>0</v>
      </c>
      <c r="W47" s="54">
        <f t="shared" si="9"/>
        <v>0</v>
      </c>
      <c r="X47" s="54">
        <f t="shared" si="9"/>
        <v>0</v>
      </c>
      <c r="Y47" s="54">
        <f t="shared" si="9"/>
        <v>0</v>
      </c>
      <c r="Z47" s="54">
        <f t="shared" si="9"/>
        <v>0</v>
      </c>
      <c r="AA47" s="54">
        <f t="shared" si="9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1">
        <v>45448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/>
      <c r="J50" s="26"/>
      <c r="K50" s="26"/>
      <c r="L50" s="26"/>
      <c r="M50" s="26"/>
      <c r="N50" s="26"/>
      <c r="O50" s="25"/>
      <c r="P50" s="26"/>
      <c r="Q50" s="26"/>
      <c r="R50" s="25"/>
      <c r="S50" s="26"/>
      <c r="T50" s="27"/>
      <c r="U50" s="26"/>
      <c r="V50" s="25"/>
      <c r="W50" s="26"/>
      <c r="X50" s="25"/>
      <c r="Y50" s="25"/>
      <c r="Z50" s="26"/>
      <c r="AA50" s="27"/>
    </row>
    <row r="51" spans="1:28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AA53" si="10">F50*F51+F52</f>
        <v>0</v>
      </c>
      <c r="G53" s="49">
        <f t="shared" si="10"/>
        <v>0</v>
      </c>
      <c r="H53" s="49">
        <f t="shared" si="10"/>
        <v>0</v>
      </c>
      <c r="I53" s="49">
        <f t="shared" si="10"/>
        <v>0</v>
      </c>
      <c r="J53" s="49">
        <f t="shared" si="10"/>
        <v>0</v>
      </c>
      <c r="K53" s="49">
        <f t="shared" si="10"/>
        <v>0</v>
      </c>
      <c r="L53" s="49">
        <f t="shared" si="10"/>
        <v>0</v>
      </c>
      <c r="M53" s="49">
        <f t="shared" si="10"/>
        <v>0</v>
      </c>
      <c r="N53" s="49">
        <f t="shared" si="10"/>
        <v>0</v>
      </c>
      <c r="O53" s="49">
        <f t="shared" si="10"/>
        <v>0</v>
      </c>
      <c r="P53" s="49">
        <f t="shared" si="10"/>
        <v>0</v>
      </c>
      <c r="Q53" s="49">
        <f t="shared" si="10"/>
        <v>0</v>
      </c>
      <c r="R53" s="49">
        <f t="shared" si="10"/>
        <v>0</v>
      </c>
      <c r="S53" s="49">
        <f t="shared" si="10"/>
        <v>0</v>
      </c>
      <c r="T53" s="49">
        <f t="shared" si="10"/>
        <v>0</v>
      </c>
      <c r="U53" s="49">
        <f t="shared" si="10"/>
        <v>0</v>
      </c>
      <c r="V53" s="49">
        <f t="shared" si="10"/>
        <v>0</v>
      </c>
      <c r="W53" s="49">
        <f t="shared" si="10"/>
        <v>0</v>
      </c>
      <c r="X53" s="49">
        <f t="shared" si="10"/>
        <v>0</v>
      </c>
      <c r="Y53" s="49">
        <f t="shared" si="10"/>
        <v>0</v>
      </c>
      <c r="Z53" s="49">
        <f t="shared" si="10"/>
        <v>0</v>
      </c>
      <c r="AA53" s="49">
        <f t="shared" si="10"/>
        <v>0</v>
      </c>
      <c r="AB53" s="50">
        <f>SUM(E53:AA53)</f>
        <v>0</v>
      </c>
    </row>
    <row r="54" spans="1:28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8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8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AA58" si="11">F56*F57</f>
        <v>0</v>
      </c>
      <c r="G58" s="54">
        <f t="shared" si="11"/>
        <v>0</v>
      </c>
      <c r="H58" s="54">
        <f t="shared" si="11"/>
        <v>0</v>
      </c>
      <c r="I58" s="54">
        <f t="shared" si="11"/>
        <v>0</v>
      </c>
      <c r="J58" s="54">
        <f t="shared" si="11"/>
        <v>0</v>
      </c>
      <c r="K58" s="54">
        <f t="shared" si="11"/>
        <v>0</v>
      </c>
      <c r="L58" s="54">
        <f t="shared" si="11"/>
        <v>0</v>
      </c>
      <c r="M58" s="54">
        <f t="shared" si="11"/>
        <v>0</v>
      </c>
      <c r="N58" s="54">
        <f t="shared" si="11"/>
        <v>0</v>
      </c>
      <c r="O58" s="54">
        <f t="shared" si="11"/>
        <v>0</v>
      </c>
      <c r="P58" s="54">
        <f t="shared" si="11"/>
        <v>0</v>
      </c>
      <c r="Q58" s="54">
        <f t="shared" si="11"/>
        <v>0</v>
      </c>
      <c r="R58" s="54">
        <f t="shared" si="11"/>
        <v>0</v>
      </c>
      <c r="S58" s="54">
        <f t="shared" si="11"/>
        <v>0</v>
      </c>
      <c r="T58" s="54">
        <f t="shared" si="11"/>
        <v>0</v>
      </c>
      <c r="U58" s="54">
        <f t="shared" si="11"/>
        <v>0</v>
      </c>
      <c r="V58" s="54">
        <f t="shared" si="11"/>
        <v>0</v>
      </c>
      <c r="W58" s="54">
        <f t="shared" si="11"/>
        <v>0</v>
      </c>
      <c r="X58" s="54">
        <f t="shared" si="11"/>
        <v>0</v>
      </c>
      <c r="Y58" s="54">
        <f t="shared" si="11"/>
        <v>0</v>
      </c>
      <c r="Z58" s="54">
        <f t="shared" si="11"/>
        <v>0</v>
      </c>
      <c r="AA58" s="54">
        <f t="shared" si="11"/>
        <v>0</v>
      </c>
      <c r="AB58" s="50">
        <f>SUM(E58:AA58)</f>
        <v>0</v>
      </c>
    </row>
    <row r="59" spans="1:28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1">
        <v>45449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/>
      <c r="Z61" s="26"/>
      <c r="AA61" s="27"/>
    </row>
    <row r="62" spans="1:28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ht="19.899999999999999" customHeight="1">
      <c r="A63" s="182"/>
      <c r="B63" s="31" t="s">
        <v>1028</v>
      </c>
      <c r="C63" s="27" t="s">
        <v>1031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s="50" customFormat="1" ht="19.899999999999999" customHeight="1">
      <c r="A64" s="182"/>
      <c r="B64" s="46"/>
      <c r="C64" s="47" t="s">
        <v>1032</v>
      </c>
      <c r="D64" s="48"/>
      <c r="E64" s="49">
        <f>E61*E62+E63</f>
        <v>0</v>
      </c>
      <c r="F64" s="49">
        <f t="shared" ref="F64:AA64" si="12">F61*F62+F63</f>
        <v>0</v>
      </c>
      <c r="G64" s="49">
        <f t="shared" si="12"/>
        <v>0</v>
      </c>
      <c r="H64" s="49">
        <f t="shared" si="12"/>
        <v>0</v>
      </c>
      <c r="I64" s="49">
        <f t="shared" si="12"/>
        <v>0</v>
      </c>
      <c r="J64" s="49">
        <f t="shared" si="12"/>
        <v>0</v>
      </c>
      <c r="K64" s="49">
        <f t="shared" si="12"/>
        <v>0</v>
      </c>
      <c r="L64" s="49">
        <f t="shared" si="12"/>
        <v>0</v>
      </c>
      <c r="M64" s="49">
        <f t="shared" si="12"/>
        <v>0</v>
      </c>
      <c r="N64" s="49">
        <f t="shared" si="12"/>
        <v>0</v>
      </c>
      <c r="O64" s="49">
        <f t="shared" si="12"/>
        <v>0</v>
      </c>
      <c r="P64" s="49">
        <f t="shared" si="12"/>
        <v>0</v>
      </c>
      <c r="Q64" s="49">
        <f t="shared" si="12"/>
        <v>0</v>
      </c>
      <c r="R64" s="49">
        <f t="shared" si="12"/>
        <v>0</v>
      </c>
      <c r="S64" s="49">
        <f t="shared" si="12"/>
        <v>0</v>
      </c>
      <c r="T64" s="49">
        <f t="shared" si="12"/>
        <v>0</v>
      </c>
      <c r="U64" s="49">
        <f t="shared" si="12"/>
        <v>0</v>
      </c>
      <c r="V64" s="49">
        <f t="shared" si="12"/>
        <v>0</v>
      </c>
      <c r="W64" s="49">
        <f t="shared" si="12"/>
        <v>0</v>
      </c>
      <c r="X64" s="49">
        <f t="shared" si="12"/>
        <v>0</v>
      </c>
      <c r="Y64" s="49">
        <f t="shared" si="12"/>
        <v>0</v>
      </c>
      <c r="Z64" s="49">
        <f t="shared" si="12"/>
        <v>0</v>
      </c>
      <c r="AA64" s="49">
        <f t="shared" si="12"/>
        <v>0</v>
      </c>
      <c r="AB64" s="50">
        <f>SUM(E64:AA64)</f>
        <v>0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AA69" si="13">F67*F68</f>
        <v>0</v>
      </c>
      <c r="G69" s="54">
        <f t="shared" si="13"/>
        <v>0</v>
      </c>
      <c r="H69" s="54">
        <f t="shared" si="13"/>
        <v>0</v>
      </c>
      <c r="I69" s="54">
        <f t="shared" si="13"/>
        <v>0</v>
      </c>
      <c r="J69" s="54">
        <f t="shared" si="13"/>
        <v>0</v>
      </c>
      <c r="K69" s="54">
        <f t="shared" si="13"/>
        <v>0</v>
      </c>
      <c r="L69" s="54">
        <f t="shared" si="13"/>
        <v>0</v>
      </c>
      <c r="M69" s="54">
        <f t="shared" si="13"/>
        <v>0</v>
      </c>
      <c r="N69" s="54">
        <f t="shared" si="13"/>
        <v>0</v>
      </c>
      <c r="O69" s="54">
        <f t="shared" si="13"/>
        <v>0</v>
      </c>
      <c r="P69" s="54">
        <f t="shared" si="13"/>
        <v>0</v>
      </c>
      <c r="Q69" s="54">
        <f t="shared" si="13"/>
        <v>0</v>
      </c>
      <c r="R69" s="54">
        <f t="shared" si="13"/>
        <v>0</v>
      </c>
      <c r="S69" s="54">
        <f t="shared" si="13"/>
        <v>0</v>
      </c>
      <c r="T69" s="54">
        <f t="shared" si="13"/>
        <v>0</v>
      </c>
      <c r="U69" s="54">
        <f t="shared" si="13"/>
        <v>0</v>
      </c>
      <c r="V69" s="54">
        <f t="shared" si="13"/>
        <v>0</v>
      </c>
      <c r="W69" s="54">
        <f t="shared" si="13"/>
        <v>0</v>
      </c>
      <c r="X69" s="54">
        <f t="shared" si="13"/>
        <v>0</v>
      </c>
      <c r="Y69" s="54">
        <f t="shared" si="13"/>
        <v>0</v>
      </c>
      <c r="Z69" s="54">
        <f t="shared" si="13"/>
        <v>0</v>
      </c>
      <c r="AA69" s="54">
        <f t="shared" si="13"/>
        <v>0</v>
      </c>
      <c r="AB69" s="50">
        <f>SUM(E69:AA69)</f>
        <v>0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1">
        <v>45450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AA75" si="14">F72*F73+F74</f>
        <v>0</v>
      </c>
      <c r="G75" s="49">
        <f t="shared" si="14"/>
        <v>0</v>
      </c>
      <c r="H75" s="49">
        <f t="shared" si="14"/>
        <v>0</v>
      </c>
      <c r="I75" s="49">
        <f t="shared" si="14"/>
        <v>0</v>
      </c>
      <c r="J75" s="49">
        <f t="shared" si="14"/>
        <v>0</v>
      </c>
      <c r="K75" s="49">
        <f t="shared" si="14"/>
        <v>0</v>
      </c>
      <c r="L75" s="49">
        <f t="shared" si="14"/>
        <v>0</v>
      </c>
      <c r="M75" s="49">
        <f t="shared" si="14"/>
        <v>0</v>
      </c>
      <c r="N75" s="49">
        <f t="shared" si="14"/>
        <v>0</v>
      </c>
      <c r="O75" s="49">
        <f t="shared" si="14"/>
        <v>0</v>
      </c>
      <c r="P75" s="49">
        <f t="shared" si="14"/>
        <v>0</v>
      </c>
      <c r="Q75" s="49">
        <f t="shared" si="14"/>
        <v>0</v>
      </c>
      <c r="R75" s="49">
        <f t="shared" si="14"/>
        <v>0</v>
      </c>
      <c r="S75" s="49">
        <f t="shared" si="14"/>
        <v>0</v>
      </c>
      <c r="T75" s="49">
        <f t="shared" si="14"/>
        <v>0</v>
      </c>
      <c r="U75" s="49">
        <f t="shared" si="14"/>
        <v>0</v>
      </c>
      <c r="V75" s="49">
        <f t="shared" si="14"/>
        <v>0</v>
      </c>
      <c r="W75" s="49">
        <f t="shared" si="14"/>
        <v>0</v>
      </c>
      <c r="X75" s="49">
        <f t="shared" si="14"/>
        <v>0</v>
      </c>
      <c r="Y75" s="49">
        <f t="shared" si="14"/>
        <v>0</v>
      </c>
      <c r="Z75" s="49">
        <f t="shared" si="14"/>
        <v>0</v>
      </c>
      <c r="AA75" s="49">
        <f t="shared" si="14"/>
        <v>0</v>
      </c>
      <c r="AB75" s="50">
        <f>SUM(E75:AA75)</f>
        <v>0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AA80" si="15">F78*F79</f>
        <v>0</v>
      </c>
      <c r="G80" s="54">
        <f t="shared" si="15"/>
        <v>0</v>
      </c>
      <c r="H80" s="54">
        <f t="shared" si="15"/>
        <v>0</v>
      </c>
      <c r="I80" s="54">
        <f t="shared" si="15"/>
        <v>0</v>
      </c>
      <c r="J80" s="54">
        <f t="shared" si="15"/>
        <v>0</v>
      </c>
      <c r="K80" s="54">
        <f t="shared" si="15"/>
        <v>0</v>
      </c>
      <c r="L80" s="54">
        <f t="shared" si="15"/>
        <v>0</v>
      </c>
      <c r="M80" s="54">
        <f t="shared" si="15"/>
        <v>0</v>
      </c>
      <c r="N80" s="54">
        <f t="shared" si="15"/>
        <v>0</v>
      </c>
      <c r="O80" s="54">
        <f t="shared" si="15"/>
        <v>0</v>
      </c>
      <c r="P80" s="54">
        <f t="shared" si="15"/>
        <v>0</v>
      </c>
      <c r="Q80" s="54">
        <f t="shared" si="15"/>
        <v>0</v>
      </c>
      <c r="R80" s="54">
        <f t="shared" si="15"/>
        <v>0</v>
      </c>
      <c r="S80" s="54">
        <f t="shared" si="15"/>
        <v>0</v>
      </c>
      <c r="T80" s="54">
        <f t="shared" si="15"/>
        <v>0</v>
      </c>
      <c r="U80" s="54">
        <f t="shared" si="15"/>
        <v>0</v>
      </c>
      <c r="V80" s="54">
        <f t="shared" si="15"/>
        <v>0</v>
      </c>
      <c r="W80" s="54">
        <f t="shared" si="15"/>
        <v>0</v>
      </c>
      <c r="X80" s="54">
        <f t="shared" si="15"/>
        <v>0</v>
      </c>
      <c r="Y80" s="54">
        <f t="shared" si="15"/>
        <v>0</v>
      </c>
      <c r="Z80" s="54">
        <f t="shared" si="15"/>
        <v>0</v>
      </c>
      <c r="AA80" s="54">
        <f t="shared" si="1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45451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/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AA86" si="16">F83*F84+F85</f>
        <v>0</v>
      </c>
      <c r="G86" s="49">
        <f t="shared" si="16"/>
        <v>0</v>
      </c>
      <c r="H86" s="49">
        <f t="shared" si="16"/>
        <v>0</v>
      </c>
      <c r="I86" s="49">
        <f t="shared" si="16"/>
        <v>0</v>
      </c>
      <c r="J86" s="49">
        <f t="shared" si="16"/>
        <v>0</v>
      </c>
      <c r="K86" s="49">
        <f t="shared" si="16"/>
        <v>0</v>
      </c>
      <c r="L86" s="49">
        <f t="shared" si="16"/>
        <v>0</v>
      </c>
      <c r="M86" s="49">
        <f t="shared" si="16"/>
        <v>0</v>
      </c>
      <c r="N86" s="49">
        <f t="shared" si="16"/>
        <v>0</v>
      </c>
      <c r="O86" s="49">
        <f t="shared" si="16"/>
        <v>0</v>
      </c>
      <c r="P86" s="49">
        <f t="shared" si="16"/>
        <v>0</v>
      </c>
      <c r="Q86" s="49">
        <f t="shared" si="16"/>
        <v>0</v>
      </c>
      <c r="R86" s="49">
        <f t="shared" si="16"/>
        <v>0</v>
      </c>
      <c r="S86" s="49">
        <f t="shared" si="16"/>
        <v>0</v>
      </c>
      <c r="T86" s="49">
        <f t="shared" si="16"/>
        <v>0</v>
      </c>
      <c r="U86" s="49">
        <f t="shared" si="16"/>
        <v>0</v>
      </c>
      <c r="V86" s="49">
        <f t="shared" si="16"/>
        <v>0</v>
      </c>
      <c r="W86" s="49">
        <f t="shared" si="16"/>
        <v>0</v>
      </c>
      <c r="X86" s="49">
        <f t="shared" si="16"/>
        <v>0</v>
      </c>
      <c r="Y86" s="49">
        <f t="shared" si="16"/>
        <v>0</v>
      </c>
      <c r="Z86" s="49">
        <f t="shared" si="16"/>
        <v>0</v>
      </c>
      <c r="AA86" s="49">
        <f t="shared" si="16"/>
        <v>0</v>
      </c>
      <c r="AB86" s="50">
        <f>SUM(E86:AA86)</f>
        <v>0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AA91" si="17">F89*F90</f>
        <v>0</v>
      </c>
      <c r="G91" s="54">
        <f t="shared" si="17"/>
        <v>0</v>
      </c>
      <c r="H91" s="54">
        <f t="shared" si="17"/>
        <v>0</v>
      </c>
      <c r="I91" s="54">
        <f t="shared" si="17"/>
        <v>0</v>
      </c>
      <c r="J91" s="54">
        <f t="shared" si="17"/>
        <v>0</v>
      </c>
      <c r="K91" s="54">
        <f t="shared" si="17"/>
        <v>0</v>
      </c>
      <c r="L91" s="54">
        <f t="shared" si="17"/>
        <v>0</v>
      </c>
      <c r="M91" s="54">
        <f t="shared" si="17"/>
        <v>0</v>
      </c>
      <c r="N91" s="54">
        <f t="shared" si="17"/>
        <v>0</v>
      </c>
      <c r="O91" s="54">
        <f t="shared" si="17"/>
        <v>0</v>
      </c>
      <c r="P91" s="54">
        <f t="shared" si="17"/>
        <v>0</v>
      </c>
      <c r="Q91" s="54">
        <f t="shared" si="17"/>
        <v>0</v>
      </c>
      <c r="R91" s="54">
        <f t="shared" si="17"/>
        <v>0</v>
      </c>
      <c r="S91" s="54">
        <f t="shared" si="17"/>
        <v>0</v>
      </c>
      <c r="T91" s="54">
        <f t="shared" si="17"/>
        <v>0</v>
      </c>
      <c r="U91" s="54">
        <f t="shared" si="17"/>
        <v>0</v>
      </c>
      <c r="V91" s="54">
        <f t="shared" si="17"/>
        <v>0</v>
      </c>
      <c r="W91" s="54">
        <f t="shared" si="17"/>
        <v>0</v>
      </c>
      <c r="X91" s="54">
        <f t="shared" si="17"/>
        <v>0</v>
      </c>
      <c r="Y91" s="54">
        <f t="shared" si="17"/>
        <v>0</v>
      </c>
      <c r="Z91" s="54">
        <f t="shared" si="17"/>
        <v>0</v>
      </c>
      <c r="AA91" s="54">
        <f t="shared" si="17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45452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/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AA97" si="18">F94*F95+F96</f>
        <v>0</v>
      </c>
      <c r="G97" s="49">
        <f t="shared" si="18"/>
        <v>0</v>
      </c>
      <c r="H97" s="49">
        <f t="shared" si="18"/>
        <v>0</v>
      </c>
      <c r="I97" s="49">
        <f t="shared" si="18"/>
        <v>0</v>
      </c>
      <c r="J97" s="49">
        <f t="shared" si="18"/>
        <v>0</v>
      </c>
      <c r="K97" s="49">
        <f t="shared" si="18"/>
        <v>0</v>
      </c>
      <c r="L97" s="49">
        <f t="shared" si="18"/>
        <v>0</v>
      </c>
      <c r="M97" s="49">
        <f t="shared" si="18"/>
        <v>0</v>
      </c>
      <c r="N97" s="49">
        <f t="shared" si="18"/>
        <v>0</v>
      </c>
      <c r="O97" s="49">
        <f t="shared" si="18"/>
        <v>0</v>
      </c>
      <c r="P97" s="49">
        <f t="shared" si="18"/>
        <v>0</v>
      </c>
      <c r="Q97" s="49">
        <f t="shared" si="18"/>
        <v>0</v>
      </c>
      <c r="R97" s="49">
        <f t="shared" si="18"/>
        <v>0</v>
      </c>
      <c r="S97" s="49">
        <f t="shared" si="18"/>
        <v>0</v>
      </c>
      <c r="T97" s="49">
        <f t="shared" si="18"/>
        <v>0</v>
      </c>
      <c r="U97" s="49">
        <f t="shared" si="18"/>
        <v>0</v>
      </c>
      <c r="V97" s="49">
        <f t="shared" si="18"/>
        <v>0</v>
      </c>
      <c r="W97" s="49">
        <f t="shared" si="18"/>
        <v>0</v>
      </c>
      <c r="X97" s="49">
        <f t="shared" si="18"/>
        <v>0</v>
      </c>
      <c r="Y97" s="49">
        <f t="shared" si="18"/>
        <v>0</v>
      </c>
      <c r="Z97" s="49">
        <f t="shared" si="18"/>
        <v>0</v>
      </c>
      <c r="AA97" s="49">
        <f t="shared" si="18"/>
        <v>0</v>
      </c>
      <c r="AB97" s="50">
        <f>SUM(E97:AA97)</f>
        <v>0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AA102" si="19">F100*F101</f>
        <v>0</v>
      </c>
      <c r="G102" s="54">
        <f t="shared" si="19"/>
        <v>0</v>
      </c>
      <c r="H102" s="54">
        <f t="shared" si="19"/>
        <v>0</v>
      </c>
      <c r="I102" s="54">
        <f t="shared" si="19"/>
        <v>0</v>
      </c>
      <c r="J102" s="54">
        <f t="shared" si="19"/>
        <v>0</v>
      </c>
      <c r="K102" s="54">
        <f t="shared" si="19"/>
        <v>0</v>
      </c>
      <c r="L102" s="54">
        <f t="shared" si="19"/>
        <v>0</v>
      </c>
      <c r="M102" s="54">
        <f t="shared" si="19"/>
        <v>0</v>
      </c>
      <c r="N102" s="54">
        <f t="shared" si="19"/>
        <v>0</v>
      </c>
      <c r="O102" s="54">
        <f t="shared" si="19"/>
        <v>0</v>
      </c>
      <c r="P102" s="54">
        <f t="shared" si="19"/>
        <v>0</v>
      </c>
      <c r="Q102" s="54">
        <f t="shared" si="19"/>
        <v>0</v>
      </c>
      <c r="R102" s="54">
        <f t="shared" si="19"/>
        <v>0</v>
      </c>
      <c r="S102" s="54">
        <f t="shared" si="19"/>
        <v>0</v>
      </c>
      <c r="T102" s="54">
        <f t="shared" si="19"/>
        <v>0</v>
      </c>
      <c r="U102" s="54">
        <f t="shared" si="19"/>
        <v>0</v>
      </c>
      <c r="V102" s="54">
        <f t="shared" si="19"/>
        <v>0</v>
      </c>
      <c r="W102" s="54">
        <f t="shared" si="19"/>
        <v>0</v>
      </c>
      <c r="X102" s="54">
        <f t="shared" si="19"/>
        <v>0</v>
      </c>
      <c r="Y102" s="54">
        <f t="shared" si="19"/>
        <v>0</v>
      </c>
      <c r="Z102" s="54">
        <f t="shared" si="19"/>
        <v>0</v>
      </c>
      <c r="AA102" s="54">
        <f t="shared" si="19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45453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/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/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AA108" si="20">F105*F106+F107</f>
        <v>0</v>
      </c>
      <c r="G108" s="49">
        <f t="shared" si="20"/>
        <v>0</v>
      </c>
      <c r="H108" s="49">
        <f t="shared" si="20"/>
        <v>0</v>
      </c>
      <c r="I108" s="49">
        <f t="shared" si="20"/>
        <v>0</v>
      </c>
      <c r="J108" s="49">
        <f t="shared" si="20"/>
        <v>0</v>
      </c>
      <c r="K108" s="49">
        <f t="shared" si="20"/>
        <v>0</v>
      </c>
      <c r="L108" s="49">
        <f t="shared" si="20"/>
        <v>0</v>
      </c>
      <c r="M108" s="49">
        <f t="shared" si="20"/>
        <v>0</v>
      </c>
      <c r="N108" s="49">
        <f t="shared" si="20"/>
        <v>0</v>
      </c>
      <c r="O108" s="49">
        <f t="shared" si="20"/>
        <v>0</v>
      </c>
      <c r="P108" s="49">
        <f t="shared" si="20"/>
        <v>0</v>
      </c>
      <c r="Q108" s="49">
        <f t="shared" si="20"/>
        <v>0</v>
      </c>
      <c r="R108" s="49">
        <f t="shared" si="20"/>
        <v>0</v>
      </c>
      <c r="S108" s="49">
        <f t="shared" si="20"/>
        <v>0</v>
      </c>
      <c r="T108" s="49">
        <f t="shared" si="20"/>
        <v>0</v>
      </c>
      <c r="U108" s="49">
        <f t="shared" si="20"/>
        <v>0</v>
      </c>
      <c r="V108" s="49">
        <f t="shared" si="20"/>
        <v>0</v>
      </c>
      <c r="W108" s="49">
        <f t="shared" si="20"/>
        <v>0</v>
      </c>
      <c r="X108" s="49">
        <f t="shared" si="20"/>
        <v>0</v>
      </c>
      <c r="Y108" s="49">
        <f t="shared" si="20"/>
        <v>0</v>
      </c>
      <c r="Z108" s="49">
        <f t="shared" si="20"/>
        <v>0</v>
      </c>
      <c r="AA108" s="49">
        <f t="shared" si="20"/>
        <v>0</v>
      </c>
      <c r="AB108" s="50">
        <f>SUM(E108:AA108)</f>
        <v>0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AA113" si="21">F111*F112</f>
        <v>0</v>
      </c>
      <c r="G113" s="54">
        <f t="shared" si="21"/>
        <v>0</v>
      </c>
      <c r="H113" s="54">
        <f t="shared" si="21"/>
        <v>0</v>
      </c>
      <c r="I113" s="54">
        <f t="shared" si="21"/>
        <v>0</v>
      </c>
      <c r="J113" s="54">
        <f t="shared" si="21"/>
        <v>0</v>
      </c>
      <c r="K113" s="54">
        <f t="shared" si="21"/>
        <v>0</v>
      </c>
      <c r="L113" s="54">
        <f t="shared" si="21"/>
        <v>0</v>
      </c>
      <c r="M113" s="54">
        <f t="shared" si="21"/>
        <v>0</v>
      </c>
      <c r="N113" s="54">
        <f t="shared" si="21"/>
        <v>0</v>
      </c>
      <c r="O113" s="54">
        <f t="shared" si="21"/>
        <v>0</v>
      </c>
      <c r="P113" s="54">
        <f t="shared" si="21"/>
        <v>0</v>
      </c>
      <c r="Q113" s="54">
        <f t="shared" si="21"/>
        <v>0</v>
      </c>
      <c r="R113" s="54">
        <f t="shared" si="21"/>
        <v>0</v>
      </c>
      <c r="S113" s="54">
        <f t="shared" si="21"/>
        <v>0</v>
      </c>
      <c r="T113" s="54">
        <f t="shared" si="21"/>
        <v>0</v>
      </c>
      <c r="U113" s="54">
        <f t="shared" si="21"/>
        <v>0</v>
      </c>
      <c r="V113" s="54">
        <f t="shared" si="21"/>
        <v>0</v>
      </c>
      <c r="W113" s="54">
        <f t="shared" si="21"/>
        <v>0</v>
      </c>
      <c r="X113" s="54">
        <f t="shared" si="21"/>
        <v>0</v>
      </c>
      <c r="Y113" s="54">
        <f t="shared" si="21"/>
        <v>0</v>
      </c>
      <c r="Z113" s="54">
        <f t="shared" si="21"/>
        <v>0</v>
      </c>
      <c r="AA113" s="54">
        <f t="shared" si="21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45454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AA119" si="22">F116*F117+F118</f>
        <v>0</v>
      </c>
      <c r="G119" s="49">
        <f t="shared" si="22"/>
        <v>0</v>
      </c>
      <c r="H119" s="49">
        <f t="shared" si="22"/>
        <v>0</v>
      </c>
      <c r="I119" s="49">
        <f t="shared" si="22"/>
        <v>0</v>
      </c>
      <c r="J119" s="49">
        <f t="shared" si="22"/>
        <v>0</v>
      </c>
      <c r="K119" s="49">
        <f t="shared" si="22"/>
        <v>0</v>
      </c>
      <c r="L119" s="49">
        <f t="shared" si="22"/>
        <v>0</v>
      </c>
      <c r="M119" s="49">
        <f t="shared" si="22"/>
        <v>0</v>
      </c>
      <c r="N119" s="49">
        <f t="shared" si="22"/>
        <v>0</v>
      </c>
      <c r="O119" s="49">
        <f t="shared" si="22"/>
        <v>0</v>
      </c>
      <c r="P119" s="49">
        <f t="shared" si="22"/>
        <v>0</v>
      </c>
      <c r="Q119" s="49">
        <f t="shared" si="22"/>
        <v>0</v>
      </c>
      <c r="R119" s="49">
        <f t="shared" si="22"/>
        <v>0</v>
      </c>
      <c r="S119" s="49">
        <f t="shared" si="22"/>
        <v>0</v>
      </c>
      <c r="T119" s="49">
        <f t="shared" si="22"/>
        <v>0</v>
      </c>
      <c r="U119" s="49">
        <f t="shared" si="22"/>
        <v>0</v>
      </c>
      <c r="V119" s="49">
        <f t="shared" si="22"/>
        <v>0</v>
      </c>
      <c r="W119" s="49">
        <f t="shared" si="22"/>
        <v>0</v>
      </c>
      <c r="X119" s="49">
        <f t="shared" si="22"/>
        <v>0</v>
      </c>
      <c r="Y119" s="49">
        <f t="shared" si="22"/>
        <v>0</v>
      </c>
      <c r="Z119" s="49">
        <f t="shared" si="22"/>
        <v>0</v>
      </c>
      <c r="AA119" s="49">
        <f t="shared" si="22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AA124" si="23">F122*F123</f>
        <v>0</v>
      </c>
      <c r="G124" s="54">
        <f t="shared" si="23"/>
        <v>0</v>
      </c>
      <c r="H124" s="54">
        <f t="shared" si="23"/>
        <v>0</v>
      </c>
      <c r="I124" s="54">
        <f t="shared" si="23"/>
        <v>0</v>
      </c>
      <c r="J124" s="54">
        <f t="shared" si="23"/>
        <v>0</v>
      </c>
      <c r="K124" s="54">
        <f t="shared" si="23"/>
        <v>0</v>
      </c>
      <c r="L124" s="54">
        <f t="shared" si="23"/>
        <v>0</v>
      </c>
      <c r="M124" s="54">
        <f t="shared" si="23"/>
        <v>0</v>
      </c>
      <c r="N124" s="54">
        <f t="shared" si="23"/>
        <v>0</v>
      </c>
      <c r="O124" s="54">
        <f t="shared" si="23"/>
        <v>0</v>
      </c>
      <c r="P124" s="54">
        <f t="shared" si="23"/>
        <v>0</v>
      </c>
      <c r="Q124" s="54">
        <f t="shared" si="23"/>
        <v>0</v>
      </c>
      <c r="R124" s="54">
        <f t="shared" si="23"/>
        <v>0</v>
      </c>
      <c r="S124" s="54">
        <f t="shared" si="23"/>
        <v>0</v>
      </c>
      <c r="T124" s="54">
        <f t="shared" si="23"/>
        <v>0</v>
      </c>
      <c r="U124" s="54">
        <f t="shared" si="23"/>
        <v>0</v>
      </c>
      <c r="V124" s="54">
        <f t="shared" si="23"/>
        <v>0</v>
      </c>
      <c r="W124" s="54">
        <f t="shared" si="23"/>
        <v>0</v>
      </c>
      <c r="X124" s="54">
        <f t="shared" si="23"/>
        <v>0</v>
      </c>
      <c r="Y124" s="54">
        <f t="shared" si="23"/>
        <v>0</v>
      </c>
      <c r="Z124" s="54">
        <f t="shared" si="23"/>
        <v>0</v>
      </c>
      <c r="AA124" s="54">
        <f t="shared" si="2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45455</v>
      </c>
      <c r="B127" s="31" t="s">
        <v>1028</v>
      </c>
      <c r="C127" s="26" t="s">
        <v>1029</v>
      </c>
      <c r="D127" s="24"/>
      <c r="E127" s="25"/>
      <c r="F127" s="25"/>
      <c r="G127" s="25"/>
      <c r="H127" s="25"/>
      <c r="I127" s="26"/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/>
      <c r="V127" s="25"/>
      <c r="W127" s="26"/>
      <c r="X127" s="25"/>
      <c r="Y127" s="25"/>
      <c r="Z127" s="26"/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AA130" si="24">F127*F128+F129</f>
        <v>0</v>
      </c>
      <c r="G130" s="49">
        <f t="shared" si="24"/>
        <v>0</v>
      </c>
      <c r="H130" s="49">
        <f t="shared" si="24"/>
        <v>0</v>
      </c>
      <c r="I130" s="49">
        <f t="shared" si="24"/>
        <v>0</v>
      </c>
      <c r="J130" s="49">
        <f t="shared" si="24"/>
        <v>0</v>
      </c>
      <c r="K130" s="49">
        <f t="shared" si="24"/>
        <v>0</v>
      </c>
      <c r="L130" s="49">
        <f t="shared" si="24"/>
        <v>0</v>
      </c>
      <c r="M130" s="49">
        <f t="shared" si="24"/>
        <v>0</v>
      </c>
      <c r="N130" s="49">
        <f t="shared" si="24"/>
        <v>0</v>
      </c>
      <c r="O130" s="49">
        <f t="shared" si="24"/>
        <v>0</v>
      </c>
      <c r="P130" s="49">
        <f t="shared" si="24"/>
        <v>0</v>
      </c>
      <c r="Q130" s="49">
        <f t="shared" si="24"/>
        <v>0</v>
      </c>
      <c r="R130" s="49">
        <f t="shared" si="24"/>
        <v>0</v>
      </c>
      <c r="S130" s="49">
        <f t="shared" si="24"/>
        <v>0</v>
      </c>
      <c r="T130" s="49">
        <f t="shared" si="24"/>
        <v>0</v>
      </c>
      <c r="U130" s="49">
        <f t="shared" si="24"/>
        <v>0</v>
      </c>
      <c r="V130" s="49">
        <f t="shared" si="24"/>
        <v>0</v>
      </c>
      <c r="W130" s="49">
        <f t="shared" si="24"/>
        <v>0</v>
      </c>
      <c r="X130" s="49">
        <f t="shared" si="24"/>
        <v>0</v>
      </c>
      <c r="Y130" s="49">
        <f t="shared" si="24"/>
        <v>0</v>
      </c>
      <c r="Z130" s="49">
        <f t="shared" si="24"/>
        <v>0</v>
      </c>
      <c r="AA130" s="49">
        <f t="shared" si="24"/>
        <v>0</v>
      </c>
      <c r="AB130" s="50">
        <f>SUM(E130:AA130)</f>
        <v>0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AA135" si="25">F133*F134</f>
        <v>0</v>
      </c>
      <c r="G135" s="54">
        <f t="shared" si="25"/>
        <v>0</v>
      </c>
      <c r="H135" s="54">
        <f t="shared" si="25"/>
        <v>0</v>
      </c>
      <c r="I135" s="54">
        <f t="shared" si="25"/>
        <v>0</v>
      </c>
      <c r="J135" s="54">
        <f t="shared" si="25"/>
        <v>0</v>
      </c>
      <c r="K135" s="54">
        <f t="shared" si="25"/>
        <v>0</v>
      </c>
      <c r="L135" s="54">
        <f t="shared" si="25"/>
        <v>0</v>
      </c>
      <c r="M135" s="54">
        <f t="shared" si="25"/>
        <v>0</v>
      </c>
      <c r="N135" s="54">
        <f t="shared" si="25"/>
        <v>0</v>
      </c>
      <c r="O135" s="54">
        <f t="shared" si="25"/>
        <v>0</v>
      </c>
      <c r="P135" s="54">
        <f t="shared" si="25"/>
        <v>0</v>
      </c>
      <c r="Q135" s="54">
        <f t="shared" si="25"/>
        <v>0</v>
      </c>
      <c r="R135" s="54">
        <f t="shared" si="25"/>
        <v>0</v>
      </c>
      <c r="S135" s="54">
        <f t="shared" si="25"/>
        <v>0</v>
      </c>
      <c r="T135" s="54">
        <f t="shared" si="25"/>
        <v>0</v>
      </c>
      <c r="U135" s="54">
        <f t="shared" si="25"/>
        <v>0</v>
      </c>
      <c r="V135" s="54">
        <f t="shared" si="25"/>
        <v>0</v>
      </c>
      <c r="W135" s="54">
        <f t="shared" si="25"/>
        <v>0</v>
      </c>
      <c r="X135" s="54">
        <f t="shared" si="25"/>
        <v>0</v>
      </c>
      <c r="Y135" s="54">
        <f t="shared" si="25"/>
        <v>0</v>
      </c>
      <c r="Z135" s="54">
        <f t="shared" si="25"/>
        <v>0</v>
      </c>
      <c r="AA135" s="54">
        <f t="shared" si="25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45456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AA141" si="26">F138*F139+F140</f>
        <v>0</v>
      </c>
      <c r="G141" s="49">
        <f t="shared" si="26"/>
        <v>0</v>
      </c>
      <c r="H141" s="49">
        <f t="shared" si="26"/>
        <v>0</v>
      </c>
      <c r="I141" s="49">
        <f t="shared" si="26"/>
        <v>0</v>
      </c>
      <c r="J141" s="49">
        <f t="shared" si="26"/>
        <v>0</v>
      </c>
      <c r="K141" s="49">
        <f t="shared" si="26"/>
        <v>0</v>
      </c>
      <c r="L141" s="49">
        <f t="shared" si="26"/>
        <v>0</v>
      </c>
      <c r="M141" s="49">
        <f t="shared" si="26"/>
        <v>0</v>
      </c>
      <c r="N141" s="49">
        <f t="shared" si="26"/>
        <v>0</v>
      </c>
      <c r="O141" s="49">
        <f t="shared" si="26"/>
        <v>0</v>
      </c>
      <c r="P141" s="49">
        <f t="shared" si="26"/>
        <v>0</v>
      </c>
      <c r="Q141" s="49">
        <f t="shared" si="26"/>
        <v>0</v>
      </c>
      <c r="R141" s="49">
        <f t="shared" si="26"/>
        <v>0</v>
      </c>
      <c r="S141" s="49">
        <f t="shared" si="26"/>
        <v>0</v>
      </c>
      <c r="T141" s="49">
        <f t="shared" si="26"/>
        <v>0</v>
      </c>
      <c r="U141" s="49">
        <f t="shared" si="26"/>
        <v>0</v>
      </c>
      <c r="V141" s="49">
        <f t="shared" si="26"/>
        <v>0</v>
      </c>
      <c r="W141" s="49">
        <f t="shared" si="26"/>
        <v>0</v>
      </c>
      <c r="X141" s="49">
        <f t="shared" si="26"/>
        <v>0</v>
      </c>
      <c r="Y141" s="49">
        <f t="shared" si="26"/>
        <v>0</v>
      </c>
      <c r="Z141" s="49">
        <f t="shared" si="26"/>
        <v>0</v>
      </c>
      <c r="AA141" s="49">
        <f t="shared" si="26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AA146" si="27">F144*F145</f>
        <v>0</v>
      </c>
      <c r="G146" s="54">
        <f t="shared" si="27"/>
        <v>0</v>
      </c>
      <c r="H146" s="54">
        <f t="shared" si="27"/>
        <v>0</v>
      </c>
      <c r="I146" s="54">
        <f t="shared" si="27"/>
        <v>0</v>
      </c>
      <c r="J146" s="54">
        <f t="shared" si="27"/>
        <v>0</v>
      </c>
      <c r="K146" s="54">
        <f t="shared" si="27"/>
        <v>0</v>
      </c>
      <c r="L146" s="54">
        <f t="shared" si="27"/>
        <v>0</v>
      </c>
      <c r="M146" s="54">
        <f t="shared" si="27"/>
        <v>0</v>
      </c>
      <c r="N146" s="54">
        <f t="shared" si="27"/>
        <v>0</v>
      </c>
      <c r="O146" s="54">
        <f t="shared" si="27"/>
        <v>0</v>
      </c>
      <c r="P146" s="54">
        <f t="shared" si="27"/>
        <v>0</v>
      </c>
      <c r="Q146" s="54">
        <f t="shared" si="27"/>
        <v>0</v>
      </c>
      <c r="R146" s="54">
        <f t="shared" si="27"/>
        <v>0</v>
      </c>
      <c r="S146" s="54">
        <f t="shared" si="27"/>
        <v>0</v>
      </c>
      <c r="T146" s="54">
        <f t="shared" si="27"/>
        <v>0</v>
      </c>
      <c r="U146" s="54">
        <f t="shared" si="27"/>
        <v>0</v>
      </c>
      <c r="V146" s="54">
        <f t="shared" si="27"/>
        <v>0</v>
      </c>
      <c r="W146" s="54">
        <f t="shared" si="27"/>
        <v>0</v>
      </c>
      <c r="X146" s="54">
        <f t="shared" si="27"/>
        <v>0</v>
      </c>
      <c r="Y146" s="54">
        <f t="shared" si="27"/>
        <v>0</v>
      </c>
      <c r="Z146" s="54">
        <f t="shared" si="27"/>
        <v>0</v>
      </c>
      <c r="AA146" s="54">
        <f t="shared" si="27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45457</v>
      </c>
      <c r="B149" s="31" t="s">
        <v>1028</v>
      </c>
      <c r="C149" s="26" t="s">
        <v>1029</v>
      </c>
      <c r="D149" s="24"/>
      <c r="E149" s="25"/>
      <c r="F149" s="25"/>
      <c r="G149" s="25"/>
      <c r="H149" s="25"/>
      <c r="I149" s="26"/>
      <c r="J149" s="26"/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/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AA152" si="28">F149*F150+F151</f>
        <v>0</v>
      </c>
      <c r="G152" s="49">
        <f t="shared" si="28"/>
        <v>0</v>
      </c>
      <c r="H152" s="49">
        <f t="shared" si="28"/>
        <v>0</v>
      </c>
      <c r="I152" s="49">
        <f t="shared" si="28"/>
        <v>0</v>
      </c>
      <c r="J152" s="49">
        <f t="shared" si="28"/>
        <v>0</v>
      </c>
      <c r="K152" s="49">
        <f t="shared" si="28"/>
        <v>0</v>
      </c>
      <c r="L152" s="49">
        <f t="shared" si="28"/>
        <v>0</v>
      </c>
      <c r="M152" s="49">
        <f t="shared" si="28"/>
        <v>0</v>
      </c>
      <c r="N152" s="49">
        <f t="shared" si="28"/>
        <v>0</v>
      </c>
      <c r="O152" s="49">
        <f t="shared" si="28"/>
        <v>0</v>
      </c>
      <c r="P152" s="49">
        <f t="shared" si="28"/>
        <v>0</v>
      </c>
      <c r="Q152" s="49">
        <f t="shared" si="28"/>
        <v>0</v>
      </c>
      <c r="R152" s="49">
        <f t="shared" si="28"/>
        <v>0</v>
      </c>
      <c r="S152" s="49">
        <f t="shared" si="28"/>
        <v>0</v>
      </c>
      <c r="T152" s="49">
        <f t="shared" si="28"/>
        <v>0</v>
      </c>
      <c r="U152" s="49">
        <f t="shared" si="28"/>
        <v>0</v>
      </c>
      <c r="V152" s="49">
        <f t="shared" si="28"/>
        <v>0</v>
      </c>
      <c r="W152" s="49">
        <f t="shared" si="28"/>
        <v>0</v>
      </c>
      <c r="X152" s="49">
        <f t="shared" si="28"/>
        <v>0</v>
      </c>
      <c r="Y152" s="49">
        <f t="shared" si="28"/>
        <v>0</v>
      </c>
      <c r="Z152" s="49">
        <f t="shared" si="28"/>
        <v>0</v>
      </c>
      <c r="AA152" s="49">
        <f t="shared" si="28"/>
        <v>0</v>
      </c>
      <c r="AB152" s="50">
        <f>SUM(E152:AA152)</f>
        <v>0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AA157" si="29">F155*F156</f>
        <v>0</v>
      </c>
      <c r="G157" s="54">
        <f t="shared" si="29"/>
        <v>0</v>
      </c>
      <c r="H157" s="54">
        <f t="shared" si="29"/>
        <v>0</v>
      </c>
      <c r="I157" s="54">
        <f t="shared" si="29"/>
        <v>0</v>
      </c>
      <c r="J157" s="54">
        <f t="shared" si="29"/>
        <v>0</v>
      </c>
      <c r="K157" s="54">
        <f t="shared" si="29"/>
        <v>0</v>
      </c>
      <c r="L157" s="54">
        <f t="shared" si="29"/>
        <v>0</v>
      </c>
      <c r="M157" s="54">
        <f t="shared" si="29"/>
        <v>0</v>
      </c>
      <c r="N157" s="54">
        <f t="shared" si="29"/>
        <v>0</v>
      </c>
      <c r="O157" s="54">
        <f t="shared" si="29"/>
        <v>0</v>
      </c>
      <c r="P157" s="54">
        <f t="shared" si="29"/>
        <v>0</v>
      </c>
      <c r="Q157" s="54">
        <f t="shared" si="29"/>
        <v>0</v>
      </c>
      <c r="R157" s="54">
        <f t="shared" si="29"/>
        <v>0</v>
      </c>
      <c r="S157" s="54">
        <f t="shared" si="29"/>
        <v>0</v>
      </c>
      <c r="T157" s="54">
        <f t="shared" si="29"/>
        <v>0</v>
      </c>
      <c r="U157" s="54">
        <f t="shared" si="29"/>
        <v>0</v>
      </c>
      <c r="V157" s="54">
        <f t="shared" si="29"/>
        <v>0</v>
      </c>
      <c r="W157" s="54">
        <f t="shared" si="29"/>
        <v>0</v>
      </c>
      <c r="X157" s="54">
        <f t="shared" si="29"/>
        <v>0</v>
      </c>
      <c r="Y157" s="54">
        <f t="shared" si="29"/>
        <v>0</v>
      </c>
      <c r="Z157" s="54">
        <f t="shared" si="29"/>
        <v>0</v>
      </c>
      <c r="AA157" s="54">
        <f t="shared" si="29"/>
        <v>0</v>
      </c>
      <c r="AB157" s="50">
        <f>SUM(E157:AA157)</f>
        <v>0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45458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/>
      <c r="L160" s="26"/>
      <c r="M160" s="26"/>
      <c r="N160" s="26"/>
      <c r="O160" s="25"/>
      <c r="P160" s="26"/>
      <c r="Q160" s="26"/>
      <c r="R160" s="25"/>
      <c r="S160" s="26"/>
      <c r="T160" s="27"/>
      <c r="U160" s="26"/>
      <c r="V160" s="25"/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AA163" si="30">F160*F161+F162</f>
        <v>0</v>
      </c>
      <c r="G163" s="49">
        <f t="shared" si="30"/>
        <v>0</v>
      </c>
      <c r="H163" s="49">
        <f t="shared" si="30"/>
        <v>0</v>
      </c>
      <c r="I163" s="49">
        <f t="shared" si="30"/>
        <v>0</v>
      </c>
      <c r="J163" s="49">
        <f t="shared" si="30"/>
        <v>0</v>
      </c>
      <c r="K163" s="49">
        <f t="shared" si="30"/>
        <v>0</v>
      </c>
      <c r="L163" s="49">
        <f t="shared" si="30"/>
        <v>0</v>
      </c>
      <c r="M163" s="49">
        <f t="shared" si="30"/>
        <v>0</v>
      </c>
      <c r="N163" s="49">
        <f t="shared" si="30"/>
        <v>0</v>
      </c>
      <c r="O163" s="49">
        <f t="shared" si="30"/>
        <v>0</v>
      </c>
      <c r="P163" s="49">
        <f t="shared" si="30"/>
        <v>0</v>
      </c>
      <c r="Q163" s="49">
        <f t="shared" si="30"/>
        <v>0</v>
      </c>
      <c r="R163" s="49">
        <f t="shared" si="30"/>
        <v>0</v>
      </c>
      <c r="S163" s="49">
        <f t="shared" si="30"/>
        <v>0</v>
      </c>
      <c r="T163" s="49">
        <f t="shared" si="30"/>
        <v>0</v>
      </c>
      <c r="U163" s="49">
        <f t="shared" si="30"/>
        <v>0</v>
      </c>
      <c r="V163" s="49">
        <f t="shared" si="30"/>
        <v>0</v>
      </c>
      <c r="W163" s="49">
        <f t="shared" si="30"/>
        <v>0</v>
      </c>
      <c r="X163" s="49">
        <f t="shared" si="30"/>
        <v>0</v>
      </c>
      <c r="Y163" s="49">
        <f t="shared" si="30"/>
        <v>0</v>
      </c>
      <c r="Z163" s="49">
        <f t="shared" si="30"/>
        <v>0</v>
      </c>
      <c r="AA163" s="49">
        <f t="shared" si="30"/>
        <v>0</v>
      </c>
      <c r="AB163" s="50">
        <f>SUM(E163:AA163)</f>
        <v>0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AA168" si="31">F166*F167</f>
        <v>0</v>
      </c>
      <c r="G168" s="54">
        <f t="shared" si="31"/>
        <v>0</v>
      </c>
      <c r="H168" s="54">
        <f t="shared" si="31"/>
        <v>0</v>
      </c>
      <c r="I168" s="54">
        <f t="shared" si="31"/>
        <v>0</v>
      </c>
      <c r="J168" s="54">
        <f t="shared" si="31"/>
        <v>0</v>
      </c>
      <c r="K168" s="54">
        <f t="shared" si="31"/>
        <v>0</v>
      </c>
      <c r="L168" s="54">
        <f t="shared" si="31"/>
        <v>0</v>
      </c>
      <c r="M168" s="54">
        <f t="shared" si="31"/>
        <v>0</v>
      </c>
      <c r="N168" s="54">
        <f t="shared" si="31"/>
        <v>0</v>
      </c>
      <c r="O168" s="54">
        <f t="shared" si="31"/>
        <v>0</v>
      </c>
      <c r="P168" s="54">
        <f t="shared" si="31"/>
        <v>0</v>
      </c>
      <c r="Q168" s="54">
        <f t="shared" si="31"/>
        <v>0</v>
      </c>
      <c r="R168" s="54">
        <f t="shared" si="31"/>
        <v>0</v>
      </c>
      <c r="S168" s="54">
        <f t="shared" si="31"/>
        <v>0</v>
      </c>
      <c r="T168" s="54">
        <f t="shared" si="31"/>
        <v>0</v>
      </c>
      <c r="U168" s="54">
        <f t="shared" si="31"/>
        <v>0</v>
      </c>
      <c r="V168" s="54">
        <f t="shared" si="31"/>
        <v>0</v>
      </c>
      <c r="W168" s="54">
        <f t="shared" si="31"/>
        <v>0</v>
      </c>
      <c r="X168" s="54">
        <f t="shared" si="31"/>
        <v>0</v>
      </c>
      <c r="Y168" s="54">
        <f t="shared" si="31"/>
        <v>0</v>
      </c>
      <c r="Z168" s="54">
        <f t="shared" si="31"/>
        <v>0</v>
      </c>
      <c r="AA168" s="54">
        <f t="shared" si="31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45459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AA174" si="32">F171*F172+F173</f>
        <v>0</v>
      </c>
      <c r="G174" s="49">
        <f t="shared" si="32"/>
        <v>0</v>
      </c>
      <c r="H174" s="49">
        <f t="shared" si="32"/>
        <v>0</v>
      </c>
      <c r="I174" s="49">
        <f t="shared" si="32"/>
        <v>0</v>
      </c>
      <c r="J174" s="49">
        <f t="shared" si="32"/>
        <v>0</v>
      </c>
      <c r="K174" s="49">
        <f t="shared" si="32"/>
        <v>0</v>
      </c>
      <c r="L174" s="49">
        <f t="shared" si="32"/>
        <v>0</v>
      </c>
      <c r="M174" s="49">
        <f t="shared" si="32"/>
        <v>0</v>
      </c>
      <c r="N174" s="49">
        <f t="shared" si="32"/>
        <v>0</v>
      </c>
      <c r="O174" s="49">
        <f t="shared" si="32"/>
        <v>0</v>
      </c>
      <c r="P174" s="49">
        <f t="shared" si="32"/>
        <v>0</v>
      </c>
      <c r="Q174" s="49">
        <f t="shared" si="32"/>
        <v>0</v>
      </c>
      <c r="R174" s="49">
        <f t="shared" si="32"/>
        <v>0</v>
      </c>
      <c r="S174" s="49">
        <f t="shared" si="32"/>
        <v>0</v>
      </c>
      <c r="T174" s="49">
        <f t="shared" si="32"/>
        <v>0</v>
      </c>
      <c r="U174" s="49">
        <f t="shared" si="32"/>
        <v>0</v>
      </c>
      <c r="V174" s="49">
        <f t="shared" si="32"/>
        <v>0</v>
      </c>
      <c r="W174" s="49">
        <f t="shared" si="32"/>
        <v>0</v>
      </c>
      <c r="X174" s="49">
        <f t="shared" si="32"/>
        <v>0</v>
      </c>
      <c r="Y174" s="49">
        <f t="shared" si="32"/>
        <v>0</v>
      </c>
      <c r="Z174" s="49">
        <f t="shared" si="32"/>
        <v>0</v>
      </c>
      <c r="AA174" s="49">
        <f t="shared" si="32"/>
        <v>0</v>
      </c>
      <c r="AB174" s="50">
        <f t="shared" ref="AB174:AB179" si="33">SUM(E174:AA174)</f>
        <v>0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AA179" si="34">F177*F178</f>
        <v>0</v>
      </c>
      <c r="G179" s="54">
        <f t="shared" si="34"/>
        <v>0</v>
      </c>
      <c r="H179" s="54">
        <f t="shared" si="34"/>
        <v>0</v>
      </c>
      <c r="I179" s="54">
        <f t="shared" si="34"/>
        <v>0</v>
      </c>
      <c r="J179" s="54">
        <f t="shared" si="34"/>
        <v>0</v>
      </c>
      <c r="K179" s="54">
        <f t="shared" si="34"/>
        <v>0</v>
      </c>
      <c r="L179" s="54">
        <f t="shared" si="34"/>
        <v>0</v>
      </c>
      <c r="M179" s="54">
        <f t="shared" si="34"/>
        <v>0</v>
      </c>
      <c r="N179" s="54">
        <f t="shared" si="34"/>
        <v>0</v>
      </c>
      <c r="O179" s="54">
        <f t="shared" si="34"/>
        <v>0</v>
      </c>
      <c r="P179" s="54">
        <f t="shared" si="34"/>
        <v>0</v>
      </c>
      <c r="Q179" s="54">
        <f t="shared" si="34"/>
        <v>0</v>
      </c>
      <c r="R179" s="54">
        <f t="shared" si="34"/>
        <v>0</v>
      </c>
      <c r="S179" s="54">
        <f t="shared" si="34"/>
        <v>0</v>
      </c>
      <c r="T179" s="54">
        <f t="shared" si="34"/>
        <v>0</v>
      </c>
      <c r="U179" s="54">
        <f t="shared" si="34"/>
        <v>0</v>
      </c>
      <c r="V179" s="54">
        <f t="shared" si="34"/>
        <v>0</v>
      </c>
      <c r="W179" s="54">
        <f t="shared" si="34"/>
        <v>0</v>
      </c>
      <c r="X179" s="54">
        <f t="shared" si="34"/>
        <v>0</v>
      </c>
      <c r="Y179" s="54">
        <f t="shared" si="34"/>
        <v>0</v>
      </c>
      <c r="Z179" s="54">
        <f t="shared" si="34"/>
        <v>0</v>
      </c>
      <c r="AA179" s="54">
        <f t="shared" si="34"/>
        <v>0</v>
      </c>
      <c r="AB179" s="50">
        <f t="shared" si="33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45460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AA185" si="35">F182*F183+F184</f>
        <v>0</v>
      </c>
      <c r="G185" s="49">
        <f t="shared" si="35"/>
        <v>0</v>
      </c>
      <c r="H185" s="49">
        <f t="shared" si="35"/>
        <v>0</v>
      </c>
      <c r="I185" s="49">
        <f t="shared" si="35"/>
        <v>0</v>
      </c>
      <c r="J185" s="49">
        <f t="shared" si="35"/>
        <v>0</v>
      </c>
      <c r="K185" s="49">
        <f t="shared" si="35"/>
        <v>0</v>
      </c>
      <c r="L185" s="49">
        <f t="shared" si="35"/>
        <v>0</v>
      </c>
      <c r="M185" s="49">
        <f t="shared" si="35"/>
        <v>0</v>
      </c>
      <c r="N185" s="49">
        <f t="shared" si="35"/>
        <v>0</v>
      </c>
      <c r="O185" s="49">
        <f t="shared" si="35"/>
        <v>0</v>
      </c>
      <c r="P185" s="49">
        <f t="shared" si="35"/>
        <v>0</v>
      </c>
      <c r="Q185" s="49">
        <f t="shared" si="35"/>
        <v>0</v>
      </c>
      <c r="R185" s="49">
        <f t="shared" si="35"/>
        <v>0</v>
      </c>
      <c r="S185" s="49">
        <f t="shared" si="35"/>
        <v>0</v>
      </c>
      <c r="T185" s="49">
        <f t="shared" si="35"/>
        <v>0</v>
      </c>
      <c r="U185" s="49">
        <f t="shared" si="35"/>
        <v>0</v>
      </c>
      <c r="V185" s="49">
        <f t="shared" si="35"/>
        <v>0</v>
      </c>
      <c r="W185" s="49">
        <f t="shared" si="35"/>
        <v>0</v>
      </c>
      <c r="X185" s="49">
        <f t="shared" si="35"/>
        <v>0</v>
      </c>
      <c r="Y185" s="49">
        <f t="shared" si="35"/>
        <v>0</v>
      </c>
      <c r="Z185" s="49">
        <f t="shared" si="35"/>
        <v>0</v>
      </c>
      <c r="AA185" s="49">
        <f t="shared" si="35"/>
        <v>0</v>
      </c>
      <c r="AB185" s="50">
        <f>SUM(E185:AA185)</f>
        <v>0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AA190" si="36">F188*F189</f>
        <v>0</v>
      </c>
      <c r="G190" s="54">
        <f t="shared" si="36"/>
        <v>0</v>
      </c>
      <c r="H190" s="54">
        <f t="shared" si="36"/>
        <v>0</v>
      </c>
      <c r="I190" s="54">
        <f t="shared" si="36"/>
        <v>0</v>
      </c>
      <c r="J190" s="54">
        <f t="shared" si="36"/>
        <v>0</v>
      </c>
      <c r="K190" s="54">
        <f t="shared" si="36"/>
        <v>0</v>
      </c>
      <c r="L190" s="54">
        <f t="shared" si="36"/>
        <v>0</v>
      </c>
      <c r="M190" s="54">
        <f t="shared" si="36"/>
        <v>0</v>
      </c>
      <c r="N190" s="54">
        <f t="shared" si="36"/>
        <v>0</v>
      </c>
      <c r="O190" s="54">
        <f t="shared" si="36"/>
        <v>0</v>
      </c>
      <c r="P190" s="54">
        <f t="shared" si="36"/>
        <v>0</v>
      </c>
      <c r="Q190" s="54">
        <f t="shared" si="36"/>
        <v>0</v>
      </c>
      <c r="R190" s="54">
        <f t="shared" si="36"/>
        <v>0</v>
      </c>
      <c r="S190" s="54">
        <f t="shared" si="36"/>
        <v>0</v>
      </c>
      <c r="T190" s="54">
        <f t="shared" si="36"/>
        <v>0</v>
      </c>
      <c r="U190" s="54">
        <f t="shared" si="36"/>
        <v>0</v>
      </c>
      <c r="V190" s="54">
        <f t="shared" si="36"/>
        <v>0</v>
      </c>
      <c r="W190" s="54">
        <f t="shared" si="36"/>
        <v>0</v>
      </c>
      <c r="X190" s="54">
        <f t="shared" si="36"/>
        <v>0</v>
      </c>
      <c r="Y190" s="54">
        <f t="shared" si="36"/>
        <v>0</v>
      </c>
      <c r="Z190" s="54">
        <f t="shared" si="36"/>
        <v>0</v>
      </c>
      <c r="AA190" s="54">
        <f t="shared" si="36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45461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/>
      <c r="J193" s="26"/>
      <c r="K193" s="26"/>
      <c r="L193" s="26"/>
      <c r="M193" s="26"/>
      <c r="N193" s="26"/>
      <c r="O193" s="25"/>
      <c r="P193" s="26"/>
      <c r="Q193" s="26"/>
      <c r="R193" s="25"/>
      <c r="S193" s="26"/>
      <c r="T193" s="27"/>
      <c r="U193" s="26"/>
      <c r="V193" s="25"/>
      <c r="W193" s="26"/>
      <c r="X193" s="25"/>
      <c r="Y193" s="25"/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AA196" si="37">F193*F194+F195</f>
        <v>0</v>
      </c>
      <c r="G196" s="49">
        <f t="shared" si="37"/>
        <v>0</v>
      </c>
      <c r="H196" s="49">
        <f t="shared" si="37"/>
        <v>0</v>
      </c>
      <c r="I196" s="49">
        <f t="shared" si="37"/>
        <v>0</v>
      </c>
      <c r="J196" s="49">
        <f t="shared" si="37"/>
        <v>0</v>
      </c>
      <c r="K196" s="49">
        <f t="shared" si="37"/>
        <v>0</v>
      </c>
      <c r="L196" s="49">
        <f t="shared" si="37"/>
        <v>0</v>
      </c>
      <c r="M196" s="49">
        <f t="shared" si="37"/>
        <v>0</v>
      </c>
      <c r="N196" s="49">
        <f t="shared" si="37"/>
        <v>0</v>
      </c>
      <c r="O196" s="49">
        <f t="shared" si="37"/>
        <v>0</v>
      </c>
      <c r="P196" s="49">
        <f t="shared" si="37"/>
        <v>0</v>
      </c>
      <c r="Q196" s="49">
        <f t="shared" si="37"/>
        <v>0</v>
      </c>
      <c r="R196" s="49">
        <f t="shared" si="37"/>
        <v>0</v>
      </c>
      <c r="S196" s="49">
        <f t="shared" si="37"/>
        <v>0</v>
      </c>
      <c r="T196" s="49">
        <f t="shared" si="37"/>
        <v>0</v>
      </c>
      <c r="U196" s="49">
        <f t="shared" si="37"/>
        <v>0</v>
      </c>
      <c r="V196" s="49">
        <f t="shared" si="37"/>
        <v>0</v>
      </c>
      <c r="W196" s="49">
        <f t="shared" si="37"/>
        <v>0</v>
      </c>
      <c r="X196" s="49">
        <f t="shared" si="37"/>
        <v>0</v>
      </c>
      <c r="Y196" s="49">
        <f t="shared" si="37"/>
        <v>0</v>
      </c>
      <c r="Z196" s="49">
        <f t="shared" si="37"/>
        <v>0</v>
      </c>
      <c r="AA196" s="49">
        <f t="shared" si="37"/>
        <v>0</v>
      </c>
      <c r="AB196" s="50">
        <f>SUM(E196:AA196)</f>
        <v>0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AA201" si="38">F199*F200</f>
        <v>0</v>
      </c>
      <c r="G201" s="54">
        <f t="shared" si="38"/>
        <v>0</v>
      </c>
      <c r="H201" s="54">
        <f t="shared" si="38"/>
        <v>0</v>
      </c>
      <c r="I201" s="54">
        <f t="shared" si="38"/>
        <v>0</v>
      </c>
      <c r="J201" s="54">
        <f t="shared" si="38"/>
        <v>0</v>
      </c>
      <c r="K201" s="54">
        <f t="shared" si="38"/>
        <v>0</v>
      </c>
      <c r="L201" s="54">
        <f t="shared" si="38"/>
        <v>0</v>
      </c>
      <c r="M201" s="54">
        <f t="shared" si="38"/>
        <v>0</v>
      </c>
      <c r="N201" s="54">
        <f t="shared" si="38"/>
        <v>0</v>
      </c>
      <c r="O201" s="54">
        <f t="shared" si="38"/>
        <v>0</v>
      </c>
      <c r="P201" s="54">
        <f t="shared" si="38"/>
        <v>0</v>
      </c>
      <c r="Q201" s="54">
        <f t="shared" si="38"/>
        <v>0</v>
      </c>
      <c r="R201" s="54">
        <f t="shared" si="38"/>
        <v>0</v>
      </c>
      <c r="S201" s="54">
        <f t="shared" si="38"/>
        <v>0</v>
      </c>
      <c r="T201" s="54">
        <f t="shared" si="38"/>
        <v>0</v>
      </c>
      <c r="U201" s="54">
        <f t="shared" si="38"/>
        <v>0</v>
      </c>
      <c r="V201" s="54">
        <f t="shared" si="38"/>
        <v>0</v>
      </c>
      <c r="W201" s="54">
        <f t="shared" si="38"/>
        <v>0</v>
      </c>
      <c r="X201" s="54">
        <f t="shared" si="38"/>
        <v>0</v>
      </c>
      <c r="Y201" s="54">
        <f t="shared" si="38"/>
        <v>0</v>
      </c>
      <c r="Z201" s="54">
        <f t="shared" si="38"/>
        <v>0</v>
      </c>
      <c r="AA201" s="54">
        <f t="shared" si="38"/>
        <v>0</v>
      </c>
      <c r="AB201" s="50">
        <f>SUM(E201:AA201)</f>
        <v>0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45462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/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AA207" si="39">F204*F205+F206</f>
        <v>0</v>
      </c>
      <c r="G207" s="49">
        <f t="shared" si="39"/>
        <v>0</v>
      </c>
      <c r="H207" s="49">
        <f t="shared" si="39"/>
        <v>0</v>
      </c>
      <c r="I207" s="49">
        <f t="shared" si="39"/>
        <v>0</v>
      </c>
      <c r="J207" s="49">
        <f t="shared" si="39"/>
        <v>0</v>
      </c>
      <c r="K207" s="49">
        <f t="shared" si="39"/>
        <v>0</v>
      </c>
      <c r="L207" s="49">
        <f t="shared" si="39"/>
        <v>0</v>
      </c>
      <c r="M207" s="49">
        <f t="shared" si="39"/>
        <v>0</v>
      </c>
      <c r="N207" s="49">
        <f t="shared" si="39"/>
        <v>0</v>
      </c>
      <c r="O207" s="49">
        <f t="shared" si="39"/>
        <v>0</v>
      </c>
      <c r="P207" s="49">
        <f t="shared" si="39"/>
        <v>0</v>
      </c>
      <c r="Q207" s="49">
        <f t="shared" si="39"/>
        <v>0</v>
      </c>
      <c r="R207" s="49">
        <f t="shared" si="39"/>
        <v>0</v>
      </c>
      <c r="S207" s="49">
        <f t="shared" si="39"/>
        <v>0</v>
      </c>
      <c r="T207" s="49">
        <f t="shared" si="39"/>
        <v>0</v>
      </c>
      <c r="U207" s="49">
        <f t="shared" si="39"/>
        <v>0</v>
      </c>
      <c r="V207" s="49">
        <f t="shared" si="39"/>
        <v>0</v>
      </c>
      <c r="W207" s="49">
        <f t="shared" si="39"/>
        <v>0</v>
      </c>
      <c r="X207" s="49">
        <f t="shared" si="39"/>
        <v>0</v>
      </c>
      <c r="Y207" s="49">
        <f t="shared" si="39"/>
        <v>0</v>
      </c>
      <c r="Z207" s="49">
        <f t="shared" si="39"/>
        <v>0</v>
      </c>
      <c r="AA207" s="49">
        <f t="shared" si="39"/>
        <v>0</v>
      </c>
      <c r="AB207" s="50">
        <f>SUM(E207:AA207)</f>
        <v>0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AA212" si="40">F210*F211</f>
        <v>0</v>
      </c>
      <c r="G212" s="54">
        <f t="shared" si="40"/>
        <v>0</v>
      </c>
      <c r="H212" s="54">
        <f t="shared" si="40"/>
        <v>0</v>
      </c>
      <c r="I212" s="54">
        <f t="shared" si="40"/>
        <v>0</v>
      </c>
      <c r="J212" s="54">
        <f t="shared" si="40"/>
        <v>0</v>
      </c>
      <c r="K212" s="54">
        <f t="shared" si="40"/>
        <v>0</v>
      </c>
      <c r="L212" s="54">
        <f t="shared" si="40"/>
        <v>0</v>
      </c>
      <c r="M212" s="54">
        <f t="shared" si="40"/>
        <v>0</v>
      </c>
      <c r="N212" s="54">
        <f t="shared" si="40"/>
        <v>0</v>
      </c>
      <c r="O212" s="54">
        <f t="shared" si="40"/>
        <v>0</v>
      </c>
      <c r="P212" s="54">
        <f t="shared" si="40"/>
        <v>0</v>
      </c>
      <c r="Q212" s="54">
        <f t="shared" si="40"/>
        <v>0</v>
      </c>
      <c r="R212" s="54">
        <f t="shared" si="40"/>
        <v>0</v>
      </c>
      <c r="S212" s="54">
        <f t="shared" si="40"/>
        <v>0</v>
      </c>
      <c r="T212" s="54">
        <f t="shared" si="40"/>
        <v>0</v>
      </c>
      <c r="U212" s="54">
        <f t="shared" si="40"/>
        <v>0</v>
      </c>
      <c r="V212" s="54">
        <f t="shared" si="40"/>
        <v>0</v>
      </c>
      <c r="W212" s="54">
        <f t="shared" si="40"/>
        <v>0</v>
      </c>
      <c r="X212" s="54">
        <f t="shared" si="40"/>
        <v>0</v>
      </c>
      <c r="Y212" s="54">
        <f t="shared" si="40"/>
        <v>0</v>
      </c>
      <c r="Z212" s="54">
        <f t="shared" si="40"/>
        <v>0</v>
      </c>
      <c r="AA212" s="54">
        <f t="shared" si="40"/>
        <v>0</v>
      </c>
      <c r="AB212" s="50">
        <f>SUM(E212:AA212)</f>
        <v>0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45463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/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/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AA218" si="41">F215*F216+F217</f>
        <v>0</v>
      </c>
      <c r="G218" s="49">
        <f t="shared" si="41"/>
        <v>0</v>
      </c>
      <c r="H218" s="49">
        <f t="shared" si="41"/>
        <v>0</v>
      </c>
      <c r="I218" s="49">
        <f t="shared" si="41"/>
        <v>0</v>
      </c>
      <c r="J218" s="49">
        <f t="shared" si="41"/>
        <v>0</v>
      </c>
      <c r="K218" s="49">
        <f t="shared" si="41"/>
        <v>0</v>
      </c>
      <c r="L218" s="49">
        <f t="shared" si="41"/>
        <v>0</v>
      </c>
      <c r="M218" s="49">
        <f t="shared" si="41"/>
        <v>0</v>
      </c>
      <c r="N218" s="49">
        <f t="shared" si="41"/>
        <v>0</v>
      </c>
      <c r="O218" s="49">
        <f t="shared" si="41"/>
        <v>0</v>
      </c>
      <c r="P218" s="49">
        <f t="shared" si="41"/>
        <v>0</v>
      </c>
      <c r="Q218" s="49">
        <f t="shared" si="41"/>
        <v>0</v>
      </c>
      <c r="R218" s="49">
        <f t="shared" si="41"/>
        <v>0</v>
      </c>
      <c r="S218" s="49">
        <f t="shared" si="41"/>
        <v>0</v>
      </c>
      <c r="T218" s="49">
        <f t="shared" si="41"/>
        <v>0</v>
      </c>
      <c r="U218" s="49">
        <f t="shared" si="41"/>
        <v>0</v>
      </c>
      <c r="V218" s="49">
        <f t="shared" si="41"/>
        <v>0</v>
      </c>
      <c r="W218" s="49">
        <f t="shared" si="41"/>
        <v>0</v>
      </c>
      <c r="X218" s="49">
        <f t="shared" si="41"/>
        <v>0</v>
      </c>
      <c r="Y218" s="49">
        <f t="shared" si="41"/>
        <v>0</v>
      </c>
      <c r="Z218" s="49">
        <f t="shared" si="41"/>
        <v>0</v>
      </c>
      <c r="AA218" s="49">
        <f t="shared" si="41"/>
        <v>0</v>
      </c>
      <c r="AB218" s="50">
        <f>SUM(E218:AA218)</f>
        <v>0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AA223" si="42">F221*F222</f>
        <v>0</v>
      </c>
      <c r="G223" s="54">
        <f t="shared" si="42"/>
        <v>0</v>
      </c>
      <c r="H223" s="54">
        <f t="shared" si="42"/>
        <v>0</v>
      </c>
      <c r="I223" s="54">
        <f t="shared" si="42"/>
        <v>0</v>
      </c>
      <c r="J223" s="54">
        <f t="shared" si="42"/>
        <v>0</v>
      </c>
      <c r="K223" s="54">
        <f t="shared" si="42"/>
        <v>0</v>
      </c>
      <c r="L223" s="54">
        <f t="shared" si="42"/>
        <v>0</v>
      </c>
      <c r="M223" s="54">
        <f t="shared" si="42"/>
        <v>0</v>
      </c>
      <c r="N223" s="54">
        <f t="shared" si="42"/>
        <v>0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45464</v>
      </c>
      <c r="B226" s="31" t="s">
        <v>1028</v>
      </c>
      <c r="C226" s="26" t="s">
        <v>1029</v>
      </c>
      <c r="D226" s="24"/>
      <c r="E226" s="25"/>
      <c r="F226" s="25"/>
      <c r="G226" s="25"/>
      <c r="H226" s="25"/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AA229" si="43">F226*F227+F228</f>
        <v>0</v>
      </c>
      <c r="G229" s="49">
        <f t="shared" si="43"/>
        <v>0</v>
      </c>
      <c r="H229" s="49">
        <f t="shared" si="43"/>
        <v>0</v>
      </c>
      <c r="I229" s="49">
        <f t="shared" si="43"/>
        <v>0</v>
      </c>
      <c r="J229" s="49">
        <f t="shared" si="43"/>
        <v>0</v>
      </c>
      <c r="K229" s="49">
        <f t="shared" si="43"/>
        <v>0</v>
      </c>
      <c r="L229" s="49">
        <f t="shared" si="43"/>
        <v>0</v>
      </c>
      <c r="M229" s="49">
        <f t="shared" si="43"/>
        <v>0</v>
      </c>
      <c r="N229" s="49">
        <f t="shared" si="43"/>
        <v>0</v>
      </c>
      <c r="O229" s="49">
        <f t="shared" si="43"/>
        <v>0</v>
      </c>
      <c r="P229" s="49">
        <f t="shared" si="43"/>
        <v>0</v>
      </c>
      <c r="Q229" s="49">
        <f t="shared" si="43"/>
        <v>0</v>
      </c>
      <c r="R229" s="49">
        <f t="shared" si="43"/>
        <v>0</v>
      </c>
      <c r="S229" s="49">
        <f t="shared" si="43"/>
        <v>0</v>
      </c>
      <c r="T229" s="49">
        <f t="shared" si="43"/>
        <v>0</v>
      </c>
      <c r="U229" s="49">
        <f t="shared" si="43"/>
        <v>0</v>
      </c>
      <c r="V229" s="49">
        <f t="shared" si="43"/>
        <v>0</v>
      </c>
      <c r="W229" s="49">
        <f t="shared" si="43"/>
        <v>0</v>
      </c>
      <c r="X229" s="49">
        <f t="shared" si="43"/>
        <v>0</v>
      </c>
      <c r="Y229" s="49">
        <f t="shared" si="43"/>
        <v>0</v>
      </c>
      <c r="Z229" s="49">
        <f t="shared" si="43"/>
        <v>0</v>
      </c>
      <c r="AA229" s="49">
        <f t="shared" si="43"/>
        <v>0</v>
      </c>
      <c r="AB229" s="50">
        <f>SUM(E229:AA229)</f>
        <v>0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AA234" si="44">F232*F233</f>
        <v>0</v>
      </c>
      <c r="G234" s="54">
        <f t="shared" si="44"/>
        <v>0</v>
      </c>
      <c r="H234" s="54">
        <f t="shared" si="44"/>
        <v>0</v>
      </c>
      <c r="I234" s="54">
        <f t="shared" si="44"/>
        <v>0</v>
      </c>
      <c r="J234" s="54">
        <f t="shared" si="44"/>
        <v>0</v>
      </c>
      <c r="K234" s="54">
        <f t="shared" si="44"/>
        <v>0</v>
      </c>
      <c r="L234" s="54">
        <f t="shared" si="44"/>
        <v>0</v>
      </c>
      <c r="M234" s="54">
        <f t="shared" si="44"/>
        <v>0</v>
      </c>
      <c r="N234" s="54">
        <f t="shared" si="44"/>
        <v>0</v>
      </c>
      <c r="O234" s="54">
        <f t="shared" si="44"/>
        <v>0</v>
      </c>
      <c r="P234" s="54">
        <f t="shared" si="44"/>
        <v>0</v>
      </c>
      <c r="Q234" s="54">
        <f t="shared" si="44"/>
        <v>0</v>
      </c>
      <c r="R234" s="54">
        <f t="shared" si="44"/>
        <v>0</v>
      </c>
      <c r="S234" s="54">
        <f t="shared" si="44"/>
        <v>0</v>
      </c>
      <c r="T234" s="54">
        <f t="shared" si="44"/>
        <v>0</v>
      </c>
      <c r="U234" s="54">
        <f t="shared" si="44"/>
        <v>0</v>
      </c>
      <c r="V234" s="54">
        <f t="shared" si="44"/>
        <v>0</v>
      </c>
      <c r="W234" s="54">
        <f t="shared" si="44"/>
        <v>0</v>
      </c>
      <c r="X234" s="54">
        <f t="shared" si="44"/>
        <v>0</v>
      </c>
      <c r="Y234" s="54">
        <f t="shared" si="44"/>
        <v>0</v>
      </c>
      <c r="Z234" s="54">
        <f t="shared" si="44"/>
        <v>0</v>
      </c>
      <c r="AA234" s="54">
        <f t="shared" si="4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45465</v>
      </c>
      <c r="B237" s="31" t="s">
        <v>1028</v>
      </c>
      <c r="C237" s="26" t="s">
        <v>1029</v>
      </c>
      <c r="D237" s="24"/>
      <c r="E237" s="25"/>
      <c r="F237" s="25"/>
      <c r="G237" s="25"/>
      <c r="H237" s="25"/>
      <c r="I237" s="26"/>
      <c r="J237" s="26"/>
      <c r="K237" s="26"/>
      <c r="L237" s="26"/>
      <c r="M237" s="26"/>
      <c r="N237" s="26"/>
      <c r="O237" s="25"/>
      <c r="P237" s="26"/>
      <c r="Q237" s="26"/>
      <c r="R237" s="25"/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AA240" si="45">F237*F238+F239</f>
        <v>0</v>
      </c>
      <c r="G240" s="49">
        <f t="shared" si="45"/>
        <v>0</v>
      </c>
      <c r="H240" s="49">
        <f t="shared" si="45"/>
        <v>0</v>
      </c>
      <c r="I240" s="49">
        <f t="shared" si="45"/>
        <v>0</v>
      </c>
      <c r="J240" s="49">
        <f t="shared" si="45"/>
        <v>0</v>
      </c>
      <c r="K240" s="49">
        <f t="shared" si="45"/>
        <v>0</v>
      </c>
      <c r="L240" s="49">
        <f t="shared" si="45"/>
        <v>0</v>
      </c>
      <c r="M240" s="49">
        <f t="shared" si="45"/>
        <v>0</v>
      </c>
      <c r="N240" s="49">
        <f t="shared" si="45"/>
        <v>0</v>
      </c>
      <c r="O240" s="49">
        <f t="shared" si="45"/>
        <v>0</v>
      </c>
      <c r="P240" s="49">
        <f t="shared" si="45"/>
        <v>0</v>
      </c>
      <c r="Q240" s="49">
        <f t="shared" si="45"/>
        <v>0</v>
      </c>
      <c r="R240" s="49">
        <f t="shared" si="45"/>
        <v>0</v>
      </c>
      <c r="S240" s="49">
        <f t="shared" si="45"/>
        <v>0</v>
      </c>
      <c r="T240" s="49">
        <f t="shared" si="45"/>
        <v>0</v>
      </c>
      <c r="U240" s="49">
        <f t="shared" si="45"/>
        <v>0</v>
      </c>
      <c r="V240" s="49">
        <f t="shared" si="45"/>
        <v>0</v>
      </c>
      <c r="W240" s="49">
        <f t="shared" si="45"/>
        <v>0</v>
      </c>
      <c r="X240" s="49">
        <f t="shared" si="45"/>
        <v>0</v>
      </c>
      <c r="Y240" s="49">
        <f t="shared" si="45"/>
        <v>0</v>
      </c>
      <c r="Z240" s="49">
        <f t="shared" si="45"/>
        <v>0</v>
      </c>
      <c r="AA240" s="49">
        <f t="shared" si="45"/>
        <v>0</v>
      </c>
      <c r="AB240" s="50">
        <f>SUM(E240:AA240)</f>
        <v>0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AA245" si="46">F243*F244</f>
        <v>0</v>
      </c>
      <c r="G245" s="54">
        <f t="shared" si="46"/>
        <v>0</v>
      </c>
      <c r="H245" s="54">
        <f t="shared" si="46"/>
        <v>0</v>
      </c>
      <c r="I245" s="54">
        <f t="shared" si="46"/>
        <v>0</v>
      </c>
      <c r="J245" s="54">
        <f t="shared" si="46"/>
        <v>0</v>
      </c>
      <c r="K245" s="54">
        <f t="shared" si="46"/>
        <v>0</v>
      </c>
      <c r="L245" s="54">
        <f t="shared" si="46"/>
        <v>0</v>
      </c>
      <c r="M245" s="54">
        <f t="shared" si="46"/>
        <v>0</v>
      </c>
      <c r="N245" s="54">
        <f t="shared" si="46"/>
        <v>0</v>
      </c>
      <c r="O245" s="54">
        <f t="shared" si="46"/>
        <v>0</v>
      </c>
      <c r="P245" s="54">
        <f t="shared" si="46"/>
        <v>0</v>
      </c>
      <c r="Q245" s="54">
        <f t="shared" si="46"/>
        <v>0</v>
      </c>
      <c r="R245" s="54">
        <f t="shared" si="46"/>
        <v>0</v>
      </c>
      <c r="S245" s="54">
        <f t="shared" si="46"/>
        <v>0</v>
      </c>
      <c r="T245" s="54">
        <f t="shared" si="46"/>
        <v>0</v>
      </c>
      <c r="U245" s="54">
        <f t="shared" si="46"/>
        <v>0</v>
      </c>
      <c r="V245" s="54">
        <f t="shared" si="46"/>
        <v>0</v>
      </c>
      <c r="W245" s="54">
        <f t="shared" si="46"/>
        <v>0</v>
      </c>
      <c r="X245" s="54">
        <f t="shared" si="46"/>
        <v>0</v>
      </c>
      <c r="Y245" s="54">
        <f t="shared" si="46"/>
        <v>0</v>
      </c>
      <c r="Z245" s="54">
        <f t="shared" si="46"/>
        <v>0</v>
      </c>
      <c r="AA245" s="54">
        <f t="shared" si="46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45466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AA251" si="47">F248*F249+F250</f>
        <v>0</v>
      </c>
      <c r="G251" s="49">
        <f t="shared" si="47"/>
        <v>0</v>
      </c>
      <c r="H251" s="49">
        <f t="shared" si="47"/>
        <v>0</v>
      </c>
      <c r="I251" s="49">
        <f t="shared" si="47"/>
        <v>0</v>
      </c>
      <c r="J251" s="49">
        <f t="shared" si="47"/>
        <v>0</v>
      </c>
      <c r="K251" s="49">
        <f t="shared" si="47"/>
        <v>0</v>
      </c>
      <c r="L251" s="49">
        <f t="shared" si="47"/>
        <v>0</v>
      </c>
      <c r="M251" s="49">
        <f t="shared" si="47"/>
        <v>0</v>
      </c>
      <c r="N251" s="49">
        <f t="shared" si="47"/>
        <v>0</v>
      </c>
      <c r="O251" s="49">
        <f t="shared" si="47"/>
        <v>0</v>
      </c>
      <c r="P251" s="49">
        <f t="shared" si="47"/>
        <v>0</v>
      </c>
      <c r="Q251" s="49">
        <f t="shared" si="47"/>
        <v>0</v>
      </c>
      <c r="R251" s="49">
        <f t="shared" si="47"/>
        <v>0</v>
      </c>
      <c r="S251" s="49">
        <f t="shared" si="47"/>
        <v>0</v>
      </c>
      <c r="T251" s="49">
        <f t="shared" si="47"/>
        <v>0</v>
      </c>
      <c r="U251" s="49">
        <f t="shared" si="47"/>
        <v>0</v>
      </c>
      <c r="V251" s="49">
        <f t="shared" si="47"/>
        <v>0</v>
      </c>
      <c r="W251" s="49">
        <f t="shared" si="47"/>
        <v>0</v>
      </c>
      <c r="X251" s="49">
        <f t="shared" si="47"/>
        <v>0</v>
      </c>
      <c r="Y251" s="49">
        <f t="shared" si="47"/>
        <v>0</v>
      </c>
      <c r="Z251" s="49">
        <f t="shared" si="47"/>
        <v>0</v>
      </c>
      <c r="AA251" s="49">
        <f t="shared" si="47"/>
        <v>0</v>
      </c>
      <c r="AB251" s="50">
        <f>SUM(E251:AA251)</f>
        <v>0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AA256" si="48">F254*F255</f>
        <v>0</v>
      </c>
      <c r="G256" s="54">
        <f t="shared" si="48"/>
        <v>0</v>
      </c>
      <c r="H256" s="54">
        <f t="shared" si="48"/>
        <v>0</v>
      </c>
      <c r="I256" s="54">
        <f t="shared" si="48"/>
        <v>0</v>
      </c>
      <c r="J256" s="54">
        <f t="shared" si="48"/>
        <v>0</v>
      </c>
      <c r="K256" s="54">
        <f t="shared" si="48"/>
        <v>0</v>
      </c>
      <c r="L256" s="54">
        <f t="shared" si="48"/>
        <v>0</v>
      </c>
      <c r="M256" s="54">
        <f t="shared" si="48"/>
        <v>0</v>
      </c>
      <c r="N256" s="54">
        <f t="shared" si="48"/>
        <v>0</v>
      </c>
      <c r="O256" s="54">
        <f t="shared" si="48"/>
        <v>0</v>
      </c>
      <c r="P256" s="54">
        <f t="shared" si="48"/>
        <v>0</v>
      </c>
      <c r="Q256" s="54">
        <f t="shared" si="48"/>
        <v>0</v>
      </c>
      <c r="R256" s="54">
        <f t="shared" si="48"/>
        <v>0</v>
      </c>
      <c r="S256" s="54">
        <f t="shared" si="48"/>
        <v>0</v>
      </c>
      <c r="T256" s="54">
        <f t="shared" si="48"/>
        <v>0</v>
      </c>
      <c r="U256" s="54">
        <f t="shared" si="48"/>
        <v>0</v>
      </c>
      <c r="V256" s="54">
        <f t="shared" si="48"/>
        <v>0</v>
      </c>
      <c r="W256" s="54">
        <f t="shared" si="48"/>
        <v>0</v>
      </c>
      <c r="X256" s="54">
        <f t="shared" si="48"/>
        <v>0</v>
      </c>
      <c r="Y256" s="54">
        <f t="shared" si="48"/>
        <v>0</v>
      </c>
      <c r="Z256" s="54">
        <f t="shared" si="48"/>
        <v>0</v>
      </c>
      <c r="AA256" s="54">
        <f t="shared" si="48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45467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/>
      <c r="J259" s="26"/>
      <c r="K259" s="26"/>
      <c r="L259" s="26"/>
      <c r="M259" s="26"/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/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AA262" si="49">F259*F260+F261</f>
        <v>0</v>
      </c>
      <c r="G262" s="49">
        <f t="shared" si="49"/>
        <v>0</v>
      </c>
      <c r="H262" s="49">
        <f t="shared" si="49"/>
        <v>0</v>
      </c>
      <c r="I262" s="49">
        <f t="shared" si="49"/>
        <v>0</v>
      </c>
      <c r="J262" s="49">
        <f t="shared" si="49"/>
        <v>0</v>
      </c>
      <c r="K262" s="49">
        <f t="shared" si="49"/>
        <v>0</v>
      </c>
      <c r="L262" s="49">
        <f t="shared" si="49"/>
        <v>0</v>
      </c>
      <c r="M262" s="49">
        <f t="shared" si="49"/>
        <v>0</v>
      </c>
      <c r="N262" s="49">
        <f t="shared" si="49"/>
        <v>0</v>
      </c>
      <c r="O262" s="49">
        <f t="shared" si="49"/>
        <v>0</v>
      </c>
      <c r="P262" s="49">
        <f t="shared" si="49"/>
        <v>0</v>
      </c>
      <c r="Q262" s="49">
        <f t="shared" si="49"/>
        <v>0</v>
      </c>
      <c r="R262" s="49">
        <f t="shared" si="49"/>
        <v>0</v>
      </c>
      <c r="S262" s="49">
        <f t="shared" si="49"/>
        <v>0</v>
      </c>
      <c r="T262" s="49">
        <f t="shared" si="49"/>
        <v>0</v>
      </c>
      <c r="U262" s="49">
        <f t="shared" si="49"/>
        <v>0</v>
      </c>
      <c r="V262" s="49">
        <f t="shared" si="49"/>
        <v>0</v>
      </c>
      <c r="W262" s="49">
        <f t="shared" si="49"/>
        <v>0</v>
      </c>
      <c r="X262" s="49">
        <f t="shared" si="49"/>
        <v>0</v>
      </c>
      <c r="Y262" s="49">
        <f t="shared" si="49"/>
        <v>0</v>
      </c>
      <c r="Z262" s="49">
        <f t="shared" si="49"/>
        <v>0</v>
      </c>
      <c r="AA262" s="49">
        <f t="shared" si="49"/>
        <v>0</v>
      </c>
      <c r="AB262" s="50">
        <f>SUM(E262:AA262)</f>
        <v>0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AA267" si="50">F265*F266</f>
        <v>0</v>
      </c>
      <c r="G267" s="54">
        <f t="shared" si="50"/>
        <v>0</v>
      </c>
      <c r="H267" s="54">
        <f t="shared" si="50"/>
        <v>0</v>
      </c>
      <c r="I267" s="54">
        <f t="shared" si="50"/>
        <v>0</v>
      </c>
      <c r="J267" s="54">
        <f t="shared" si="50"/>
        <v>0</v>
      </c>
      <c r="K267" s="54">
        <f t="shared" si="50"/>
        <v>0</v>
      </c>
      <c r="L267" s="54">
        <f t="shared" si="50"/>
        <v>0</v>
      </c>
      <c r="M267" s="54">
        <f t="shared" si="50"/>
        <v>0</v>
      </c>
      <c r="N267" s="54">
        <f t="shared" si="50"/>
        <v>0</v>
      </c>
      <c r="O267" s="54">
        <f t="shared" si="50"/>
        <v>0</v>
      </c>
      <c r="P267" s="54">
        <f t="shared" si="50"/>
        <v>0</v>
      </c>
      <c r="Q267" s="54">
        <f t="shared" si="50"/>
        <v>0</v>
      </c>
      <c r="R267" s="54">
        <f t="shared" si="50"/>
        <v>0</v>
      </c>
      <c r="S267" s="54">
        <f t="shared" si="50"/>
        <v>0</v>
      </c>
      <c r="T267" s="54">
        <f t="shared" si="50"/>
        <v>0</v>
      </c>
      <c r="U267" s="54">
        <f t="shared" si="50"/>
        <v>0</v>
      </c>
      <c r="V267" s="54">
        <f t="shared" si="50"/>
        <v>0</v>
      </c>
      <c r="W267" s="54">
        <f t="shared" si="50"/>
        <v>0</v>
      </c>
      <c r="X267" s="54">
        <f t="shared" si="50"/>
        <v>0</v>
      </c>
      <c r="Y267" s="54">
        <f t="shared" si="50"/>
        <v>0</v>
      </c>
      <c r="Z267" s="54">
        <f t="shared" si="50"/>
        <v>0</v>
      </c>
      <c r="AA267" s="54">
        <f t="shared" si="50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45468</v>
      </c>
      <c r="B270" s="31" t="s">
        <v>1028</v>
      </c>
      <c r="C270" s="26" t="s">
        <v>1029</v>
      </c>
      <c r="D270" s="24"/>
      <c r="E270" s="25"/>
      <c r="F270" s="25"/>
      <c r="G270" s="25"/>
      <c r="H270" s="25"/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/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AA273" si="51">F270*F271+F272</f>
        <v>0</v>
      </c>
      <c r="G273" s="49">
        <f t="shared" si="51"/>
        <v>0</v>
      </c>
      <c r="H273" s="49">
        <f t="shared" si="51"/>
        <v>0</v>
      </c>
      <c r="I273" s="49">
        <f t="shared" si="51"/>
        <v>0</v>
      </c>
      <c r="J273" s="49">
        <f t="shared" si="51"/>
        <v>0</v>
      </c>
      <c r="K273" s="49">
        <f t="shared" si="51"/>
        <v>0</v>
      </c>
      <c r="L273" s="49">
        <f t="shared" si="51"/>
        <v>0</v>
      </c>
      <c r="M273" s="49">
        <f t="shared" si="51"/>
        <v>0</v>
      </c>
      <c r="N273" s="49">
        <f t="shared" si="51"/>
        <v>0</v>
      </c>
      <c r="O273" s="49">
        <f t="shared" si="51"/>
        <v>0</v>
      </c>
      <c r="P273" s="49">
        <f t="shared" si="51"/>
        <v>0</v>
      </c>
      <c r="Q273" s="49">
        <f t="shared" si="51"/>
        <v>0</v>
      </c>
      <c r="R273" s="49">
        <f t="shared" si="51"/>
        <v>0</v>
      </c>
      <c r="S273" s="49">
        <f t="shared" si="51"/>
        <v>0</v>
      </c>
      <c r="T273" s="49">
        <f t="shared" si="51"/>
        <v>0</v>
      </c>
      <c r="U273" s="49">
        <f t="shared" si="51"/>
        <v>0</v>
      </c>
      <c r="V273" s="49">
        <f t="shared" si="51"/>
        <v>0</v>
      </c>
      <c r="W273" s="49">
        <f t="shared" si="51"/>
        <v>0</v>
      </c>
      <c r="X273" s="49">
        <f t="shared" si="51"/>
        <v>0</v>
      </c>
      <c r="Y273" s="49">
        <f t="shared" si="51"/>
        <v>0</v>
      </c>
      <c r="Z273" s="49">
        <f t="shared" si="51"/>
        <v>0</v>
      </c>
      <c r="AA273" s="49">
        <f t="shared" si="51"/>
        <v>0</v>
      </c>
      <c r="AB273" s="50">
        <f>SUM(E273:AA273)</f>
        <v>0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AA278" si="52">F276*F277</f>
        <v>0</v>
      </c>
      <c r="G278" s="54">
        <f t="shared" si="52"/>
        <v>0</v>
      </c>
      <c r="H278" s="54">
        <f t="shared" si="52"/>
        <v>0</v>
      </c>
      <c r="I278" s="54">
        <f t="shared" si="52"/>
        <v>0</v>
      </c>
      <c r="J278" s="54">
        <f t="shared" si="52"/>
        <v>0</v>
      </c>
      <c r="K278" s="54">
        <f t="shared" si="52"/>
        <v>0</v>
      </c>
      <c r="L278" s="54">
        <f t="shared" si="52"/>
        <v>0</v>
      </c>
      <c r="M278" s="54">
        <f t="shared" si="52"/>
        <v>0</v>
      </c>
      <c r="N278" s="54">
        <f t="shared" si="52"/>
        <v>0</v>
      </c>
      <c r="O278" s="54">
        <f t="shared" si="52"/>
        <v>0</v>
      </c>
      <c r="P278" s="54">
        <f t="shared" si="52"/>
        <v>0</v>
      </c>
      <c r="Q278" s="54">
        <f t="shared" si="52"/>
        <v>0</v>
      </c>
      <c r="R278" s="54">
        <f t="shared" si="52"/>
        <v>0</v>
      </c>
      <c r="S278" s="54">
        <f t="shared" si="52"/>
        <v>0</v>
      </c>
      <c r="T278" s="54">
        <f t="shared" si="52"/>
        <v>0</v>
      </c>
      <c r="U278" s="54">
        <f t="shared" si="52"/>
        <v>0</v>
      </c>
      <c r="V278" s="54">
        <f t="shared" si="52"/>
        <v>0</v>
      </c>
      <c r="W278" s="54">
        <f t="shared" si="52"/>
        <v>0</v>
      </c>
      <c r="X278" s="54">
        <f t="shared" si="52"/>
        <v>0</v>
      </c>
      <c r="Y278" s="54">
        <f t="shared" si="52"/>
        <v>0</v>
      </c>
      <c r="Z278" s="54">
        <f t="shared" si="52"/>
        <v>0</v>
      </c>
      <c r="AA278" s="54">
        <f t="shared" si="52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45469</v>
      </c>
      <c r="B281" s="31" t="s">
        <v>1028</v>
      </c>
      <c r="C281" s="26" t="s">
        <v>1029</v>
      </c>
      <c r="D281" s="24"/>
      <c r="E281" s="25"/>
      <c r="F281" s="25"/>
      <c r="G281" s="25"/>
      <c r="H281" s="25"/>
      <c r="I281" s="26"/>
      <c r="J281" s="26"/>
      <c r="K281" s="26"/>
      <c r="L281" s="26"/>
      <c r="M281" s="26"/>
      <c r="N281" s="26"/>
      <c r="O281" s="25"/>
      <c r="P281" s="26"/>
      <c r="Q281" s="26"/>
      <c r="R281" s="25"/>
      <c r="S281" s="26"/>
      <c r="T281" s="27"/>
      <c r="U281" s="26"/>
      <c r="V281" s="25"/>
      <c r="W281" s="26"/>
      <c r="X281" s="25"/>
      <c r="Y281" s="25"/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AA284" si="53">F281*F282+F283</f>
        <v>0</v>
      </c>
      <c r="G284" s="49">
        <f t="shared" si="53"/>
        <v>0</v>
      </c>
      <c r="H284" s="49">
        <f t="shared" si="53"/>
        <v>0</v>
      </c>
      <c r="I284" s="49">
        <f t="shared" si="53"/>
        <v>0</v>
      </c>
      <c r="J284" s="49">
        <f t="shared" si="53"/>
        <v>0</v>
      </c>
      <c r="K284" s="49">
        <f t="shared" si="53"/>
        <v>0</v>
      </c>
      <c r="L284" s="49">
        <f t="shared" si="53"/>
        <v>0</v>
      </c>
      <c r="M284" s="49">
        <f t="shared" si="53"/>
        <v>0</v>
      </c>
      <c r="N284" s="49">
        <f t="shared" si="53"/>
        <v>0</v>
      </c>
      <c r="O284" s="49">
        <f t="shared" si="53"/>
        <v>0</v>
      </c>
      <c r="P284" s="49">
        <f t="shared" si="53"/>
        <v>0</v>
      </c>
      <c r="Q284" s="49">
        <f t="shared" si="53"/>
        <v>0</v>
      </c>
      <c r="R284" s="49">
        <f t="shared" si="53"/>
        <v>0</v>
      </c>
      <c r="S284" s="49">
        <f t="shared" si="53"/>
        <v>0</v>
      </c>
      <c r="T284" s="49">
        <f t="shared" si="53"/>
        <v>0</v>
      </c>
      <c r="U284" s="49">
        <f t="shared" si="53"/>
        <v>0</v>
      </c>
      <c r="V284" s="49">
        <f t="shared" si="53"/>
        <v>0</v>
      </c>
      <c r="W284" s="49">
        <f t="shared" si="53"/>
        <v>0</v>
      </c>
      <c r="X284" s="49">
        <f t="shared" si="53"/>
        <v>0</v>
      </c>
      <c r="Y284" s="49">
        <f t="shared" si="53"/>
        <v>0</v>
      </c>
      <c r="Z284" s="49">
        <f t="shared" si="53"/>
        <v>0</v>
      </c>
      <c r="AA284" s="49">
        <f t="shared" si="53"/>
        <v>0</v>
      </c>
      <c r="AB284" s="50">
        <f>SUM(E284:AA284)</f>
        <v>0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AA289" si="54">F287*F288</f>
        <v>0</v>
      </c>
      <c r="G289" s="54">
        <f t="shared" si="54"/>
        <v>0</v>
      </c>
      <c r="H289" s="54">
        <f t="shared" si="54"/>
        <v>0</v>
      </c>
      <c r="I289" s="54">
        <f t="shared" si="54"/>
        <v>0</v>
      </c>
      <c r="J289" s="54">
        <f t="shared" si="54"/>
        <v>0</v>
      </c>
      <c r="K289" s="54">
        <f t="shared" si="54"/>
        <v>0</v>
      </c>
      <c r="L289" s="54">
        <f t="shared" si="54"/>
        <v>0</v>
      </c>
      <c r="M289" s="54">
        <f t="shared" si="54"/>
        <v>0</v>
      </c>
      <c r="N289" s="54">
        <f t="shared" si="54"/>
        <v>0</v>
      </c>
      <c r="O289" s="54">
        <f t="shared" si="54"/>
        <v>0</v>
      </c>
      <c r="P289" s="54">
        <f t="shared" si="54"/>
        <v>0</v>
      </c>
      <c r="Q289" s="54">
        <f t="shared" si="54"/>
        <v>0</v>
      </c>
      <c r="R289" s="54">
        <f t="shared" si="54"/>
        <v>0</v>
      </c>
      <c r="S289" s="54">
        <f t="shared" si="54"/>
        <v>0</v>
      </c>
      <c r="T289" s="54">
        <f t="shared" si="54"/>
        <v>0</v>
      </c>
      <c r="U289" s="54">
        <f t="shared" si="54"/>
        <v>0</v>
      </c>
      <c r="V289" s="54">
        <f t="shared" si="54"/>
        <v>0</v>
      </c>
      <c r="W289" s="54">
        <f t="shared" si="54"/>
        <v>0</v>
      </c>
      <c r="X289" s="54">
        <f t="shared" si="54"/>
        <v>0</v>
      </c>
      <c r="Y289" s="54">
        <f t="shared" si="54"/>
        <v>0</v>
      </c>
      <c r="Z289" s="54">
        <f t="shared" si="54"/>
        <v>0</v>
      </c>
      <c r="AA289" s="54">
        <f t="shared" si="54"/>
        <v>0</v>
      </c>
      <c r="AB289" s="50">
        <f>SUM(E289:AA289)</f>
        <v>0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1">
        <v>45470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AA295" si="55">F292*F293+F294</f>
        <v>0</v>
      </c>
      <c r="G295" s="49">
        <f t="shared" si="55"/>
        <v>0</v>
      </c>
      <c r="H295" s="49">
        <f t="shared" si="55"/>
        <v>0</v>
      </c>
      <c r="I295" s="49">
        <f t="shared" si="55"/>
        <v>0</v>
      </c>
      <c r="J295" s="49">
        <f t="shared" si="55"/>
        <v>0</v>
      </c>
      <c r="K295" s="49">
        <f t="shared" si="55"/>
        <v>0</v>
      </c>
      <c r="L295" s="49">
        <f t="shared" si="55"/>
        <v>0</v>
      </c>
      <c r="M295" s="49">
        <f t="shared" si="55"/>
        <v>0</v>
      </c>
      <c r="N295" s="49">
        <f t="shared" si="55"/>
        <v>0</v>
      </c>
      <c r="O295" s="49">
        <f t="shared" si="55"/>
        <v>0</v>
      </c>
      <c r="P295" s="49">
        <f t="shared" si="55"/>
        <v>0</v>
      </c>
      <c r="Q295" s="49">
        <f t="shared" si="55"/>
        <v>0</v>
      </c>
      <c r="R295" s="49">
        <f t="shared" si="55"/>
        <v>0</v>
      </c>
      <c r="S295" s="49">
        <f t="shared" si="55"/>
        <v>0</v>
      </c>
      <c r="T295" s="49">
        <f t="shared" si="55"/>
        <v>0</v>
      </c>
      <c r="U295" s="49">
        <f t="shared" si="55"/>
        <v>0</v>
      </c>
      <c r="V295" s="49">
        <f t="shared" si="55"/>
        <v>0</v>
      </c>
      <c r="W295" s="49">
        <f t="shared" si="55"/>
        <v>0</v>
      </c>
      <c r="X295" s="49">
        <f t="shared" si="55"/>
        <v>0</v>
      </c>
      <c r="Y295" s="49">
        <f t="shared" si="55"/>
        <v>0</v>
      </c>
      <c r="Z295" s="49">
        <f t="shared" si="55"/>
        <v>0</v>
      </c>
      <c r="AA295" s="49">
        <f t="shared" si="55"/>
        <v>0</v>
      </c>
      <c r="AB295" s="50">
        <f>SUM(E295:AA295)</f>
        <v>0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AA300" si="56">F298*F299</f>
        <v>0</v>
      </c>
      <c r="G300" s="54">
        <f t="shared" si="56"/>
        <v>0</v>
      </c>
      <c r="H300" s="54">
        <f t="shared" si="56"/>
        <v>0</v>
      </c>
      <c r="I300" s="54">
        <f t="shared" si="56"/>
        <v>0</v>
      </c>
      <c r="J300" s="54">
        <f t="shared" si="56"/>
        <v>0</v>
      </c>
      <c r="K300" s="54">
        <f t="shared" si="56"/>
        <v>0</v>
      </c>
      <c r="L300" s="54">
        <f t="shared" si="56"/>
        <v>0</v>
      </c>
      <c r="M300" s="54">
        <f t="shared" si="56"/>
        <v>0</v>
      </c>
      <c r="N300" s="54">
        <f t="shared" si="56"/>
        <v>0</v>
      </c>
      <c r="O300" s="54">
        <f t="shared" si="56"/>
        <v>0</v>
      </c>
      <c r="P300" s="54">
        <f t="shared" si="56"/>
        <v>0</v>
      </c>
      <c r="Q300" s="54">
        <f t="shared" si="56"/>
        <v>0</v>
      </c>
      <c r="R300" s="54">
        <f t="shared" si="56"/>
        <v>0</v>
      </c>
      <c r="S300" s="54">
        <f t="shared" si="56"/>
        <v>0</v>
      </c>
      <c r="T300" s="54">
        <f t="shared" si="56"/>
        <v>0</v>
      </c>
      <c r="U300" s="54">
        <f t="shared" si="56"/>
        <v>0</v>
      </c>
      <c r="V300" s="54">
        <f t="shared" si="56"/>
        <v>0</v>
      </c>
      <c r="W300" s="54">
        <f t="shared" si="56"/>
        <v>0</v>
      </c>
      <c r="X300" s="54">
        <f t="shared" si="56"/>
        <v>0</v>
      </c>
      <c r="Y300" s="54">
        <f t="shared" si="56"/>
        <v>0</v>
      </c>
      <c r="Z300" s="54">
        <f t="shared" si="56"/>
        <v>0</v>
      </c>
      <c r="AA300" s="54">
        <f t="shared" si="56"/>
        <v>0</v>
      </c>
      <c r="AB300" s="50">
        <f>SUM(E300:AA300)</f>
        <v>0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1">
        <v>45471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/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/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AA306" si="57">F303*F304+F305</f>
        <v>0</v>
      </c>
      <c r="G306" s="49">
        <f t="shared" si="57"/>
        <v>0</v>
      </c>
      <c r="H306" s="49">
        <f t="shared" si="57"/>
        <v>0</v>
      </c>
      <c r="I306" s="49">
        <f t="shared" si="57"/>
        <v>0</v>
      </c>
      <c r="J306" s="49">
        <f t="shared" si="57"/>
        <v>0</v>
      </c>
      <c r="K306" s="49">
        <f t="shared" si="57"/>
        <v>0</v>
      </c>
      <c r="L306" s="49">
        <f t="shared" si="57"/>
        <v>0</v>
      </c>
      <c r="M306" s="49">
        <f t="shared" si="57"/>
        <v>0</v>
      </c>
      <c r="N306" s="49">
        <f t="shared" si="57"/>
        <v>0</v>
      </c>
      <c r="O306" s="49">
        <f t="shared" si="57"/>
        <v>0</v>
      </c>
      <c r="P306" s="49">
        <f t="shared" si="57"/>
        <v>0</v>
      </c>
      <c r="Q306" s="49">
        <f t="shared" si="57"/>
        <v>0</v>
      </c>
      <c r="R306" s="49">
        <f t="shared" si="57"/>
        <v>0</v>
      </c>
      <c r="S306" s="49">
        <f t="shared" si="57"/>
        <v>0</v>
      </c>
      <c r="T306" s="49">
        <f t="shared" si="57"/>
        <v>0</v>
      </c>
      <c r="U306" s="49">
        <f t="shared" si="57"/>
        <v>0</v>
      </c>
      <c r="V306" s="49">
        <f t="shared" si="57"/>
        <v>0</v>
      </c>
      <c r="W306" s="49">
        <f t="shared" si="57"/>
        <v>0</v>
      </c>
      <c r="X306" s="49">
        <f t="shared" si="57"/>
        <v>0</v>
      </c>
      <c r="Y306" s="49">
        <f t="shared" si="57"/>
        <v>0</v>
      </c>
      <c r="Z306" s="49">
        <f t="shared" si="57"/>
        <v>0</v>
      </c>
      <c r="AA306" s="49">
        <f t="shared" si="57"/>
        <v>0</v>
      </c>
      <c r="AB306" s="50">
        <f>SUM(E306:AA306)</f>
        <v>0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AA311" si="58">F309*F310</f>
        <v>0</v>
      </c>
      <c r="G311" s="54">
        <f t="shared" si="58"/>
        <v>0</v>
      </c>
      <c r="H311" s="54">
        <f t="shared" si="58"/>
        <v>0</v>
      </c>
      <c r="I311" s="54">
        <f t="shared" si="58"/>
        <v>0</v>
      </c>
      <c r="J311" s="54">
        <f t="shared" si="58"/>
        <v>0</v>
      </c>
      <c r="K311" s="54">
        <f t="shared" si="58"/>
        <v>0</v>
      </c>
      <c r="L311" s="54">
        <f t="shared" si="58"/>
        <v>0</v>
      </c>
      <c r="M311" s="54">
        <f t="shared" si="58"/>
        <v>0</v>
      </c>
      <c r="N311" s="54">
        <f t="shared" si="58"/>
        <v>0</v>
      </c>
      <c r="O311" s="54">
        <f t="shared" si="58"/>
        <v>0</v>
      </c>
      <c r="P311" s="54">
        <f t="shared" si="58"/>
        <v>0</v>
      </c>
      <c r="Q311" s="54">
        <f t="shared" si="58"/>
        <v>0</v>
      </c>
      <c r="R311" s="54">
        <f t="shared" si="58"/>
        <v>0</v>
      </c>
      <c r="S311" s="54">
        <f t="shared" si="58"/>
        <v>0</v>
      </c>
      <c r="T311" s="54">
        <f t="shared" si="58"/>
        <v>0</v>
      </c>
      <c r="U311" s="54">
        <f t="shared" si="58"/>
        <v>0</v>
      </c>
      <c r="V311" s="54">
        <f t="shared" si="58"/>
        <v>0</v>
      </c>
      <c r="W311" s="54">
        <f t="shared" si="58"/>
        <v>0</v>
      </c>
      <c r="X311" s="54">
        <f t="shared" si="58"/>
        <v>0</v>
      </c>
      <c r="Y311" s="54">
        <f t="shared" si="58"/>
        <v>0</v>
      </c>
      <c r="Z311" s="54">
        <f t="shared" si="58"/>
        <v>0</v>
      </c>
      <c r="AA311" s="54">
        <f t="shared" si="58"/>
        <v>0</v>
      </c>
      <c r="AB311" s="50">
        <f>SUM(E311:AA311)</f>
        <v>0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45472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/>
      <c r="L314" s="26"/>
      <c r="M314" s="26"/>
      <c r="N314" s="26"/>
      <c r="O314" s="25"/>
      <c r="P314" s="26"/>
      <c r="Q314" s="26"/>
      <c r="R314" s="25"/>
      <c r="S314" s="26"/>
      <c r="T314" s="27"/>
      <c r="U314" s="26"/>
      <c r="V314" s="25"/>
      <c r="W314" s="26"/>
      <c r="X314" s="25"/>
      <c r="Y314" s="25"/>
      <c r="Z314" s="26"/>
      <c r="AA314" s="27"/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AA317" si="59">F314*F315+F316</f>
        <v>0</v>
      </c>
      <c r="G317" s="49">
        <f t="shared" si="59"/>
        <v>0</v>
      </c>
      <c r="H317" s="49">
        <f t="shared" si="59"/>
        <v>0</v>
      </c>
      <c r="I317" s="49">
        <f t="shared" si="59"/>
        <v>0</v>
      </c>
      <c r="J317" s="49">
        <f t="shared" si="59"/>
        <v>0</v>
      </c>
      <c r="K317" s="49">
        <f t="shared" si="59"/>
        <v>0</v>
      </c>
      <c r="L317" s="49">
        <f t="shared" si="59"/>
        <v>0</v>
      </c>
      <c r="M317" s="49">
        <f t="shared" si="59"/>
        <v>0</v>
      </c>
      <c r="N317" s="49">
        <f t="shared" si="59"/>
        <v>0</v>
      </c>
      <c r="O317" s="49">
        <f t="shared" si="59"/>
        <v>0</v>
      </c>
      <c r="P317" s="49">
        <f t="shared" si="59"/>
        <v>0</v>
      </c>
      <c r="Q317" s="49">
        <f t="shared" si="59"/>
        <v>0</v>
      </c>
      <c r="R317" s="49">
        <f t="shared" si="59"/>
        <v>0</v>
      </c>
      <c r="S317" s="49">
        <f t="shared" si="59"/>
        <v>0</v>
      </c>
      <c r="T317" s="49">
        <f t="shared" si="59"/>
        <v>0</v>
      </c>
      <c r="U317" s="49">
        <f t="shared" si="59"/>
        <v>0</v>
      </c>
      <c r="V317" s="49">
        <f t="shared" si="59"/>
        <v>0</v>
      </c>
      <c r="W317" s="49">
        <f t="shared" si="59"/>
        <v>0</v>
      </c>
      <c r="X317" s="49">
        <f t="shared" si="59"/>
        <v>0</v>
      </c>
      <c r="Y317" s="49">
        <f t="shared" si="59"/>
        <v>0</v>
      </c>
      <c r="Z317" s="49">
        <f t="shared" si="59"/>
        <v>0</v>
      </c>
      <c r="AA317" s="49">
        <f t="shared" si="59"/>
        <v>0</v>
      </c>
      <c r="AB317" s="50">
        <f>SUM(E317:AA317)</f>
        <v>0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AA322" si="60">F320*F321</f>
        <v>0</v>
      </c>
      <c r="G322" s="54">
        <f t="shared" si="60"/>
        <v>0</v>
      </c>
      <c r="H322" s="54">
        <f t="shared" si="60"/>
        <v>0</v>
      </c>
      <c r="I322" s="54">
        <f t="shared" si="60"/>
        <v>0</v>
      </c>
      <c r="J322" s="54">
        <f t="shared" si="60"/>
        <v>0</v>
      </c>
      <c r="K322" s="54">
        <f t="shared" si="60"/>
        <v>0</v>
      </c>
      <c r="L322" s="54">
        <f t="shared" si="60"/>
        <v>0</v>
      </c>
      <c r="M322" s="54">
        <f t="shared" si="60"/>
        <v>0</v>
      </c>
      <c r="N322" s="54">
        <f t="shared" si="60"/>
        <v>0</v>
      </c>
      <c r="O322" s="54">
        <f t="shared" si="60"/>
        <v>0</v>
      </c>
      <c r="P322" s="54">
        <f t="shared" si="60"/>
        <v>0</v>
      </c>
      <c r="Q322" s="54">
        <f t="shared" si="60"/>
        <v>0</v>
      </c>
      <c r="R322" s="54">
        <f t="shared" si="60"/>
        <v>0</v>
      </c>
      <c r="S322" s="54">
        <f t="shared" si="60"/>
        <v>0</v>
      </c>
      <c r="T322" s="54">
        <f t="shared" si="60"/>
        <v>0</v>
      </c>
      <c r="U322" s="54">
        <f t="shared" si="60"/>
        <v>0</v>
      </c>
      <c r="V322" s="54">
        <f t="shared" si="60"/>
        <v>0</v>
      </c>
      <c r="W322" s="54">
        <f t="shared" si="60"/>
        <v>0</v>
      </c>
      <c r="X322" s="54">
        <f t="shared" si="60"/>
        <v>0</v>
      </c>
      <c r="Y322" s="54">
        <f t="shared" si="60"/>
        <v>0</v>
      </c>
      <c r="Z322" s="54">
        <f t="shared" si="60"/>
        <v>0</v>
      </c>
      <c r="AA322" s="54">
        <f t="shared" si="60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1">
        <v>45473</v>
      </c>
      <c r="B325" s="31" t="s">
        <v>1028</v>
      </c>
      <c r="C325" s="26" t="s">
        <v>1029</v>
      </c>
      <c r="D325" s="24"/>
      <c r="E325" s="25"/>
      <c r="F325" s="25"/>
      <c r="G325" s="25"/>
      <c r="H325" s="25"/>
      <c r="I325" s="26"/>
      <c r="J325" s="26"/>
      <c r="K325" s="26"/>
      <c r="L325" s="26"/>
      <c r="M325" s="26"/>
      <c r="N325" s="26"/>
      <c r="O325" s="25"/>
      <c r="P325" s="26"/>
      <c r="Q325" s="26"/>
      <c r="R325" s="25"/>
      <c r="S325" s="26"/>
      <c r="T325" s="27"/>
      <c r="U325" s="26"/>
      <c r="V325" s="25"/>
      <c r="W325" s="26"/>
      <c r="X325" s="25"/>
      <c r="Y325" s="25"/>
      <c r="Z325" s="26"/>
      <c r="AA325" s="27"/>
    </row>
    <row r="326" spans="1:28" ht="19.899999999999999" customHeight="1">
      <c r="A326" s="182"/>
      <c r="B326" s="31" t="s">
        <v>1028</v>
      </c>
      <c r="C326" s="27" t="s">
        <v>1030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ht="19.899999999999999" customHeight="1">
      <c r="A327" s="182"/>
      <c r="B327" s="31" t="s">
        <v>1028</v>
      </c>
      <c r="C327" s="27" t="s">
        <v>1031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s="50" customFormat="1" ht="19.899999999999999" customHeight="1">
      <c r="A328" s="182"/>
      <c r="B328" s="46"/>
      <c r="C328" s="47" t="s">
        <v>1032</v>
      </c>
      <c r="D328" s="48"/>
      <c r="E328" s="49">
        <f>E325*E326+E327</f>
        <v>0</v>
      </c>
      <c r="F328" s="49">
        <f t="shared" ref="F328:AA328" si="61">F325*F326+F327</f>
        <v>0</v>
      </c>
      <c r="G328" s="49">
        <f t="shared" si="61"/>
        <v>0</v>
      </c>
      <c r="H328" s="49">
        <f t="shared" si="61"/>
        <v>0</v>
      </c>
      <c r="I328" s="49">
        <f t="shared" si="61"/>
        <v>0</v>
      </c>
      <c r="J328" s="49">
        <f t="shared" si="61"/>
        <v>0</v>
      </c>
      <c r="K328" s="49">
        <f t="shared" si="61"/>
        <v>0</v>
      </c>
      <c r="L328" s="49">
        <f t="shared" si="61"/>
        <v>0</v>
      </c>
      <c r="M328" s="49">
        <f t="shared" si="61"/>
        <v>0</v>
      </c>
      <c r="N328" s="49">
        <f t="shared" si="61"/>
        <v>0</v>
      </c>
      <c r="O328" s="49">
        <f t="shared" si="61"/>
        <v>0</v>
      </c>
      <c r="P328" s="49">
        <f t="shared" si="61"/>
        <v>0</v>
      </c>
      <c r="Q328" s="49">
        <f t="shared" si="61"/>
        <v>0</v>
      </c>
      <c r="R328" s="49">
        <f t="shared" si="61"/>
        <v>0</v>
      </c>
      <c r="S328" s="49">
        <f t="shared" si="61"/>
        <v>0</v>
      </c>
      <c r="T328" s="49">
        <f t="shared" si="61"/>
        <v>0</v>
      </c>
      <c r="U328" s="49">
        <f t="shared" si="61"/>
        <v>0</v>
      </c>
      <c r="V328" s="49">
        <f t="shared" si="61"/>
        <v>0</v>
      </c>
      <c r="W328" s="49">
        <f t="shared" si="61"/>
        <v>0</v>
      </c>
      <c r="X328" s="49">
        <f t="shared" si="61"/>
        <v>0</v>
      </c>
      <c r="Y328" s="49">
        <f t="shared" si="61"/>
        <v>0</v>
      </c>
      <c r="Z328" s="49">
        <f t="shared" si="61"/>
        <v>0</v>
      </c>
      <c r="AA328" s="49">
        <f t="shared" si="61"/>
        <v>0</v>
      </c>
      <c r="AB328" s="50">
        <f>SUM(E328:AA328)</f>
        <v>0</v>
      </c>
    </row>
    <row r="329" spans="1:28" ht="19.899999999999999" customHeight="1">
      <c r="A329" s="182"/>
      <c r="B329" s="31" t="s">
        <v>1033</v>
      </c>
      <c r="C329" s="5" t="s">
        <v>1034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2"/>
    </row>
    <row r="330" spans="1:28" ht="19.899999999999999" customHeight="1">
      <c r="A330" s="182"/>
      <c r="B330" s="31"/>
      <c r="C330" s="5" t="s">
        <v>1035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8" ht="19.899999999999999" customHeight="1">
      <c r="A331" s="182"/>
      <c r="B331" s="32" t="s">
        <v>1036</v>
      </c>
      <c r="C331" s="13" t="s">
        <v>1037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ht="19.899999999999999" customHeight="1">
      <c r="A332" s="182"/>
      <c r="B332" s="32" t="s">
        <v>1036</v>
      </c>
      <c r="C332" s="13" t="s">
        <v>1038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s="50" customFormat="1" ht="19.899999999999999" customHeight="1">
      <c r="A333" s="182"/>
      <c r="B333" s="51" t="s">
        <v>1036</v>
      </c>
      <c r="C333" s="52" t="s">
        <v>1039</v>
      </c>
      <c r="D333" s="53"/>
      <c r="E333" s="54">
        <f>E331*E332</f>
        <v>0</v>
      </c>
      <c r="F333" s="54">
        <f t="shared" ref="F333:AA333" si="62">F331*F332</f>
        <v>0</v>
      </c>
      <c r="G333" s="54">
        <f t="shared" si="62"/>
        <v>0</v>
      </c>
      <c r="H333" s="54">
        <f t="shared" si="62"/>
        <v>0</v>
      </c>
      <c r="I333" s="54">
        <f t="shared" si="62"/>
        <v>0</v>
      </c>
      <c r="J333" s="54">
        <f t="shared" si="62"/>
        <v>0</v>
      </c>
      <c r="K333" s="54">
        <f t="shared" si="62"/>
        <v>0</v>
      </c>
      <c r="L333" s="54">
        <f t="shared" si="62"/>
        <v>0</v>
      </c>
      <c r="M333" s="54">
        <f t="shared" si="62"/>
        <v>0</v>
      </c>
      <c r="N333" s="54">
        <f t="shared" si="62"/>
        <v>0</v>
      </c>
      <c r="O333" s="54">
        <f t="shared" si="62"/>
        <v>0</v>
      </c>
      <c r="P333" s="54">
        <f t="shared" si="62"/>
        <v>0</v>
      </c>
      <c r="Q333" s="54">
        <f t="shared" si="62"/>
        <v>0</v>
      </c>
      <c r="R333" s="54">
        <f t="shared" si="62"/>
        <v>0</v>
      </c>
      <c r="S333" s="54">
        <f t="shared" si="62"/>
        <v>0</v>
      </c>
      <c r="T333" s="54">
        <f t="shared" si="62"/>
        <v>0</v>
      </c>
      <c r="U333" s="54">
        <f t="shared" si="62"/>
        <v>0</v>
      </c>
      <c r="V333" s="54">
        <f t="shared" si="62"/>
        <v>0</v>
      </c>
      <c r="W333" s="54">
        <f t="shared" si="62"/>
        <v>0</v>
      </c>
      <c r="X333" s="54">
        <f t="shared" si="62"/>
        <v>0</v>
      </c>
      <c r="Y333" s="54">
        <f t="shared" si="62"/>
        <v>0</v>
      </c>
      <c r="Z333" s="54">
        <f t="shared" si="62"/>
        <v>0</v>
      </c>
      <c r="AA333" s="54">
        <f t="shared" si="62"/>
        <v>0</v>
      </c>
      <c r="AB333" s="50">
        <f>SUM(E333:AA333)</f>
        <v>0</v>
      </c>
    </row>
    <row r="334" spans="1:28" ht="19.899999999999999" customHeight="1">
      <c r="A334" s="182"/>
      <c r="B334" s="32" t="s">
        <v>1040</v>
      </c>
      <c r="C334" s="5" t="s">
        <v>1041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2"/>
      <c r="B335" s="32"/>
      <c r="C335" s="5" t="s">
        <v>1042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hidden="1" customHeight="1">
      <c r="A336" s="181"/>
      <c r="B336" s="31" t="s">
        <v>1028</v>
      </c>
      <c r="C336" s="26" t="s">
        <v>1029</v>
      </c>
      <c r="D336" s="24"/>
      <c r="E336" s="25"/>
      <c r="F336" s="25"/>
      <c r="G336" s="25"/>
      <c r="H336" s="25"/>
      <c r="I336" s="26"/>
      <c r="J336" s="26"/>
      <c r="K336" s="26"/>
      <c r="L336" s="26"/>
      <c r="M336" s="26"/>
      <c r="N336" s="26"/>
      <c r="O336" s="25"/>
      <c r="P336" s="26"/>
      <c r="Q336" s="26"/>
      <c r="R336" s="25"/>
      <c r="S336" s="26"/>
      <c r="T336" s="27"/>
      <c r="U336" s="26"/>
      <c r="V336" s="25"/>
      <c r="W336" s="26"/>
      <c r="X336" s="25"/>
      <c r="Y336" s="25"/>
      <c r="Z336" s="26"/>
      <c r="AA336" s="27"/>
    </row>
    <row r="337" spans="1:28" ht="19.899999999999999" hidden="1" customHeight="1">
      <c r="A337" s="182"/>
      <c r="B337" s="31" t="s">
        <v>1028</v>
      </c>
      <c r="C337" s="27" t="s">
        <v>1030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ht="19.899999999999999" hidden="1" customHeight="1">
      <c r="A338" s="182"/>
      <c r="B338" s="31" t="s">
        <v>1028</v>
      </c>
      <c r="C338" s="27" t="s">
        <v>1031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s="50" customFormat="1" ht="19.899999999999999" hidden="1" customHeight="1">
      <c r="A339" s="182"/>
      <c r="B339" s="46"/>
      <c r="C339" s="47" t="s">
        <v>1032</v>
      </c>
      <c r="D339" s="48"/>
      <c r="E339" s="49">
        <f>E336*E337+E338</f>
        <v>0</v>
      </c>
      <c r="F339" s="49">
        <f t="shared" ref="F339:AA339" si="63">F336*F337+F338</f>
        <v>0</v>
      </c>
      <c r="G339" s="49">
        <f t="shared" si="63"/>
        <v>0</v>
      </c>
      <c r="H339" s="49">
        <f t="shared" si="63"/>
        <v>0</v>
      </c>
      <c r="I339" s="49">
        <f t="shared" si="63"/>
        <v>0</v>
      </c>
      <c r="J339" s="49">
        <f t="shared" si="63"/>
        <v>0</v>
      </c>
      <c r="K339" s="49">
        <f t="shared" si="63"/>
        <v>0</v>
      </c>
      <c r="L339" s="49">
        <f t="shared" si="63"/>
        <v>0</v>
      </c>
      <c r="M339" s="49">
        <f t="shared" si="63"/>
        <v>0</v>
      </c>
      <c r="N339" s="49">
        <f t="shared" si="63"/>
        <v>0</v>
      </c>
      <c r="O339" s="49">
        <f t="shared" si="63"/>
        <v>0</v>
      </c>
      <c r="P339" s="49">
        <f t="shared" si="63"/>
        <v>0</v>
      </c>
      <c r="Q339" s="49">
        <f t="shared" si="63"/>
        <v>0</v>
      </c>
      <c r="R339" s="49">
        <f t="shared" si="63"/>
        <v>0</v>
      </c>
      <c r="S339" s="49">
        <f t="shared" si="63"/>
        <v>0</v>
      </c>
      <c r="T339" s="49">
        <f t="shared" si="63"/>
        <v>0</v>
      </c>
      <c r="U339" s="49">
        <f t="shared" si="63"/>
        <v>0</v>
      </c>
      <c r="V339" s="49">
        <f t="shared" si="63"/>
        <v>0</v>
      </c>
      <c r="W339" s="49">
        <f t="shared" si="63"/>
        <v>0</v>
      </c>
      <c r="X339" s="49">
        <f t="shared" si="63"/>
        <v>0</v>
      </c>
      <c r="Y339" s="49">
        <f t="shared" si="63"/>
        <v>0</v>
      </c>
      <c r="Z339" s="49">
        <f t="shared" si="63"/>
        <v>0</v>
      </c>
      <c r="AA339" s="49">
        <f t="shared" si="63"/>
        <v>0</v>
      </c>
      <c r="AB339" s="50">
        <f>SUM(E339:AA339)</f>
        <v>0</v>
      </c>
    </row>
    <row r="340" spans="1:28" ht="19.899999999999999" hidden="1" customHeight="1">
      <c r="A340" s="182"/>
      <c r="B340" s="31" t="s">
        <v>1033</v>
      </c>
      <c r="C340" s="5" t="s">
        <v>1034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2"/>
    </row>
    <row r="341" spans="1:28" ht="19.899999999999999" hidden="1" customHeight="1">
      <c r="A341" s="182"/>
      <c r="B341" s="31"/>
      <c r="C341" s="5" t="s">
        <v>1035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8" ht="19.899999999999999" hidden="1" customHeight="1">
      <c r="A342" s="182"/>
      <c r="B342" s="32" t="s">
        <v>1036</v>
      </c>
      <c r="C342" s="13" t="s">
        <v>1037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ht="19.899999999999999" hidden="1" customHeight="1">
      <c r="A343" s="182"/>
      <c r="B343" s="32" t="s">
        <v>1036</v>
      </c>
      <c r="C343" s="13" t="s">
        <v>1038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s="50" customFormat="1" ht="19.899999999999999" hidden="1" customHeight="1">
      <c r="A344" s="182"/>
      <c r="B344" s="51" t="s">
        <v>1036</v>
      </c>
      <c r="C344" s="52" t="s">
        <v>1039</v>
      </c>
      <c r="D344" s="53"/>
      <c r="E344" s="54">
        <f>E342*E343</f>
        <v>0</v>
      </c>
      <c r="F344" s="54">
        <f t="shared" ref="F344:AA344" si="64">F342*F343</f>
        <v>0</v>
      </c>
      <c r="G344" s="54">
        <f t="shared" si="64"/>
        <v>0</v>
      </c>
      <c r="H344" s="54">
        <f t="shared" si="64"/>
        <v>0</v>
      </c>
      <c r="I344" s="54">
        <f t="shared" si="64"/>
        <v>0</v>
      </c>
      <c r="J344" s="54">
        <f t="shared" si="64"/>
        <v>0</v>
      </c>
      <c r="K344" s="54">
        <f t="shared" si="64"/>
        <v>0</v>
      </c>
      <c r="L344" s="54">
        <f t="shared" si="64"/>
        <v>0</v>
      </c>
      <c r="M344" s="54">
        <f t="shared" si="64"/>
        <v>0</v>
      </c>
      <c r="N344" s="54">
        <f t="shared" si="64"/>
        <v>0</v>
      </c>
      <c r="O344" s="54">
        <f t="shared" si="64"/>
        <v>0</v>
      </c>
      <c r="P344" s="54">
        <f t="shared" si="64"/>
        <v>0</v>
      </c>
      <c r="Q344" s="54">
        <f t="shared" si="64"/>
        <v>0</v>
      </c>
      <c r="R344" s="54">
        <f t="shared" si="64"/>
        <v>0</v>
      </c>
      <c r="S344" s="54">
        <f t="shared" si="64"/>
        <v>0</v>
      </c>
      <c r="T344" s="54">
        <f t="shared" si="64"/>
        <v>0</v>
      </c>
      <c r="U344" s="54">
        <f t="shared" si="64"/>
        <v>0</v>
      </c>
      <c r="V344" s="54">
        <f t="shared" si="64"/>
        <v>0</v>
      </c>
      <c r="W344" s="54">
        <f t="shared" si="64"/>
        <v>0</v>
      </c>
      <c r="X344" s="54">
        <f t="shared" si="64"/>
        <v>0</v>
      </c>
      <c r="Y344" s="54">
        <f t="shared" si="64"/>
        <v>0</v>
      </c>
      <c r="Z344" s="54">
        <f t="shared" si="64"/>
        <v>0</v>
      </c>
      <c r="AA344" s="54">
        <f t="shared" si="64"/>
        <v>0</v>
      </c>
      <c r="AB344" s="50">
        <f>SUM(E344:AA344)</f>
        <v>0</v>
      </c>
    </row>
    <row r="345" spans="1:28" ht="19.899999999999999" hidden="1" customHeight="1">
      <c r="A345" s="182"/>
      <c r="B345" s="32" t="s">
        <v>1040</v>
      </c>
      <c r="C345" s="5" t="s">
        <v>1041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19.899999999999999" hidden="1" customHeight="1">
      <c r="A346" s="182"/>
      <c r="B346" s="32"/>
      <c r="C346" s="5" t="s">
        <v>1042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23.45" customHeight="1">
      <c r="C347" s="50" t="s">
        <v>1043</v>
      </c>
      <c r="E347" s="50">
        <f t="shared" ref="E347:AA347" si="65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</v>
      </c>
      <c r="F347" s="50">
        <f t="shared" si="65"/>
        <v>0</v>
      </c>
      <c r="G347" s="50">
        <f t="shared" si="65"/>
        <v>0</v>
      </c>
      <c r="H347" s="50">
        <f t="shared" si="65"/>
        <v>0</v>
      </c>
      <c r="I347" s="50">
        <f t="shared" si="65"/>
        <v>0</v>
      </c>
      <c r="J347" s="50">
        <f t="shared" si="65"/>
        <v>0</v>
      </c>
      <c r="K347" s="50">
        <f t="shared" si="65"/>
        <v>0</v>
      </c>
      <c r="L347" s="50">
        <f t="shared" si="65"/>
        <v>0</v>
      </c>
      <c r="M347" s="50">
        <f t="shared" si="65"/>
        <v>0</v>
      </c>
      <c r="N347" s="50">
        <f t="shared" si="65"/>
        <v>0</v>
      </c>
      <c r="O347" s="50">
        <f t="shared" si="65"/>
        <v>0</v>
      </c>
      <c r="P347" s="50">
        <f t="shared" si="65"/>
        <v>0</v>
      </c>
      <c r="Q347" s="50">
        <f t="shared" si="65"/>
        <v>0</v>
      </c>
      <c r="R347" s="50">
        <f t="shared" si="65"/>
        <v>0</v>
      </c>
      <c r="S347" s="50">
        <f t="shared" si="65"/>
        <v>0</v>
      </c>
      <c r="T347" s="50">
        <f t="shared" si="65"/>
        <v>0</v>
      </c>
      <c r="U347" s="50">
        <f t="shared" si="65"/>
        <v>0</v>
      </c>
      <c r="V347" s="50">
        <f t="shared" si="65"/>
        <v>0</v>
      </c>
      <c r="W347" s="50">
        <f t="shared" si="65"/>
        <v>0</v>
      </c>
      <c r="X347" s="50">
        <f t="shared" si="65"/>
        <v>0</v>
      </c>
      <c r="Y347" s="50">
        <f t="shared" si="65"/>
        <v>0</v>
      </c>
      <c r="Z347" s="50">
        <f t="shared" si="65"/>
        <v>0</v>
      </c>
      <c r="AA347" s="50">
        <f t="shared" si="65"/>
        <v>0</v>
      </c>
      <c r="AB347" s="50">
        <f t="shared" ref="AB347" si="66">SUM(E347:AA347)</f>
        <v>0</v>
      </c>
    </row>
  </sheetData>
  <mergeCells count="31">
    <mergeCell ref="A336:A346"/>
    <mergeCell ref="A270:A280"/>
    <mergeCell ref="A281:A291"/>
    <mergeCell ref="A292:A302"/>
    <mergeCell ref="A303:A313"/>
    <mergeCell ref="A314:A324"/>
    <mergeCell ref="A325:A335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578F-EA31-4FFB-9D90-E1635000B4C0}">
  <dimension ref="A1:AO346"/>
  <sheetViews>
    <sheetView zoomScale="60" zoomScaleNormal="60" workbookViewId="0">
      <pane xSplit="3" ySplit="3" topLeftCell="D4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  <col min="33" max="41" width="16.425781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E346</f>
        <v>0</v>
      </c>
      <c r="F1" s="163">
        <f t="shared" si="0"/>
        <v>0</v>
      </c>
      <c r="G1" s="163">
        <f t="shared" si="0"/>
        <v>0</v>
      </c>
      <c r="H1" s="163">
        <f t="shared" si="0"/>
        <v>0</v>
      </c>
      <c r="I1" s="163">
        <f t="shared" si="0"/>
        <v>0</v>
      </c>
      <c r="J1" s="163">
        <f t="shared" si="0"/>
        <v>0</v>
      </c>
      <c r="K1" s="163">
        <f t="shared" si="0"/>
        <v>0</v>
      </c>
      <c r="L1" s="163">
        <f t="shared" si="0"/>
        <v>0</v>
      </c>
      <c r="M1" s="163">
        <f t="shared" si="0"/>
        <v>0</v>
      </c>
      <c r="N1" s="163">
        <f t="shared" si="0"/>
        <v>0</v>
      </c>
      <c r="O1" s="163">
        <f t="shared" si="0"/>
        <v>0</v>
      </c>
      <c r="P1" s="163">
        <f t="shared" si="0"/>
        <v>0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0</v>
      </c>
      <c r="W1" s="163">
        <f t="shared" si="0"/>
        <v>0</v>
      </c>
      <c r="X1" s="163">
        <f t="shared" si="0"/>
        <v>0</v>
      </c>
      <c r="Y1" s="163">
        <f t="shared" si="0"/>
        <v>0</v>
      </c>
      <c r="Z1" s="163">
        <f t="shared" si="0"/>
        <v>0</v>
      </c>
      <c r="AA1" s="163">
        <f t="shared" si="0"/>
        <v>0</v>
      </c>
      <c r="AB1" s="163">
        <f t="shared" si="0"/>
        <v>0</v>
      </c>
      <c r="AC1" s="164">
        <f>AB1+AD1+AE1+AF1+AG1+AH1+AI1+AJ1+AK1+AL1+AM1+AN1+AO1</f>
        <v>3609.5450000000001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'April Food IN'!AB1</f>
        <v>1055.338</v>
      </c>
      <c r="AH1" s="161">
        <f>'May Food IN'!AB1</f>
        <v>216.29499999999999</v>
      </c>
      <c r="AI1" s="161">
        <f>'June Food IN'!AB1</f>
        <v>0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s="173" customFormat="1" ht="83.45" customHeight="1">
      <c r="A3" s="173" t="s">
        <v>1</v>
      </c>
      <c r="B3" s="173" t="s">
        <v>1010</v>
      </c>
      <c r="C3" s="166" t="s">
        <v>3</v>
      </c>
      <c r="D3" s="166"/>
      <c r="E3" s="167" t="s">
        <v>48</v>
      </c>
      <c r="F3" s="167" t="s">
        <v>49</v>
      </c>
      <c r="G3" s="167" t="s">
        <v>1011</v>
      </c>
      <c r="H3" s="167" t="s">
        <v>51</v>
      </c>
      <c r="I3" s="168" t="s">
        <v>17</v>
      </c>
      <c r="J3" s="168" t="s">
        <v>18</v>
      </c>
      <c r="K3" s="168" t="s">
        <v>1012</v>
      </c>
      <c r="L3" s="168" t="s">
        <v>1013</v>
      </c>
      <c r="M3" s="168" t="s">
        <v>23</v>
      </c>
      <c r="N3" s="168" t="s">
        <v>53</v>
      </c>
      <c r="O3" s="168" t="s">
        <v>54</v>
      </c>
      <c r="P3" s="168" t="s">
        <v>26</v>
      </c>
      <c r="Q3" s="168" t="s">
        <v>55</v>
      </c>
      <c r="R3" s="169" t="s">
        <v>28</v>
      </c>
      <c r="S3" s="168" t="s">
        <v>30</v>
      </c>
      <c r="T3" s="170" t="s">
        <v>31</v>
      </c>
      <c r="U3" s="168" t="s">
        <v>57</v>
      </c>
      <c r="V3" s="169" t="s">
        <v>33</v>
      </c>
      <c r="W3" s="168" t="s">
        <v>36</v>
      </c>
      <c r="X3" s="169" t="s">
        <v>37</v>
      </c>
      <c r="Y3" s="169" t="s">
        <v>58</v>
      </c>
      <c r="Z3" s="168" t="s">
        <v>38</v>
      </c>
      <c r="AA3" s="170" t="s">
        <v>39</v>
      </c>
      <c r="AB3" s="171" t="s">
        <v>1074</v>
      </c>
      <c r="AC3" s="172" t="s">
        <v>1015</v>
      </c>
      <c r="AD3" s="174" t="s">
        <v>1016</v>
      </c>
      <c r="AE3" s="174" t="s">
        <v>1017</v>
      </c>
      <c r="AF3" s="173" t="s">
        <v>1018</v>
      </c>
      <c r="AG3" s="173" t="s">
        <v>1019</v>
      </c>
      <c r="AH3" s="173" t="s">
        <v>1020</v>
      </c>
      <c r="AI3" s="173" t="s">
        <v>1021</v>
      </c>
      <c r="AJ3" s="173" t="s">
        <v>1022</v>
      </c>
      <c r="AK3" s="173" t="s">
        <v>1023</v>
      </c>
      <c r="AL3" s="173" t="s">
        <v>1024</v>
      </c>
      <c r="AM3" s="173" t="s">
        <v>1025</v>
      </c>
      <c r="AN3" s="173" t="s">
        <v>1026</v>
      </c>
      <c r="AO3" s="173" t="s">
        <v>1027</v>
      </c>
    </row>
    <row r="4" spans="1:41" s="50" customFormat="1" ht="0.4" customHeight="1">
      <c r="B4" s="120"/>
      <c r="C4" s="121"/>
      <c r="D4" s="122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</row>
    <row r="5" spans="1:41" ht="19.899999999999999" customHeight="1">
      <c r="A5" s="181">
        <v>45474</v>
      </c>
      <c r="B5" s="31" t="s">
        <v>1028</v>
      </c>
      <c r="C5" s="26" t="s">
        <v>1029</v>
      </c>
      <c r="D5" s="24"/>
      <c r="E5" s="25"/>
      <c r="F5" s="25"/>
      <c r="G5" s="25"/>
      <c r="H5" s="25"/>
      <c r="I5" s="26"/>
      <c r="J5" s="26"/>
      <c r="K5" s="26"/>
      <c r="L5" s="26"/>
      <c r="M5" s="26"/>
      <c r="N5" s="26"/>
      <c r="O5" s="25"/>
      <c r="P5" s="26"/>
      <c r="Q5" s="26"/>
      <c r="R5" s="25"/>
      <c r="S5" s="26"/>
      <c r="T5" s="27"/>
      <c r="U5" s="26"/>
      <c r="V5" s="25"/>
      <c r="W5" s="26"/>
      <c r="X5" s="25"/>
      <c r="Y5" s="25"/>
      <c r="Z5" s="26"/>
      <c r="AA5" s="27"/>
    </row>
    <row r="6" spans="1:41" ht="19.899999999999999" customHeight="1">
      <c r="A6" s="182"/>
      <c r="B6" s="31" t="s">
        <v>1028</v>
      </c>
      <c r="C6" s="27" t="s">
        <v>1030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30"/>
    </row>
    <row r="7" spans="1:41" ht="19.899999999999999" customHeight="1">
      <c r="A7" s="182"/>
      <c r="B7" s="31" t="s">
        <v>1028</v>
      </c>
      <c r="C7" s="27" t="s">
        <v>1031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s="50" customFormat="1" ht="19.899999999999999" customHeight="1">
      <c r="A8" s="182"/>
      <c r="B8" s="46"/>
      <c r="C8" s="47" t="s">
        <v>1032</v>
      </c>
      <c r="D8" s="48"/>
      <c r="E8" s="49">
        <f>E5*E6+E7</f>
        <v>0</v>
      </c>
      <c r="F8" s="49">
        <f t="shared" ref="F8:AA8" si="1">F5*F6+F7</f>
        <v>0</v>
      </c>
      <c r="G8" s="49">
        <f t="shared" si="1"/>
        <v>0</v>
      </c>
      <c r="H8" s="49">
        <f t="shared" si="1"/>
        <v>0</v>
      </c>
      <c r="I8" s="49">
        <f t="shared" si="1"/>
        <v>0</v>
      </c>
      <c r="J8" s="49">
        <f t="shared" si="1"/>
        <v>0</v>
      </c>
      <c r="K8" s="49">
        <f t="shared" si="1"/>
        <v>0</v>
      </c>
      <c r="L8" s="49">
        <f t="shared" si="1"/>
        <v>0</v>
      </c>
      <c r="M8" s="49">
        <f t="shared" si="1"/>
        <v>0</v>
      </c>
      <c r="N8" s="49">
        <f t="shared" si="1"/>
        <v>0</v>
      </c>
      <c r="O8" s="49">
        <f t="shared" si="1"/>
        <v>0</v>
      </c>
      <c r="P8" s="49">
        <f t="shared" si="1"/>
        <v>0</v>
      </c>
      <c r="Q8" s="49">
        <f t="shared" si="1"/>
        <v>0</v>
      </c>
      <c r="R8" s="49">
        <f t="shared" si="1"/>
        <v>0</v>
      </c>
      <c r="S8" s="49">
        <f t="shared" si="1"/>
        <v>0</v>
      </c>
      <c r="T8" s="49">
        <f t="shared" si="1"/>
        <v>0</v>
      </c>
      <c r="U8" s="49">
        <f t="shared" si="1"/>
        <v>0</v>
      </c>
      <c r="V8" s="49">
        <f t="shared" si="1"/>
        <v>0</v>
      </c>
      <c r="W8" s="49">
        <f t="shared" si="1"/>
        <v>0</v>
      </c>
      <c r="X8" s="49">
        <f t="shared" si="1"/>
        <v>0</v>
      </c>
      <c r="Y8" s="49">
        <f t="shared" si="1"/>
        <v>0</v>
      </c>
      <c r="Z8" s="49">
        <f t="shared" si="1"/>
        <v>0</v>
      </c>
      <c r="AA8" s="49">
        <f t="shared" si="1"/>
        <v>0</v>
      </c>
      <c r="AB8" s="50">
        <f>SUM(E8:AA8)</f>
        <v>0</v>
      </c>
    </row>
    <row r="9" spans="1:41" ht="19.899999999999999" customHeight="1">
      <c r="A9" s="182"/>
      <c r="B9" s="31" t="s">
        <v>1033</v>
      </c>
      <c r="C9" s="5" t="s">
        <v>1034</v>
      </c>
      <c r="D9" s="2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2"/>
    </row>
    <row r="10" spans="1:41" ht="19.899999999999999" customHeight="1">
      <c r="A10" s="182"/>
      <c r="B10" s="31"/>
      <c r="C10" s="5" t="s">
        <v>1035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41" ht="19.899999999999999" customHeight="1">
      <c r="A11" s="182"/>
      <c r="B11" s="32" t="s">
        <v>1036</v>
      </c>
      <c r="C11" s="13" t="s">
        <v>1037</v>
      </c>
      <c r="D11" s="21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41" ht="19.899999999999999" customHeight="1">
      <c r="A12" s="182"/>
      <c r="B12" s="32" t="s">
        <v>1036</v>
      </c>
      <c r="C12" s="13" t="s">
        <v>1038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s="50" customFormat="1" ht="19.899999999999999" customHeight="1">
      <c r="A13" s="182"/>
      <c r="B13" s="51" t="s">
        <v>1036</v>
      </c>
      <c r="C13" s="52" t="s">
        <v>1039</v>
      </c>
      <c r="D13" s="53"/>
      <c r="E13" s="54">
        <f>E11*E12</f>
        <v>0</v>
      </c>
      <c r="F13" s="54">
        <f t="shared" ref="F13:AA13" si="2">F11*F12</f>
        <v>0</v>
      </c>
      <c r="G13" s="54">
        <f t="shared" si="2"/>
        <v>0</v>
      </c>
      <c r="H13" s="54">
        <f t="shared" si="2"/>
        <v>0</v>
      </c>
      <c r="I13" s="54">
        <f t="shared" si="2"/>
        <v>0</v>
      </c>
      <c r="J13" s="54">
        <f t="shared" si="2"/>
        <v>0</v>
      </c>
      <c r="K13" s="54">
        <f t="shared" si="2"/>
        <v>0</v>
      </c>
      <c r="L13" s="54">
        <f t="shared" si="2"/>
        <v>0</v>
      </c>
      <c r="M13" s="54">
        <f t="shared" si="2"/>
        <v>0</v>
      </c>
      <c r="N13" s="54">
        <f t="shared" si="2"/>
        <v>0</v>
      </c>
      <c r="O13" s="54">
        <f t="shared" si="2"/>
        <v>0</v>
      </c>
      <c r="P13" s="54">
        <f t="shared" si="2"/>
        <v>0</v>
      </c>
      <c r="Q13" s="54">
        <f t="shared" si="2"/>
        <v>0</v>
      </c>
      <c r="R13" s="54">
        <f t="shared" si="2"/>
        <v>0</v>
      </c>
      <c r="S13" s="54">
        <f t="shared" si="2"/>
        <v>0</v>
      </c>
      <c r="T13" s="54">
        <f t="shared" si="2"/>
        <v>0</v>
      </c>
      <c r="U13" s="54">
        <f t="shared" si="2"/>
        <v>0</v>
      </c>
      <c r="V13" s="54">
        <f t="shared" si="2"/>
        <v>0</v>
      </c>
      <c r="W13" s="54">
        <f t="shared" si="2"/>
        <v>0</v>
      </c>
      <c r="X13" s="54">
        <f t="shared" si="2"/>
        <v>0</v>
      </c>
      <c r="Y13" s="54">
        <f t="shared" si="2"/>
        <v>0</v>
      </c>
      <c r="Z13" s="54">
        <f t="shared" si="2"/>
        <v>0</v>
      </c>
      <c r="AA13" s="54">
        <f t="shared" si="2"/>
        <v>0</v>
      </c>
      <c r="AB13" s="50">
        <f>SUM(E13:AA13)</f>
        <v>0</v>
      </c>
    </row>
    <row r="14" spans="1:41" ht="19.899999999999999" customHeight="1">
      <c r="A14" s="182"/>
      <c r="B14" s="32" t="s">
        <v>1040</v>
      </c>
      <c r="C14" s="5" t="s">
        <v>1041</v>
      </c>
      <c r="D14" s="2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0"/>
    </row>
    <row r="15" spans="1:41" ht="19.899999999999999" customHeight="1">
      <c r="A15" s="182"/>
      <c r="B15" s="32"/>
      <c r="C15" s="5" t="s">
        <v>1042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1">
        <v>45475</v>
      </c>
      <c r="B16" s="31" t="s">
        <v>1028</v>
      </c>
      <c r="C16" s="26" t="s">
        <v>1029</v>
      </c>
      <c r="D16" s="24"/>
      <c r="E16" s="25"/>
      <c r="F16" s="25"/>
      <c r="G16" s="25"/>
      <c r="H16" s="25"/>
      <c r="I16" s="26"/>
      <c r="J16" s="26"/>
      <c r="K16" s="26"/>
      <c r="L16" s="26"/>
      <c r="M16" s="26"/>
      <c r="N16" s="26"/>
      <c r="O16" s="25"/>
      <c r="P16" s="26"/>
      <c r="Q16" s="26"/>
      <c r="R16" s="25"/>
      <c r="S16" s="26"/>
      <c r="T16" s="27"/>
      <c r="U16" s="26"/>
      <c r="V16" s="25"/>
      <c r="W16" s="26"/>
      <c r="X16" s="25"/>
      <c r="Y16" s="25"/>
      <c r="Z16" s="26"/>
      <c r="AA16" s="27"/>
      <c r="AB16" s="50"/>
    </row>
    <row r="17" spans="1:28" ht="19.899999999999999" customHeight="1">
      <c r="A17" s="182"/>
      <c r="B17" s="31" t="s">
        <v>1028</v>
      </c>
      <c r="C17" s="27" t="s">
        <v>1030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/>
      <c r="AB17" s="50"/>
    </row>
    <row r="18" spans="1:28" ht="19.899999999999999" customHeight="1">
      <c r="A18" s="182"/>
      <c r="B18" s="31" t="s">
        <v>1028</v>
      </c>
      <c r="C18" s="27" t="s">
        <v>1031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s="50" customFormat="1" ht="19.899999999999999" customHeight="1">
      <c r="A19" s="182"/>
      <c r="B19" s="46"/>
      <c r="C19" s="47" t="s">
        <v>1032</v>
      </c>
      <c r="D19" s="48"/>
      <c r="E19" s="49">
        <f>E16*E17+E18</f>
        <v>0</v>
      </c>
      <c r="F19" s="49">
        <f t="shared" ref="F19:AA19" si="3">F16*F17+F18</f>
        <v>0</v>
      </c>
      <c r="G19" s="49">
        <f t="shared" si="3"/>
        <v>0</v>
      </c>
      <c r="H19" s="49">
        <f t="shared" si="3"/>
        <v>0</v>
      </c>
      <c r="I19" s="49">
        <f t="shared" si="3"/>
        <v>0</v>
      </c>
      <c r="J19" s="49">
        <f t="shared" si="3"/>
        <v>0</v>
      </c>
      <c r="K19" s="49">
        <f t="shared" si="3"/>
        <v>0</v>
      </c>
      <c r="L19" s="49">
        <f t="shared" si="3"/>
        <v>0</v>
      </c>
      <c r="M19" s="49">
        <f t="shared" si="3"/>
        <v>0</v>
      </c>
      <c r="N19" s="49">
        <f t="shared" si="3"/>
        <v>0</v>
      </c>
      <c r="O19" s="49">
        <f t="shared" si="3"/>
        <v>0</v>
      </c>
      <c r="P19" s="49">
        <f t="shared" si="3"/>
        <v>0</v>
      </c>
      <c r="Q19" s="49">
        <f t="shared" si="3"/>
        <v>0</v>
      </c>
      <c r="R19" s="49">
        <f t="shared" si="3"/>
        <v>0</v>
      </c>
      <c r="S19" s="49">
        <f t="shared" si="3"/>
        <v>0</v>
      </c>
      <c r="T19" s="49">
        <f t="shared" si="3"/>
        <v>0</v>
      </c>
      <c r="U19" s="49">
        <f t="shared" si="3"/>
        <v>0</v>
      </c>
      <c r="V19" s="49">
        <f t="shared" si="3"/>
        <v>0</v>
      </c>
      <c r="W19" s="49">
        <f t="shared" si="3"/>
        <v>0</v>
      </c>
      <c r="X19" s="49">
        <f t="shared" si="3"/>
        <v>0</v>
      </c>
      <c r="Y19" s="49">
        <f t="shared" si="3"/>
        <v>0</v>
      </c>
      <c r="Z19" s="49">
        <f t="shared" si="3"/>
        <v>0</v>
      </c>
      <c r="AA19" s="49">
        <f t="shared" si="3"/>
        <v>0</v>
      </c>
      <c r="AB19" s="50">
        <f t="shared" ref="AB19:AB24" si="4">SUM(E19:AA19)</f>
        <v>0</v>
      </c>
    </row>
    <row r="20" spans="1:28" ht="19.899999999999999" customHeight="1">
      <c r="A20" s="182"/>
      <c r="B20" s="31" t="s">
        <v>1033</v>
      </c>
      <c r="C20" s="5" t="s">
        <v>1034</v>
      </c>
      <c r="D20" s="2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2"/>
      <c r="AB20" s="50"/>
    </row>
    <row r="21" spans="1:28" ht="19.899999999999999" customHeight="1">
      <c r="A21" s="182"/>
      <c r="B21" s="31"/>
      <c r="C21" s="5" t="s">
        <v>1035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0"/>
    </row>
    <row r="22" spans="1:28" ht="19.899999999999999" customHeight="1">
      <c r="A22" s="182"/>
      <c r="B22" s="32" t="s">
        <v>1036</v>
      </c>
      <c r="C22" s="13" t="s">
        <v>1037</v>
      </c>
      <c r="D22" s="21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50"/>
    </row>
    <row r="23" spans="1:28" ht="19.899999999999999" customHeight="1">
      <c r="A23" s="182"/>
      <c r="B23" s="32" t="s">
        <v>1036</v>
      </c>
      <c r="C23" s="13" t="s">
        <v>1038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s="50" customFormat="1" ht="19.899999999999999" customHeight="1">
      <c r="A24" s="182"/>
      <c r="B24" s="51" t="s">
        <v>1036</v>
      </c>
      <c r="C24" s="52" t="s">
        <v>1039</v>
      </c>
      <c r="D24" s="53"/>
      <c r="E24" s="54">
        <f>E22*E23</f>
        <v>0</v>
      </c>
      <c r="F24" s="54">
        <f t="shared" ref="F24:AA24" si="5">F22*F23</f>
        <v>0</v>
      </c>
      <c r="G24" s="54">
        <f t="shared" si="5"/>
        <v>0</v>
      </c>
      <c r="H24" s="54">
        <f t="shared" si="5"/>
        <v>0</v>
      </c>
      <c r="I24" s="54">
        <f t="shared" si="5"/>
        <v>0</v>
      </c>
      <c r="J24" s="54">
        <f t="shared" si="5"/>
        <v>0</v>
      </c>
      <c r="K24" s="54">
        <f t="shared" si="5"/>
        <v>0</v>
      </c>
      <c r="L24" s="54">
        <f t="shared" si="5"/>
        <v>0</v>
      </c>
      <c r="M24" s="54">
        <f t="shared" si="5"/>
        <v>0</v>
      </c>
      <c r="N24" s="54">
        <f t="shared" si="5"/>
        <v>0</v>
      </c>
      <c r="O24" s="54">
        <f t="shared" si="5"/>
        <v>0</v>
      </c>
      <c r="P24" s="54">
        <f t="shared" si="5"/>
        <v>0</v>
      </c>
      <c r="Q24" s="54">
        <f t="shared" si="5"/>
        <v>0</v>
      </c>
      <c r="R24" s="54">
        <f t="shared" si="5"/>
        <v>0</v>
      </c>
      <c r="S24" s="54">
        <f t="shared" si="5"/>
        <v>0</v>
      </c>
      <c r="T24" s="54">
        <f t="shared" si="5"/>
        <v>0</v>
      </c>
      <c r="U24" s="54">
        <f t="shared" si="5"/>
        <v>0</v>
      </c>
      <c r="V24" s="54">
        <f t="shared" si="5"/>
        <v>0</v>
      </c>
      <c r="W24" s="54">
        <f t="shared" si="5"/>
        <v>0</v>
      </c>
      <c r="X24" s="54">
        <f t="shared" si="5"/>
        <v>0</v>
      </c>
      <c r="Y24" s="54">
        <f t="shared" si="5"/>
        <v>0</v>
      </c>
      <c r="Z24" s="54">
        <f t="shared" si="5"/>
        <v>0</v>
      </c>
      <c r="AA24" s="54">
        <f t="shared" si="5"/>
        <v>0</v>
      </c>
      <c r="AB24" s="50">
        <f t="shared" si="4"/>
        <v>0</v>
      </c>
    </row>
    <row r="25" spans="1:28" ht="19.899999999999999" customHeight="1">
      <c r="A25" s="182"/>
      <c r="B25" s="32" t="s">
        <v>1040</v>
      </c>
      <c r="C25" s="5" t="s">
        <v>1041</v>
      </c>
      <c r="D25" s="2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0"/>
    </row>
    <row r="26" spans="1:28" ht="19.899999999999999" customHeight="1">
      <c r="A26" s="182"/>
      <c r="B26" s="32"/>
      <c r="C26" s="5" t="s">
        <v>1042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1">
        <v>45476</v>
      </c>
      <c r="B27" s="31" t="s">
        <v>1028</v>
      </c>
      <c r="C27" s="26" t="s">
        <v>1029</v>
      </c>
      <c r="D27" s="24"/>
      <c r="E27" s="25"/>
      <c r="F27" s="25"/>
      <c r="G27" s="25"/>
      <c r="H27" s="25"/>
      <c r="I27" s="26"/>
      <c r="J27" s="26"/>
      <c r="K27" s="26"/>
      <c r="L27" s="26"/>
      <c r="M27" s="26"/>
      <c r="N27" s="26"/>
      <c r="O27" s="25"/>
      <c r="P27" s="26"/>
      <c r="Q27" s="26"/>
      <c r="R27" s="25"/>
      <c r="S27" s="26"/>
      <c r="T27" s="27"/>
      <c r="U27" s="26"/>
      <c r="V27" s="25"/>
      <c r="W27" s="26"/>
      <c r="X27" s="25"/>
      <c r="Y27" s="25"/>
      <c r="Z27" s="26"/>
      <c r="AA27" s="27"/>
    </row>
    <row r="28" spans="1:28" ht="19.899999999999999" customHeight="1">
      <c r="A28" s="182"/>
      <c r="B28" s="31" t="s">
        <v>1028</v>
      </c>
      <c r="C28" s="27" t="s">
        <v>1030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30"/>
    </row>
    <row r="29" spans="1:28" ht="19.899999999999999" customHeight="1">
      <c r="A29" s="182"/>
      <c r="B29" s="31" t="s">
        <v>1028</v>
      </c>
      <c r="C29" s="27" t="s">
        <v>1031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s="50" customFormat="1" ht="19.899999999999999" customHeight="1">
      <c r="A30" s="182"/>
      <c r="B30" s="46"/>
      <c r="C30" s="47" t="s">
        <v>1032</v>
      </c>
      <c r="D30" s="48"/>
      <c r="E30" s="49">
        <f>E27*E28+E29</f>
        <v>0</v>
      </c>
      <c r="F30" s="49">
        <f t="shared" ref="F30:AA30" si="6">F27*F28+F29</f>
        <v>0</v>
      </c>
      <c r="G30" s="49">
        <f t="shared" si="6"/>
        <v>0</v>
      </c>
      <c r="H30" s="49">
        <f t="shared" si="6"/>
        <v>0</v>
      </c>
      <c r="I30" s="49">
        <f t="shared" si="6"/>
        <v>0</v>
      </c>
      <c r="J30" s="49">
        <f t="shared" si="6"/>
        <v>0</v>
      </c>
      <c r="K30" s="49">
        <f t="shared" si="6"/>
        <v>0</v>
      </c>
      <c r="L30" s="49">
        <f t="shared" si="6"/>
        <v>0</v>
      </c>
      <c r="M30" s="49">
        <f t="shared" si="6"/>
        <v>0</v>
      </c>
      <c r="N30" s="49">
        <f t="shared" si="6"/>
        <v>0</v>
      </c>
      <c r="O30" s="49">
        <f t="shared" si="6"/>
        <v>0</v>
      </c>
      <c r="P30" s="49">
        <f t="shared" si="6"/>
        <v>0</v>
      </c>
      <c r="Q30" s="49">
        <f t="shared" si="6"/>
        <v>0</v>
      </c>
      <c r="R30" s="49">
        <f t="shared" si="6"/>
        <v>0</v>
      </c>
      <c r="S30" s="49">
        <f t="shared" si="6"/>
        <v>0</v>
      </c>
      <c r="T30" s="49">
        <f t="shared" si="6"/>
        <v>0</v>
      </c>
      <c r="U30" s="49">
        <f t="shared" si="6"/>
        <v>0</v>
      </c>
      <c r="V30" s="49">
        <f t="shared" si="6"/>
        <v>0</v>
      </c>
      <c r="W30" s="49">
        <f t="shared" si="6"/>
        <v>0</v>
      </c>
      <c r="X30" s="49">
        <f t="shared" si="6"/>
        <v>0</v>
      </c>
      <c r="Y30" s="49">
        <f t="shared" si="6"/>
        <v>0</v>
      </c>
      <c r="Z30" s="49">
        <f t="shared" si="6"/>
        <v>0</v>
      </c>
      <c r="AA30" s="49">
        <f t="shared" si="6"/>
        <v>0</v>
      </c>
      <c r="AB30" s="50">
        <f>SUM(E30:AA30)</f>
        <v>0</v>
      </c>
    </row>
    <row r="31" spans="1:28" ht="19.899999999999999" customHeight="1">
      <c r="A31" s="182"/>
      <c r="B31" s="31" t="s">
        <v>1033</v>
      </c>
      <c r="C31" s="5" t="s">
        <v>1034</v>
      </c>
      <c r="D31" s="20"/>
      <c r="E31" s="4"/>
      <c r="F31" s="4">
        <v>1</v>
      </c>
      <c r="G31" s="4">
        <v>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2"/>
    </row>
    <row r="32" spans="1:28" ht="19.899999999999999" customHeight="1">
      <c r="A32" s="182"/>
      <c r="B32" s="31"/>
      <c r="C32" s="5" t="s">
        <v>1035</v>
      </c>
      <c r="D32" s="2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8" ht="19.899999999999999" customHeight="1">
      <c r="A33" s="182"/>
      <c r="B33" s="32" t="s">
        <v>1036</v>
      </c>
      <c r="C33" s="13" t="s">
        <v>1037</v>
      </c>
      <c r="D33" s="2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8" ht="19.899999999999999" customHeight="1">
      <c r="A34" s="182"/>
      <c r="B34" s="32" t="s">
        <v>1036</v>
      </c>
      <c r="C34" s="13" t="s">
        <v>1038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s="50" customFormat="1" ht="19.899999999999999" customHeight="1">
      <c r="A35" s="182"/>
      <c r="B35" s="51" t="s">
        <v>1036</v>
      </c>
      <c r="C35" s="52" t="s">
        <v>1039</v>
      </c>
      <c r="D35" s="53"/>
      <c r="E35" s="54">
        <f>E33*E34</f>
        <v>0</v>
      </c>
      <c r="F35" s="54">
        <f t="shared" ref="F35:AA35" si="7">F33*F34</f>
        <v>0</v>
      </c>
      <c r="G35" s="54">
        <f t="shared" si="7"/>
        <v>0</v>
      </c>
      <c r="H35" s="54">
        <f t="shared" si="7"/>
        <v>0</v>
      </c>
      <c r="I35" s="54">
        <f t="shared" si="7"/>
        <v>0</v>
      </c>
      <c r="J35" s="54">
        <f t="shared" si="7"/>
        <v>0</v>
      </c>
      <c r="K35" s="54">
        <f t="shared" si="7"/>
        <v>0</v>
      </c>
      <c r="L35" s="54">
        <f t="shared" si="7"/>
        <v>0</v>
      </c>
      <c r="M35" s="54">
        <f t="shared" si="7"/>
        <v>0</v>
      </c>
      <c r="N35" s="54">
        <f t="shared" si="7"/>
        <v>0</v>
      </c>
      <c r="O35" s="54">
        <f t="shared" si="7"/>
        <v>0</v>
      </c>
      <c r="P35" s="54">
        <f t="shared" si="7"/>
        <v>0</v>
      </c>
      <c r="Q35" s="54">
        <f t="shared" si="7"/>
        <v>0</v>
      </c>
      <c r="R35" s="54">
        <f t="shared" si="7"/>
        <v>0</v>
      </c>
      <c r="S35" s="54">
        <f t="shared" si="7"/>
        <v>0</v>
      </c>
      <c r="T35" s="54">
        <f t="shared" si="7"/>
        <v>0</v>
      </c>
      <c r="U35" s="54">
        <f t="shared" si="7"/>
        <v>0</v>
      </c>
      <c r="V35" s="54">
        <f t="shared" si="7"/>
        <v>0</v>
      </c>
      <c r="W35" s="54">
        <f t="shared" si="7"/>
        <v>0</v>
      </c>
      <c r="X35" s="54">
        <f t="shared" si="7"/>
        <v>0</v>
      </c>
      <c r="Y35" s="54">
        <f t="shared" si="7"/>
        <v>0</v>
      </c>
      <c r="Z35" s="54">
        <f t="shared" si="7"/>
        <v>0</v>
      </c>
      <c r="AA35" s="54">
        <f t="shared" si="7"/>
        <v>0</v>
      </c>
      <c r="AB35" s="50">
        <f>SUM(E35:AA35)</f>
        <v>0</v>
      </c>
    </row>
    <row r="36" spans="1:28" ht="19.899999999999999" customHeight="1">
      <c r="A36" s="182"/>
      <c r="B36" s="32" t="s">
        <v>1040</v>
      </c>
      <c r="C36" s="5" t="s">
        <v>1041</v>
      </c>
      <c r="D36" s="2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0"/>
    </row>
    <row r="37" spans="1:28" ht="19.899999999999999" customHeight="1">
      <c r="A37" s="182"/>
      <c r="B37" s="32"/>
      <c r="C37" s="5" t="s">
        <v>1042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1">
        <v>45477</v>
      </c>
      <c r="B38" s="31" t="s">
        <v>1028</v>
      </c>
      <c r="C38" s="26" t="s">
        <v>1029</v>
      </c>
      <c r="D38" s="24"/>
      <c r="E38" s="25"/>
      <c r="F38" s="25"/>
      <c r="G38" s="25"/>
      <c r="H38" s="25"/>
      <c r="I38" s="26"/>
      <c r="J38" s="26"/>
      <c r="K38" s="26"/>
      <c r="L38" s="26"/>
      <c r="M38" s="26"/>
      <c r="N38" s="26"/>
      <c r="O38" s="25"/>
      <c r="P38" s="26"/>
      <c r="Q38" s="26"/>
      <c r="R38" s="25"/>
      <c r="S38" s="26"/>
      <c r="T38" s="27"/>
      <c r="U38" s="26"/>
      <c r="V38" s="25"/>
      <c r="W38" s="26"/>
      <c r="X38" s="25"/>
      <c r="Y38" s="25"/>
      <c r="Z38" s="26"/>
      <c r="AA38" s="27"/>
    </row>
    <row r="39" spans="1:28" ht="19.899999999999999" customHeight="1">
      <c r="A39" s="182"/>
      <c r="B39" s="31" t="s">
        <v>1028</v>
      </c>
      <c r="C39" s="27" t="s">
        <v>1030</v>
      </c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spans="1:28" ht="19.899999999999999" customHeight="1">
      <c r="A40" s="182"/>
      <c r="B40" s="31" t="s">
        <v>1028</v>
      </c>
      <c r="C40" s="27" t="s">
        <v>1031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30"/>
    </row>
    <row r="41" spans="1:28" s="50" customFormat="1" ht="19.899999999999999" customHeight="1">
      <c r="A41" s="182"/>
      <c r="B41" s="46"/>
      <c r="C41" s="47" t="s">
        <v>1032</v>
      </c>
      <c r="D41" s="48"/>
      <c r="E41" s="49">
        <f>E38*E39+E40</f>
        <v>0</v>
      </c>
      <c r="F41" s="49">
        <f t="shared" ref="F41:AA41" si="8">F38*F39+F40</f>
        <v>0</v>
      </c>
      <c r="G41" s="49">
        <f t="shared" si="8"/>
        <v>0</v>
      </c>
      <c r="H41" s="49">
        <f t="shared" si="8"/>
        <v>0</v>
      </c>
      <c r="I41" s="49">
        <f t="shared" si="8"/>
        <v>0</v>
      </c>
      <c r="J41" s="49">
        <f t="shared" si="8"/>
        <v>0</v>
      </c>
      <c r="K41" s="49">
        <f t="shared" si="8"/>
        <v>0</v>
      </c>
      <c r="L41" s="49">
        <f t="shared" si="8"/>
        <v>0</v>
      </c>
      <c r="M41" s="49">
        <f t="shared" si="8"/>
        <v>0</v>
      </c>
      <c r="N41" s="49">
        <f t="shared" si="8"/>
        <v>0</v>
      </c>
      <c r="O41" s="49">
        <f t="shared" si="8"/>
        <v>0</v>
      </c>
      <c r="P41" s="49">
        <f t="shared" si="8"/>
        <v>0</v>
      </c>
      <c r="Q41" s="49">
        <f t="shared" si="8"/>
        <v>0</v>
      </c>
      <c r="R41" s="49">
        <f t="shared" si="8"/>
        <v>0</v>
      </c>
      <c r="S41" s="49">
        <f t="shared" si="8"/>
        <v>0</v>
      </c>
      <c r="T41" s="49">
        <f t="shared" si="8"/>
        <v>0</v>
      </c>
      <c r="U41" s="49">
        <f t="shared" si="8"/>
        <v>0</v>
      </c>
      <c r="V41" s="49">
        <f t="shared" si="8"/>
        <v>0</v>
      </c>
      <c r="W41" s="49">
        <f t="shared" si="8"/>
        <v>0</v>
      </c>
      <c r="X41" s="49">
        <f t="shared" si="8"/>
        <v>0</v>
      </c>
      <c r="Y41" s="49">
        <f t="shared" si="8"/>
        <v>0</v>
      </c>
      <c r="Z41" s="49">
        <f t="shared" si="8"/>
        <v>0</v>
      </c>
      <c r="AA41" s="49">
        <f t="shared" si="8"/>
        <v>0</v>
      </c>
      <c r="AB41" s="50">
        <f>SUM(E41:AA41)</f>
        <v>0</v>
      </c>
    </row>
    <row r="42" spans="1:28" ht="19.899999999999999" customHeight="1">
      <c r="A42" s="182"/>
      <c r="B42" s="31" t="s">
        <v>1033</v>
      </c>
      <c r="C42" s="5" t="s">
        <v>1034</v>
      </c>
      <c r="D42" s="2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2"/>
    </row>
    <row r="43" spans="1:28" ht="19.899999999999999" customHeight="1">
      <c r="A43" s="182"/>
      <c r="B43" s="31"/>
      <c r="C43" s="5" t="s">
        <v>1035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8" ht="19.899999999999999" customHeight="1">
      <c r="A44" s="182"/>
      <c r="B44" s="32" t="s">
        <v>1036</v>
      </c>
      <c r="C44" s="13" t="s">
        <v>1037</v>
      </c>
      <c r="D44" s="21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8" ht="19.899999999999999" customHeight="1">
      <c r="A45" s="182"/>
      <c r="B45" s="32" t="s">
        <v>1036</v>
      </c>
      <c r="C45" s="13" t="s">
        <v>1038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s="50" customFormat="1" ht="19.899999999999999" customHeight="1">
      <c r="A46" s="182"/>
      <c r="B46" s="51" t="s">
        <v>1036</v>
      </c>
      <c r="C46" s="52" t="s">
        <v>1039</v>
      </c>
      <c r="D46" s="53"/>
      <c r="E46" s="54">
        <f>E44*E45</f>
        <v>0</v>
      </c>
      <c r="F46" s="54">
        <f t="shared" ref="F46:AA46" si="9">F44*F45</f>
        <v>0</v>
      </c>
      <c r="G46" s="54">
        <f t="shared" si="9"/>
        <v>0</v>
      </c>
      <c r="H46" s="54">
        <f t="shared" si="9"/>
        <v>0</v>
      </c>
      <c r="I46" s="54">
        <f t="shared" si="9"/>
        <v>0</v>
      </c>
      <c r="J46" s="54">
        <f t="shared" si="9"/>
        <v>0</v>
      </c>
      <c r="K46" s="54">
        <f t="shared" si="9"/>
        <v>0</v>
      </c>
      <c r="L46" s="54">
        <f t="shared" si="9"/>
        <v>0</v>
      </c>
      <c r="M46" s="54">
        <f t="shared" si="9"/>
        <v>0</v>
      </c>
      <c r="N46" s="54">
        <f t="shared" si="9"/>
        <v>0</v>
      </c>
      <c r="O46" s="54">
        <f t="shared" si="9"/>
        <v>0</v>
      </c>
      <c r="P46" s="54">
        <f t="shared" si="9"/>
        <v>0</v>
      </c>
      <c r="Q46" s="54">
        <f t="shared" si="9"/>
        <v>0</v>
      </c>
      <c r="R46" s="54">
        <f t="shared" si="9"/>
        <v>0</v>
      </c>
      <c r="S46" s="54">
        <f t="shared" si="9"/>
        <v>0</v>
      </c>
      <c r="T46" s="54">
        <f t="shared" si="9"/>
        <v>0</v>
      </c>
      <c r="U46" s="54">
        <f t="shared" si="9"/>
        <v>0</v>
      </c>
      <c r="V46" s="54">
        <f t="shared" si="9"/>
        <v>0</v>
      </c>
      <c r="W46" s="54">
        <f t="shared" si="9"/>
        <v>0</v>
      </c>
      <c r="X46" s="54">
        <f t="shared" si="9"/>
        <v>0</v>
      </c>
      <c r="Y46" s="54">
        <f t="shared" si="9"/>
        <v>0</v>
      </c>
      <c r="Z46" s="54">
        <f t="shared" si="9"/>
        <v>0</v>
      </c>
      <c r="AA46" s="54">
        <f t="shared" si="9"/>
        <v>0</v>
      </c>
      <c r="AB46" s="50">
        <f>SUM(E46:AA46)</f>
        <v>0</v>
      </c>
    </row>
    <row r="47" spans="1:28" ht="19.899999999999999" customHeight="1">
      <c r="A47" s="182"/>
      <c r="B47" s="32" t="s">
        <v>1040</v>
      </c>
      <c r="C47" s="5" t="s">
        <v>1041</v>
      </c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0"/>
    </row>
    <row r="48" spans="1:28" ht="19.899999999999999" customHeight="1">
      <c r="A48" s="182"/>
      <c r="B48" s="32"/>
      <c r="C48" s="5" t="s">
        <v>1042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1">
        <v>45478</v>
      </c>
      <c r="B49" s="31" t="s">
        <v>1028</v>
      </c>
      <c r="C49" s="26" t="s">
        <v>1029</v>
      </c>
      <c r="D49" s="24"/>
      <c r="E49" s="25"/>
      <c r="F49" s="25"/>
      <c r="G49" s="25"/>
      <c r="H49" s="25"/>
      <c r="I49" s="26"/>
      <c r="J49" s="26"/>
      <c r="K49" s="26"/>
      <c r="L49" s="26"/>
      <c r="M49" s="26"/>
      <c r="N49" s="26"/>
      <c r="O49" s="25"/>
      <c r="P49" s="26"/>
      <c r="Q49" s="26"/>
      <c r="R49" s="25"/>
      <c r="S49" s="26"/>
      <c r="T49" s="27"/>
      <c r="U49" s="26"/>
      <c r="V49" s="25"/>
      <c r="W49" s="26"/>
      <c r="X49" s="25"/>
      <c r="Y49" s="25"/>
      <c r="Z49" s="26"/>
      <c r="AA49" s="27"/>
    </row>
    <row r="50" spans="1:28" ht="19.899999999999999" customHeight="1">
      <c r="A50" s="182"/>
      <c r="B50" s="31" t="s">
        <v>1028</v>
      </c>
      <c r="C50" s="27" t="s">
        <v>1030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30"/>
    </row>
    <row r="51" spans="1:28" ht="19.899999999999999" customHeight="1">
      <c r="A51" s="182"/>
      <c r="B51" s="31" t="s">
        <v>1028</v>
      </c>
      <c r="C51" s="27" t="s">
        <v>1031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s="50" customFormat="1" ht="19.899999999999999" customHeight="1">
      <c r="A52" s="182"/>
      <c r="B52" s="46"/>
      <c r="C52" s="47" t="s">
        <v>1032</v>
      </c>
      <c r="D52" s="48"/>
      <c r="E52" s="49">
        <f>E49*E50+E51</f>
        <v>0</v>
      </c>
      <c r="F52" s="49">
        <f t="shared" ref="F52:AA52" si="10">F49*F50+F51</f>
        <v>0</v>
      </c>
      <c r="G52" s="49">
        <f t="shared" si="10"/>
        <v>0</v>
      </c>
      <c r="H52" s="49">
        <f t="shared" si="10"/>
        <v>0</v>
      </c>
      <c r="I52" s="49">
        <f t="shared" si="10"/>
        <v>0</v>
      </c>
      <c r="J52" s="49">
        <f t="shared" si="10"/>
        <v>0</v>
      </c>
      <c r="K52" s="49">
        <f t="shared" si="10"/>
        <v>0</v>
      </c>
      <c r="L52" s="49">
        <f t="shared" si="10"/>
        <v>0</v>
      </c>
      <c r="M52" s="49">
        <f t="shared" si="10"/>
        <v>0</v>
      </c>
      <c r="N52" s="49">
        <f t="shared" si="10"/>
        <v>0</v>
      </c>
      <c r="O52" s="49">
        <f t="shared" si="10"/>
        <v>0</v>
      </c>
      <c r="P52" s="49">
        <f t="shared" si="10"/>
        <v>0</v>
      </c>
      <c r="Q52" s="49">
        <f t="shared" si="10"/>
        <v>0</v>
      </c>
      <c r="R52" s="49">
        <f t="shared" si="10"/>
        <v>0</v>
      </c>
      <c r="S52" s="49">
        <f t="shared" si="10"/>
        <v>0</v>
      </c>
      <c r="T52" s="49">
        <f t="shared" si="10"/>
        <v>0</v>
      </c>
      <c r="U52" s="49">
        <f t="shared" si="10"/>
        <v>0</v>
      </c>
      <c r="V52" s="49">
        <f t="shared" si="10"/>
        <v>0</v>
      </c>
      <c r="W52" s="49">
        <f t="shared" si="10"/>
        <v>0</v>
      </c>
      <c r="X52" s="49">
        <f t="shared" si="10"/>
        <v>0</v>
      </c>
      <c r="Y52" s="49">
        <f t="shared" si="10"/>
        <v>0</v>
      </c>
      <c r="Z52" s="49">
        <f t="shared" si="10"/>
        <v>0</v>
      </c>
      <c r="AA52" s="49">
        <f t="shared" si="10"/>
        <v>0</v>
      </c>
      <c r="AB52" s="50">
        <f>SUM(E52:AA52)</f>
        <v>0</v>
      </c>
    </row>
    <row r="53" spans="1:28" ht="19.899999999999999" customHeight="1">
      <c r="A53" s="182"/>
      <c r="B53" s="31" t="s">
        <v>1033</v>
      </c>
      <c r="C53" s="5" t="s">
        <v>1034</v>
      </c>
      <c r="D53" s="2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2"/>
    </row>
    <row r="54" spans="1:28" ht="19.899999999999999" customHeight="1">
      <c r="A54" s="182"/>
      <c r="B54" s="31"/>
      <c r="C54" s="5" t="s">
        <v>1035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8" ht="19.899999999999999" customHeight="1">
      <c r="A55" s="182"/>
      <c r="B55" s="32" t="s">
        <v>1036</v>
      </c>
      <c r="C55" s="13" t="s">
        <v>1037</v>
      </c>
      <c r="D55" s="21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8" ht="19.899999999999999" customHeight="1">
      <c r="A56" s="182"/>
      <c r="B56" s="32" t="s">
        <v>1036</v>
      </c>
      <c r="C56" s="13" t="s">
        <v>1038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s="50" customFormat="1" ht="19.899999999999999" customHeight="1">
      <c r="A57" s="182"/>
      <c r="B57" s="51" t="s">
        <v>1036</v>
      </c>
      <c r="C57" s="52" t="s">
        <v>1039</v>
      </c>
      <c r="D57" s="53"/>
      <c r="E57" s="54">
        <f>E55*E56</f>
        <v>0</v>
      </c>
      <c r="F57" s="54">
        <f t="shared" ref="F57:AA57" si="11">F55*F56</f>
        <v>0</v>
      </c>
      <c r="G57" s="54">
        <f t="shared" si="11"/>
        <v>0</v>
      </c>
      <c r="H57" s="54">
        <f t="shared" si="11"/>
        <v>0</v>
      </c>
      <c r="I57" s="54">
        <f t="shared" si="11"/>
        <v>0</v>
      </c>
      <c r="J57" s="54">
        <f t="shared" si="11"/>
        <v>0</v>
      </c>
      <c r="K57" s="54">
        <f t="shared" si="11"/>
        <v>0</v>
      </c>
      <c r="L57" s="54">
        <f t="shared" si="11"/>
        <v>0</v>
      </c>
      <c r="M57" s="54">
        <f t="shared" si="11"/>
        <v>0</v>
      </c>
      <c r="N57" s="54">
        <f t="shared" si="11"/>
        <v>0</v>
      </c>
      <c r="O57" s="54">
        <f t="shared" si="11"/>
        <v>0</v>
      </c>
      <c r="P57" s="54">
        <f t="shared" si="11"/>
        <v>0</v>
      </c>
      <c r="Q57" s="54">
        <f t="shared" si="11"/>
        <v>0</v>
      </c>
      <c r="R57" s="54">
        <f t="shared" si="11"/>
        <v>0</v>
      </c>
      <c r="S57" s="54">
        <f t="shared" si="11"/>
        <v>0</v>
      </c>
      <c r="T57" s="54">
        <f t="shared" si="11"/>
        <v>0</v>
      </c>
      <c r="U57" s="54">
        <f t="shared" si="11"/>
        <v>0</v>
      </c>
      <c r="V57" s="54">
        <f t="shared" si="11"/>
        <v>0</v>
      </c>
      <c r="W57" s="54">
        <f t="shared" si="11"/>
        <v>0</v>
      </c>
      <c r="X57" s="54">
        <f t="shared" si="11"/>
        <v>0</v>
      </c>
      <c r="Y57" s="54">
        <f t="shared" si="11"/>
        <v>0</v>
      </c>
      <c r="Z57" s="54">
        <f t="shared" si="11"/>
        <v>0</v>
      </c>
      <c r="AA57" s="54">
        <f t="shared" si="11"/>
        <v>0</v>
      </c>
      <c r="AB57" s="50">
        <f>SUM(E57:AA57)</f>
        <v>0</v>
      </c>
    </row>
    <row r="58" spans="1:28" ht="19.899999999999999" customHeight="1">
      <c r="A58" s="182"/>
      <c r="B58" s="32" t="s">
        <v>1040</v>
      </c>
      <c r="C58" s="5" t="s">
        <v>1041</v>
      </c>
      <c r="D58" s="2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0"/>
    </row>
    <row r="59" spans="1:28" ht="19.899999999999999" customHeight="1">
      <c r="A59" s="182"/>
      <c r="B59" s="32"/>
      <c r="C59" s="5" t="s">
        <v>1042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1">
        <v>45479</v>
      </c>
      <c r="B60" s="31" t="s">
        <v>1028</v>
      </c>
      <c r="C60" s="26" t="s">
        <v>1029</v>
      </c>
      <c r="D60" s="24"/>
      <c r="E60" s="25"/>
      <c r="F60" s="25"/>
      <c r="G60" s="25"/>
      <c r="H60" s="25"/>
      <c r="I60" s="26"/>
      <c r="J60" s="26"/>
      <c r="K60" s="26"/>
      <c r="L60" s="26"/>
      <c r="M60" s="26"/>
      <c r="N60" s="26"/>
      <c r="O60" s="25"/>
      <c r="P60" s="26"/>
      <c r="Q60" s="26"/>
      <c r="R60" s="25"/>
      <c r="S60" s="26"/>
      <c r="T60" s="27"/>
      <c r="U60" s="26"/>
      <c r="V60" s="25"/>
      <c r="W60" s="26"/>
      <c r="X60" s="25"/>
      <c r="Y60" s="25"/>
      <c r="Z60" s="26"/>
      <c r="AA60" s="27"/>
    </row>
    <row r="61" spans="1:28" ht="19.899999999999999" customHeight="1">
      <c r="A61" s="182"/>
      <c r="B61" s="31" t="s">
        <v>1028</v>
      </c>
      <c r="C61" s="27" t="s">
        <v>1030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30"/>
    </row>
    <row r="62" spans="1:28" ht="19.899999999999999" customHeight="1">
      <c r="A62" s="182"/>
      <c r="B62" s="31" t="s">
        <v>1028</v>
      </c>
      <c r="C62" s="27" t="s">
        <v>1031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s="50" customFormat="1" ht="19.899999999999999" customHeight="1">
      <c r="A63" s="182"/>
      <c r="B63" s="46"/>
      <c r="C63" s="47" t="s">
        <v>1032</v>
      </c>
      <c r="D63" s="48"/>
      <c r="E63" s="49">
        <f>E60*E61+E62</f>
        <v>0</v>
      </c>
      <c r="F63" s="49">
        <f t="shared" ref="F63:AA63" si="12">F60*F61+F62</f>
        <v>0</v>
      </c>
      <c r="G63" s="49">
        <f t="shared" si="12"/>
        <v>0</v>
      </c>
      <c r="H63" s="49">
        <f t="shared" si="12"/>
        <v>0</v>
      </c>
      <c r="I63" s="49">
        <f t="shared" si="12"/>
        <v>0</v>
      </c>
      <c r="J63" s="49">
        <f t="shared" si="12"/>
        <v>0</v>
      </c>
      <c r="K63" s="49">
        <f t="shared" si="12"/>
        <v>0</v>
      </c>
      <c r="L63" s="49">
        <f t="shared" si="12"/>
        <v>0</v>
      </c>
      <c r="M63" s="49">
        <f t="shared" si="12"/>
        <v>0</v>
      </c>
      <c r="N63" s="49">
        <f t="shared" si="12"/>
        <v>0</v>
      </c>
      <c r="O63" s="49">
        <f t="shared" si="12"/>
        <v>0</v>
      </c>
      <c r="P63" s="49">
        <f t="shared" si="12"/>
        <v>0</v>
      </c>
      <c r="Q63" s="49">
        <f t="shared" si="12"/>
        <v>0</v>
      </c>
      <c r="R63" s="49">
        <f t="shared" si="12"/>
        <v>0</v>
      </c>
      <c r="S63" s="49">
        <f t="shared" si="12"/>
        <v>0</v>
      </c>
      <c r="T63" s="49">
        <f t="shared" si="12"/>
        <v>0</v>
      </c>
      <c r="U63" s="49">
        <f t="shared" si="12"/>
        <v>0</v>
      </c>
      <c r="V63" s="49">
        <f t="shared" si="12"/>
        <v>0</v>
      </c>
      <c r="W63" s="49">
        <f t="shared" si="12"/>
        <v>0</v>
      </c>
      <c r="X63" s="49">
        <f t="shared" si="12"/>
        <v>0</v>
      </c>
      <c r="Y63" s="49">
        <f t="shared" si="12"/>
        <v>0</v>
      </c>
      <c r="Z63" s="49">
        <f t="shared" si="12"/>
        <v>0</v>
      </c>
      <c r="AA63" s="49">
        <f t="shared" si="12"/>
        <v>0</v>
      </c>
      <c r="AB63" s="50">
        <f>SUM(E63:AA63)</f>
        <v>0</v>
      </c>
    </row>
    <row r="64" spans="1:28" ht="19.899999999999999" customHeight="1">
      <c r="A64" s="182"/>
      <c r="B64" s="31" t="s">
        <v>1033</v>
      </c>
      <c r="C64" s="5" t="s">
        <v>1034</v>
      </c>
      <c r="D64" s="2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2"/>
    </row>
    <row r="65" spans="1:28" ht="19.899999999999999" customHeight="1">
      <c r="A65" s="182"/>
      <c r="B65" s="31"/>
      <c r="C65" s="5" t="s">
        <v>1035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8" ht="19.899999999999999" customHeight="1">
      <c r="A66" s="182"/>
      <c r="B66" s="32" t="s">
        <v>1036</v>
      </c>
      <c r="C66" s="13" t="s">
        <v>1037</v>
      </c>
      <c r="D66" s="21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8" ht="19.899999999999999" customHeight="1">
      <c r="A67" s="182"/>
      <c r="B67" s="32" t="s">
        <v>1036</v>
      </c>
      <c r="C67" s="13" t="s">
        <v>1038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s="50" customFormat="1" ht="19.899999999999999" customHeight="1">
      <c r="A68" s="182"/>
      <c r="B68" s="51" t="s">
        <v>1036</v>
      </c>
      <c r="C68" s="52" t="s">
        <v>1039</v>
      </c>
      <c r="D68" s="53"/>
      <c r="E68" s="54">
        <f>E66*E67</f>
        <v>0</v>
      </c>
      <c r="F68" s="54">
        <f t="shared" ref="F68:AA68" si="13">F66*F67</f>
        <v>0</v>
      </c>
      <c r="G68" s="54">
        <f t="shared" si="13"/>
        <v>0</v>
      </c>
      <c r="H68" s="54">
        <f t="shared" si="13"/>
        <v>0</v>
      </c>
      <c r="I68" s="54">
        <f t="shared" si="13"/>
        <v>0</v>
      </c>
      <c r="J68" s="54">
        <f t="shared" si="13"/>
        <v>0</v>
      </c>
      <c r="K68" s="54">
        <f t="shared" si="13"/>
        <v>0</v>
      </c>
      <c r="L68" s="54">
        <f t="shared" si="13"/>
        <v>0</v>
      </c>
      <c r="M68" s="54">
        <f t="shared" si="13"/>
        <v>0</v>
      </c>
      <c r="N68" s="54">
        <f t="shared" si="13"/>
        <v>0</v>
      </c>
      <c r="O68" s="54">
        <f t="shared" si="13"/>
        <v>0</v>
      </c>
      <c r="P68" s="54">
        <f t="shared" si="13"/>
        <v>0</v>
      </c>
      <c r="Q68" s="54">
        <f t="shared" si="13"/>
        <v>0</v>
      </c>
      <c r="R68" s="54">
        <f t="shared" si="13"/>
        <v>0</v>
      </c>
      <c r="S68" s="54">
        <f t="shared" si="13"/>
        <v>0</v>
      </c>
      <c r="T68" s="54">
        <f t="shared" si="13"/>
        <v>0</v>
      </c>
      <c r="U68" s="54">
        <f t="shared" si="13"/>
        <v>0</v>
      </c>
      <c r="V68" s="54">
        <f t="shared" si="13"/>
        <v>0</v>
      </c>
      <c r="W68" s="54">
        <f t="shared" si="13"/>
        <v>0</v>
      </c>
      <c r="X68" s="54">
        <f t="shared" si="13"/>
        <v>0</v>
      </c>
      <c r="Y68" s="54">
        <f t="shared" si="13"/>
        <v>0</v>
      </c>
      <c r="Z68" s="54">
        <f t="shared" si="13"/>
        <v>0</v>
      </c>
      <c r="AA68" s="54">
        <f t="shared" si="13"/>
        <v>0</v>
      </c>
      <c r="AB68" s="50">
        <f>SUM(E68:AA68)</f>
        <v>0</v>
      </c>
    </row>
    <row r="69" spans="1:28" ht="19.899999999999999" customHeight="1">
      <c r="A69" s="182"/>
      <c r="B69" s="32" t="s">
        <v>1040</v>
      </c>
      <c r="C69" s="5" t="s">
        <v>1041</v>
      </c>
      <c r="D69" s="2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0"/>
    </row>
    <row r="70" spans="1:28" ht="19.899999999999999" customHeight="1">
      <c r="A70" s="182"/>
      <c r="B70" s="32"/>
      <c r="C70" s="5" t="s">
        <v>1042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1">
        <v>45480</v>
      </c>
      <c r="B71" s="31" t="s">
        <v>1028</v>
      </c>
      <c r="C71" s="26" t="s">
        <v>1029</v>
      </c>
      <c r="D71" s="24"/>
      <c r="E71" s="25"/>
      <c r="F71" s="25"/>
      <c r="G71" s="25"/>
      <c r="H71" s="25"/>
      <c r="I71" s="26"/>
      <c r="J71" s="26"/>
      <c r="K71" s="26"/>
      <c r="L71" s="26"/>
      <c r="M71" s="26"/>
      <c r="N71" s="26"/>
      <c r="O71" s="25"/>
      <c r="P71" s="26"/>
      <c r="Q71" s="26"/>
      <c r="R71" s="25"/>
      <c r="S71" s="26"/>
      <c r="T71" s="27"/>
      <c r="U71" s="26"/>
      <c r="V71" s="25"/>
      <c r="W71" s="26"/>
      <c r="X71" s="25"/>
      <c r="Y71" s="25"/>
      <c r="Z71" s="26"/>
      <c r="AA71" s="27"/>
    </row>
    <row r="72" spans="1:28" ht="19.899999999999999" customHeight="1">
      <c r="A72" s="182"/>
      <c r="B72" s="31" t="s">
        <v>1028</v>
      </c>
      <c r="C72" s="27" t="s">
        <v>1030</v>
      </c>
      <c r="D72" s="28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30"/>
    </row>
    <row r="73" spans="1:28" ht="19.899999999999999" customHeight="1">
      <c r="A73" s="182"/>
      <c r="B73" s="31" t="s">
        <v>1028</v>
      </c>
      <c r="C73" s="27" t="s">
        <v>1031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s="50" customFormat="1" ht="19.899999999999999" customHeight="1">
      <c r="A74" s="182"/>
      <c r="B74" s="46"/>
      <c r="C74" s="47" t="s">
        <v>1032</v>
      </c>
      <c r="D74" s="48"/>
      <c r="E74" s="49">
        <f>E71*E72+E73</f>
        <v>0</v>
      </c>
      <c r="F74" s="49">
        <f t="shared" ref="F74:AA74" si="14">F71*F72+F73</f>
        <v>0</v>
      </c>
      <c r="G74" s="49">
        <f t="shared" si="14"/>
        <v>0</v>
      </c>
      <c r="H74" s="49">
        <f t="shared" si="14"/>
        <v>0</v>
      </c>
      <c r="I74" s="49">
        <f t="shared" si="14"/>
        <v>0</v>
      </c>
      <c r="J74" s="49">
        <f t="shared" si="14"/>
        <v>0</v>
      </c>
      <c r="K74" s="49">
        <f t="shared" si="14"/>
        <v>0</v>
      </c>
      <c r="L74" s="49">
        <f t="shared" si="14"/>
        <v>0</v>
      </c>
      <c r="M74" s="49">
        <f t="shared" si="14"/>
        <v>0</v>
      </c>
      <c r="N74" s="49">
        <f t="shared" si="14"/>
        <v>0</v>
      </c>
      <c r="O74" s="49">
        <f t="shared" si="14"/>
        <v>0</v>
      </c>
      <c r="P74" s="49">
        <f t="shared" si="14"/>
        <v>0</v>
      </c>
      <c r="Q74" s="49">
        <f t="shared" si="14"/>
        <v>0</v>
      </c>
      <c r="R74" s="49">
        <f t="shared" si="14"/>
        <v>0</v>
      </c>
      <c r="S74" s="49">
        <f t="shared" si="14"/>
        <v>0</v>
      </c>
      <c r="T74" s="49">
        <f t="shared" si="14"/>
        <v>0</v>
      </c>
      <c r="U74" s="49">
        <f t="shared" si="14"/>
        <v>0</v>
      </c>
      <c r="V74" s="49">
        <f t="shared" si="14"/>
        <v>0</v>
      </c>
      <c r="W74" s="49">
        <f t="shared" si="14"/>
        <v>0</v>
      </c>
      <c r="X74" s="49">
        <f t="shared" si="14"/>
        <v>0</v>
      </c>
      <c r="Y74" s="49">
        <f t="shared" si="14"/>
        <v>0</v>
      </c>
      <c r="Z74" s="49">
        <f t="shared" si="14"/>
        <v>0</v>
      </c>
      <c r="AA74" s="49">
        <f t="shared" si="14"/>
        <v>0</v>
      </c>
      <c r="AB74" s="50">
        <f>SUM(E74:AA74)</f>
        <v>0</v>
      </c>
    </row>
    <row r="75" spans="1:28" ht="19.899999999999999" customHeight="1">
      <c r="A75" s="182"/>
      <c r="B75" s="31" t="s">
        <v>1033</v>
      </c>
      <c r="C75" s="5" t="s">
        <v>1034</v>
      </c>
      <c r="D75" s="2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2"/>
    </row>
    <row r="76" spans="1:28" ht="19.899999999999999" customHeight="1">
      <c r="A76" s="182"/>
      <c r="B76" s="31"/>
      <c r="C76" s="5" t="s">
        <v>1035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8" ht="19.899999999999999" customHeight="1">
      <c r="A77" s="182"/>
      <c r="B77" s="32" t="s">
        <v>1036</v>
      </c>
      <c r="C77" s="13" t="s">
        <v>1037</v>
      </c>
      <c r="D77" s="21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8" ht="19.899999999999999" customHeight="1">
      <c r="A78" s="182"/>
      <c r="B78" s="32" t="s">
        <v>1036</v>
      </c>
      <c r="C78" s="13" t="s">
        <v>1038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s="50" customFormat="1" ht="19.899999999999999" customHeight="1">
      <c r="A79" s="182"/>
      <c r="B79" s="51" t="s">
        <v>1036</v>
      </c>
      <c r="C79" s="52" t="s">
        <v>1039</v>
      </c>
      <c r="D79" s="53"/>
      <c r="E79" s="54">
        <f>E77*E78</f>
        <v>0</v>
      </c>
      <c r="F79" s="54">
        <f t="shared" ref="F79:AA79" si="15">F77*F78</f>
        <v>0</v>
      </c>
      <c r="G79" s="54">
        <f t="shared" si="15"/>
        <v>0</v>
      </c>
      <c r="H79" s="54">
        <f t="shared" si="15"/>
        <v>0</v>
      </c>
      <c r="I79" s="54">
        <f t="shared" si="15"/>
        <v>0</v>
      </c>
      <c r="J79" s="54">
        <f t="shared" si="15"/>
        <v>0</v>
      </c>
      <c r="K79" s="54">
        <f t="shared" si="15"/>
        <v>0</v>
      </c>
      <c r="L79" s="54">
        <f t="shared" si="15"/>
        <v>0</v>
      </c>
      <c r="M79" s="54">
        <f t="shared" si="15"/>
        <v>0</v>
      </c>
      <c r="N79" s="54">
        <f t="shared" si="15"/>
        <v>0</v>
      </c>
      <c r="O79" s="54">
        <f t="shared" si="15"/>
        <v>0</v>
      </c>
      <c r="P79" s="54">
        <f t="shared" si="15"/>
        <v>0</v>
      </c>
      <c r="Q79" s="54">
        <f t="shared" si="15"/>
        <v>0</v>
      </c>
      <c r="R79" s="54">
        <f t="shared" si="15"/>
        <v>0</v>
      </c>
      <c r="S79" s="54">
        <f t="shared" si="15"/>
        <v>0</v>
      </c>
      <c r="T79" s="54">
        <f t="shared" si="15"/>
        <v>0</v>
      </c>
      <c r="U79" s="54">
        <f t="shared" si="15"/>
        <v>0</v>
      </c>
      <c r="V79" s="54">
        <f t="shared" si="15"/>
        <v>0</v>
      </c>
      <c r="W79" s="54">
        <f t="shared" si="15"/>
        <v>0</v>
      </c>
      <c r="X79" s="54">
        <f t="shared" si="15"/>
        <v>0</v>
      </c>
      <c r="Y79" s="54">
        <f t="shared" si="15"/>
        <v>0</v>
      </c>
      <c r="Z79" s="54">
        <f t="shared" si="15"/>
        <v>0</v>
      </c>
      <c r="AA79" s="54">
        <f t="shared" si="15"/>
        <v>0</v>
      </c>
      <c r="AB79" s="50">
        <f>SUM(E79:AA79)</f>
        <v>0</v>
      </c>
    </row>
    <row r="80" spans="1:28" ht="19.899999999999999" customHeight="1">
      <c r="A80" s="182"/>
      <c r="B80" s="32" t="s">
        <v>1040</v>
      </c>
      <c r="C80" s="5" t="s">
        <v>1041</v>
      </c>
      <c r="D80" s="2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50"/>
    </row>
    <row r="81" spans="1:28" ht="19.899999999999999" customHeight="1">
      <c r="A81" s="182"/>
      <c r="B81" s="32"/>
      <c r="C81" s="5" t="s">
        <v>1042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1">
        <v>45481</v>
      </c>
      <c r="B82" s="31" t="s">
        <v>1028</v>
      </c>
      <c r="C82" s="26" t="s">
        <v>1029</v>
      </c>
      <c r="D82" s="24"/>
      <c r="E82" s="25"/>
      <c r="F82" s="25"/>
      <c r="G82" s="25"/>
      <c r="H82" s="25"/>
      <c r="I82" s="26"/>
      <c r="J82" s="26"/>
      <c r="K82" s="26"/>
      <c r="L82" s="26"/>
      <c r="M82" s="26"/>
      <c r="N82" s="26"/>
      <c r="O82" s="25"/>
      <c r="P82" s="26"/>
      <c r="Q82" s="26"/>
      <c r="R82" s="25"/>
      <c r="S82" s="26"/>
      <c r="T82" s="27"/>
      <c r="U82" s="26"/>
      <c r="V82" s="25"/>
      <c r="W82" s="26"/>
      <c r="X82" s="25"/>
      <c r="Y82" s="25"/>
      <c r="Z82" s="26"/>
      <c r="AA82" s="27"/>
    </row>
    <row r="83" spans="1:28" ht="19.899999999999999" customHeight="1">
      <c r="A83" s="182"/>
      <c r="B83" s="31" t="s">
        <v>1028</v>
      </c>
      <c r="C83" s="27" t="s">
        <v>1030</v>
      </c>
      <c r="D83" s="28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30"/>
    </row>
    <row r="84" spans="1:28" ht="19.899999999999999" customHeight="1">
      <c r="A84" s="182"/>
      <c r="B84" s="31" t="s">
        <v>1028</v>
      </c>
      <c r="C84" s="27" t="s">
        <v>1031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s="50" customFormat="1" ht="19.899999999999999" customHeight="1">
      <c r="A85" s="182"/>
      <c r="B85" s="46"/>
      <c r="C85" s="47" t="s">
        <v>1032</v>
      </c>
      <c r="D85" s="48"/>
      <c r="E85" s="49">
        <f>E82*E83+E84</f>
        <v>0</v>
      </c>
      <c r="F85" s="49">
        <f t="shared" ref="F85:AA85" si="16">F82*F83+F84</f>
        <v>0</v>
      </c>
      <c r="G85" s="49">
        <f t="shared" si="16"/>
        <v>0</v>
      </c>
      <c r="H85" s="49">
        <f t="shared" si="16"/>
        <v>0</v>
      </c>
      <c r="I85" s="49">
        <f t="shared" si="16"/>
        <v>0</v>
      </c>
      <c r="J85" s="49">
        <f t="shared" si="16"/>
        <v>0</v>
      </c>
      <c r="K85" s="49">
        <f t="shared" si="16"/>
        <v>0</v>
      </c>
      <c r="L85" s="49">
        <f t="shared" si="16"/>
        <v>0</v>
      </c>
      <c r="M85" s="49">
        <f t="shared" si="16"/>
        <v>0</v>
      </c>
      <c r="N85" s="49">
        <f t="shared" si="16"/>
        <v>0</v>
      </c>
      <c r="O85" s="49">
        <f t="shared" si="16"/>
        <v>0</v>
      </c>
      <c r="P85" s="49">
        <f t="shared" si="16"/>
        <v>0</v>
      </c>
      <c r="Q85" s="49">
        <f t="shared" si="16"/>
        <v>0</v>
      </c>
      <c r="R85" s="49">
        <f t="shared" si="16"/>
        <v>0</v>
      </c>
      <c r="S85" s="49">
        <f t="shared" si="16"/>
        <v>0</v>
      </c>
      <c r="T85" s="49">
        <f t="shared" si="16"/>
        <v>0</v>
      </c>
      <c r="U85" s="49">
        <f t="shared" si="16"/>
        <v>0</v>
      </c>
      <c r="V85" s="49">
        <f t="shared" si="16"/>
        <v>0</v>
      </c>
      <c r="W85" s="49">
        <f t="shared" si="16"/>
        <v>0</v>
      </c>
      <c r="X85" s="49">
        <f t="shared" si="16"/>
        <v>0</v>
      </c>
      <c r="Y85" s="49">
        <f t="shared" si="16"/>
        <v>0</v>
      </c>
      <c r="Z85" s="49">
        <f t="shared" si="16"/>
        <v>0</v>
      </c>
      <c r="AA85" s="49">
        <f t="shared" si="16"/>
        <v>0</v>
      </c>
      <c r="AB85" s="50">
        <f>SUM(E85:AA85)</f>
        <v>0</v>
      </c>
    </row>
    <row r="86" spans="1:28" ht="19.899999999999999" customHeight="1">
      <c r="A86" s="182"/>
      <c r="B86" s="31" t="s">
        <v>1033</v>
      </c>
      <c r="C86" s="5" t="s">
        <v>1034</v>
      </c>
      <c r="D86" s="2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2"/>
    </row>
    <row r="87" spans="1:28" ht="19.899999999999999" customHeight="1">
      <c r="A87" s="182"/>
      <c r="B87" s="31"/>
      <c r="C87" s="5" t="s">
        <v>1035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8" ht="19.899999999999999" customHeight="1">
      <c r="A88" s="182"/>
      <c r="B88" s="32" t="s">
        <v>1036</v>
      </c>
      <c r="C88" s="13" t="s">
        <v>1037</v>
      </c>
      <c r="D88" s="2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8" ht="19.899999999999999" customHeight="1">
      <c r="A89" s="182"/>
      <c r="B89" s="32" t="s">
        <v>1036</v>
      </c>
      <c r="C89" s="13" t="s">
        <v>1038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s="50" customFormat="1" ht="19.899999999999999" customHeight="1">
      <c r="A90" s="182"/>
      <c r="B90" s="51" t="s">
        <v>1036</v>
      </c>
      <c r="C90" s="52" t="s">
        <v>1039</v>
      </c>
      <c r="D90" s="53"/>
      <c r="E90" s="54">
        <f>E88*E89</f>
        <v>0</v>
      </c>
      <c r="F90" s="54">
        <f t="shared" ref="F90:AA90" si="17">F88*F89</f>
        <v>0</v>
      </c>
      <c r="G90" s="54">
        <f t="shared" si="17"/>
        <v>0</v>
      </c>
      <c r="H90" s="54">
        <f t="shared" si="17"/>
        <v>0</v>
      </c>
      <c r="I90" s="54">
        <f t="shared" si="17"/>
        <v>0</v>
      </c>
      <c r="J90" s="54">
        <f t="shared" si="17"/>
        <v>0</v>
      </c>
      <c r="K90" s="54">
        <f t="shared" si="17"/>
        <v>0</v>
      </c>
      <c r="L90" s="54">
        <f t="shared" si="17"/>
        <v>0</v>
      </c>
      <c r="M90" s="54">
        <f t="shared" si="17"/>
        <v>0</v>
      </c>
      <c r="N90" s="54">
        <f t="shared" si="17"/>
        <v>0</v>
      </c>
      <c r="O90" s="54">
        <f t="shared" si="17"/>
        <v>0</v>
      </c>
      <c r="P90" s="54">
        <f t="shared" si="17"/>
        <v>0</v>
      </c>
      <c r="Q90" s="54">
        <f t="shared" si="17"/>
        <v>0</v>
      </c>
      <c r="R90" s="54">
        <f t="shared" si="17"/>
        <v>0</v>
      </c>
      <c r="S90" s="54">
        <f t="shared" si="17"/>
        <v>0</v>
      </c>
      <c r="T90" s="54">
        <f t="shared" si="17"/>
        <v>0</v>
      </c>
      <c r="U90" s="54">
        <f t="shared" si="17"/>
        <v>0</v>
      </c>
      <c r="V90" s="54">
        <f t="shared" si="17"/>
        <v>0</v>
      </c>
      <c r="W90" s="54">
        <f t="shared" si="17"/>
        <v>0</v>
      </c>
      <c r="X90" s="54">
        <f t="shared" si="17"/>
        <v>0</v>
      </c>
      <c r="Y90" s="54">
        <f t="shared" si="17"/>
        <v>0</v>
      </c>
      <c r="Z90" s="54">
        <f t="shared" si="17"/>
        <v>0</v>
      </c>
      <c r="AA90" s="54">
        <f t="shared" si="17"/>
        <v>0</v>
      </c>
      <c r="AB90" s="50">
        <f>SUM(E90:AA90)</f>
        <v>0</v>
      </c>
    </row>
    <row r="91" spans="1:28" ht="19.899999999999999" customHeight="1">
      <c r="A91" s="182"/>
      <c r="B91" s="32" t="s">
        <v>1040</v>
      </c>
      <c r="C91" s="5" t="s">
        <v>1041</v>
      </c>
      <c r="D91" s="2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50"/>
    </row>
    <row r="92" spans="1:28" ht="19.899999999999999" customHeight="1">
      <c r="A92" s="182"/>
      <c r="B92" s="32"/>
      <c r="C92" s="5" t="s">
        <v>1042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1">
        <v>45482</v>
      </c>
      <c r="B93" s="31" t="s">
        <v>1028</v>
      </c>
      <c r="C93" s="26" t="s">
        <v>1029</v>
      </c>
      <c r="D93" s="24"/>
      <c r="E93" s="25"/>
      <c r="F93" s="25"/>
      <c r="G93" s="25"/>
      <c r="H93" s="25"/>
      <c r="I93" s="26"/>
      <c r="J93" s="26"/>
      <c r="K93" s="26"/>
      <c r="L93" s="26"/>
      <c r="M93" s="26"/>
      <c r="N93" s="26"/>
      <c r="O93" s="25"/>
      <c r="P93" s="26"/>
      <c r="Q93" s="26"/>
      <c r="R93" s="25"/>
      <c r="S93" s="26"/>
      <c r="T93" s="27"/>
      <c r="U93" s="26"/>
      <c r="V93" s="25"/>
      <c r="W93" s="26"/>
      <c r="X93" s="25"/>
      <c r="Y93" s="25"/>
      <c r="Z93" s="26"/>
      <c r="AA93" s="27"/>
    </row>
    <row r="94" spans="1:28" ht="19.899999999999999" customHeight="1">
      <c r="A94" s="182"/>
      <c r="B94" s="31" t="s">
        <v>1028</v>
      </c>
      <c r="C94" s="27" t="s">
        <v>1030</v>
      </c>
      <c r="D94" s="28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30"/>
    </row>
    <row r="95" spans="1:28" ht="19.899999999999999" customHeight="1">
      <c r="A95" s="182"/>
      <c r="B95" s="31" t="s">
        <v>1028</v>
      </c>
      <c r="C95" s="27" t="s">
        <v>1031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s="50" customFormat="1" ht="19.899999999999999" customHeight="1">
      <c r="A96" s="182"/>
      <c r="B96" s="46"/>
      <c r="C96" s="47" t="s">
        <v>1032</v>
      </c>
      <c r="D96" s="48"/>
      <c r="E96" s="49">
        <f>E93*E94+E95</f>
        <v>0</v>
      </c>
      <c r="F96" s="49">
        <f t="shared" ref="F96:AA96" si="18">F93*F94+F95</f>
        <v>0</v>
      </c>
      <c r="G96" s="49">
        <f t="shared" si="18"/>
        <v>0</v>
      </c>
      <c r="H96" s="49">
        <f t="shared" si="18"/>
        <v>0</v>
      </c>
      <c r="I96" s="49">
        <f t="shared" si="18"/>
        <v>0</v>
      </c>
      <c r="J96" s="49">
        <f t="shared" si="18"/>
        <v>0</v>
      </c>
      <c r="K96" s="49">
        <f t="shared" si="18"/>
        <v>0</v>
      </c>
      <c r="L96" s="49">
        <f t="shared" si="18"/>
        <v>0</v>
      </c>
      <c r="M96" s="49">
        <f t="shared" si="18"/>
        <v>0</v>
      </c>
      <c r="N96" s="49">
        <f t="shared" si="18"/>
        <v>0</v>
      </c>
      <c r="O96" s="49">
        <f t="shared" si="18"/>
        <v>0</v>
      </c>
      <c r="P96" s="49">
        <f t="shared" si="18"/>
        <v>0</v>
      </c>
      <c r="Q96" s="49">
        <f t="shared" si="18"/>
        <v>0</v>
      </c>
      <c r="R96" s="49">
        <f t="shared" si="18"/>
        <v>0</v>
      </c>
      <c r="S96" s="49">
        <f t="shared" si="18"/>
        <v>0</v>
      </c>
      <c r="T96" s="49">
        <f t="shared" si="18"/>
        <v>0</v>
      </c>
      <c r="U96" s="49">
        <f t="shared" si="18"/>
        <v>0</v>
      </c>
      <c r="V96" s="49">
        <f t="shared" si="18"/>
        <v>0</v>
      </c>
      <c r="W96" s="49">
        <f t="shared" si="18"/>
        <v>0</v>
      </c>
      <c r="X96" s="49">
        <f t="shared" si="18"/>
        <v>0</v>
      </c>
      <c r="Y96" s="49">
        <f t="shared" si="18"/>
        <v>0</v>
      </c>
      <c r="Z96" s="49">
        <f t="shared" si="18"/>
        <v>0</v>
      </c>
      <c r="AA96" s="49">
        <f t="shared" si="18"/>
        <v>0</v>
      </c>
      <c r="AB96" s="50">
        <f>SUM(E96:AA96)</f>
        <v>0</v>
      </c>
    </row>
    <row r="97" spans="1:28" ht="19.899999999999999" customHeight="1">
      <c r="A97" s="182"/>
      <c r="B97" s="31" t="s">
        <v>1033</v>
      </c>
      <c r="C97" s="5" t="s">
        <v>1034</v>
      </c>
      <c r="D97" s="2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2"/>
    </row>
    <row r="98" spans="1:28" ht="19.899999999999999" customHeight="1">
      <c r="A98" s="182"/>
      <c r="B98" s="31"/>
      <c r="C98" s="5" t="s">
        <v>1035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8" ht="19.899999999999999" customHeight="1">
      <c r="A99" s="182"/>
      <c r="B99" s="32" t="s">
        <v>1036</v>
      </c>
      <c r="C99" s="13" t="s">
        <v>1037</v>
      </c>
      <c r="D99" s="21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8" ht="19.899999999999999" customHeight="1">
      <c r="A100" s="182"/>
      <c r="B100" s="32" t="s">
        <v>1036</v>
      </c>
      <c r="C100" s="13" t="s">
        <v>1038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s="50" customFormat="1" ht="19.899999999999999" customHeight="1">
      <c r="A101" s="182"/>
      <c r="B101" s="51" t="s">
        <v>1036</v>
      </c>
      <c r="C101" s="52" t="s">
        <v>1039</v>
      </c>
      <c r="D101" s="53"/>
      <c r="E101" s="54">
        <f>E99*E100</f>
        <v>0</v>
      </c>
      <c r="F101" s="54">
        <f t="shared" ref="F101:AA101" si="19">F99*F100</f>
        <v>0</v>
      </c>
      <c r="G101" s="54">
        <f t="shared" si="19"/>
        <v>0</v>
      </c>
      <c r="H101" s="54">
        <f t="shared" si="19"/>
        <v>0</v>
      </c>
      <c r="I101" s="54">
        <f t="shared" si="19"/>
        <v>0</v>
      </c>
      <c r="J101" s="54">
        <f t="shared" si="19"/>
        <v>0</v>
      </c>
      <c r="K101" s="54">
        <f t="shared" si="19"/>
        <v>0</v>
      </c>
      <c r="L101" s="54">
        <f t="shared" si="19"/>
        <v>0</v>
      </c>
      <c r="M101" s="54">
        <f t="shared" si="19"/>
        <v>0</v>
      </c>
      <c r="N101" s="54">
        <f t="shared" si="19"/>
        <v>0</v>
      </c>
      <c r="O101" s="54">
        <f t="shared" si="19"/>
        <v>0</v>
      </c>
      <c r="P101" s="54">
        <f t="shared" si="19"/>
        <v>0</v>
      </c>
      <c r="Q101" s="54">
        <f t="shared" si="19"/>
        <v>0</v>
      </c>
      <c r="R101" s="54">
        <f t="shared" si="19"/>
        <v>0</v>
      </c>
      <c r="S101" s="54">
        <f t="shared" si="19"/>
        <v>0</v>
      </c>
      <c r="T101" s="54">
        <f t="shared" si="19"/>
        <v>0</v>
      </c>
      <c r="U101" s="54">
        <f t="shared" si="19"/>
        <v>0</v>
      </c>
      <c r="V101" s="54">
        <f t="shared" si="19"/>
        <v>0</v>
      </c>
      <c r="W101" s="54">
        <f t="shared" si="19"/>
        <v>0</v>
      </c>
      <c r="X101" s="54">
        <f t="shared" si="19"/>
        <v>0</v>
      </c>
      <c r="Y101" s="54">
        <f t="shared" si="19"/>
        <v>0</v>
      </c>
      <c r="Z101" s="54">
        <f t="shared" si="19"/>
        <v>0</v>
      </c>
      <c r="AA101" s="54">
        <f t="shared" si="19"/>
        <v>0</v>
      </c>
      <c r="AB101" s="50">
        <f>SUM(E101:AA101)</f>
        <v>0</v>
      </c>
    </row>
    <row r="102" spans="1:28" ht="19.899999999999999" customHeight="1">
      <c r="A102" s="182"/>
      <c r="B102" s="32" t="s">
        <v>1040</v>
      </c>
      <c r="C102" s="5" t="s">
        <v>1041</v>
      </c>
      <c r="D102" s="2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50"/>
    </row>
    <row r="103" spans="1:28" ht="19.899999999999999" customHeight="1">
      <c r="A103" s="182"/>
      <c r="B103" s="32"/>
      <c r="C103" s="5" t="s">
        <v>1042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1">
        <v>45483</v>
      </c>
      <c r="B104" s="31" t="s">
        <v>1028</v>
      </c>
      <c r="C104" s="26" t="s">
        <v>1029</v>
      </c>
      <c r="D104" s="24"/>
      <c r="E104" s="25"/>
      <c r="F104" s="25"/>
      <c r="G104" s="25"/>
      <c r="H104" s="25"/>
      <c r="I104" s="26"/>
      <c r="J104" s="26"/>
      <c r="K104" s="26"/>
      <c r="L104" s="26"/>
      <c r="M104" s="26"/>
      <c r="N104" s="26"/>
      <c r="O104" s="25"/>
      <c r="P104" s="26"/>
      <c r="Q104" s="26"/>
      <c r="R104" s="25"/>
      <c r="S104" s="26"/>
      <c r="T104" s="27"/>
      <c r="U104" s="26"/>
      <c r="V104" s="25"/>
      <c r="W104" s="26"/>
      <c r="X104" s="25"/>
      <c r="Y104" s="25"/>
      <c r="Z104" s="26"/>
      <c r="AA104" s="27"/>
    </row>
    <row r="105" spans="1:28" ht="19.899999999999999" customHeight="1">
      <c r="A105" s="182"/>
      <c r="B105" s="31" t="s">
        <v>1028</v>
      </c>
      <c r="C105" s="27" t="s">
        <v>1030</v>
      </c>
      <c r="D105" s="28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30"/>
    </row>
    <row r="106" spans="1:28" ht="19.899999999999999" customHeight="1">
      <c r="A106" s="182"/>
      <c r="B106" s="31" t="s">
        <v>1028</v>
      </c>
      <c r="C106" s="27" t="s">
        <v>1031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s="50" customFormat="1" ht="19.899999999999999" customHeight="1">
      <c r="A107" s="182"/>
      <c r="B107" s="46"/>
      <c r="C107" s="47" t="s">
        <v>1032</v>
      </c>
      <c r="D107" s="48"/>
      <c r="E107" s="49">
        <f>E104*E105+E106</f>
        <v>0</v>
      </c>
      <c r="F107" s="49">
        <f t="shared" ref="F107:AA107" si="20">F104*F105+F106</f>
        <v>0</v>
      </c>
      <c r="G107" s="49">
        <f t="shared" si="20"/>
        <v>0</v>
      </c>
      <c r="H107" s="49">
        <f t="shared" si="20"/>
        <v>0</v>
      </c>
      <c r="I107" s="49">
        <f t="shared" si="20"/>
        <v>0</v>
      </c>
      <c r="J107" s="49">
        <f t="shared" si="20"/>
        <v>0</v>
      </c>
      <c r="K107" s="49">
        <f t="shared" si="20"/>
        <v>0</v>
      </c>
      <c r="L107" s="49">
        <f t="shared" si="20"/>
        <v>0</v>
      </c>
      <c r="M107" s="49">
        <f t="shared" si="20"/>
        <v>0</v>
      </c>
      <c r="N107" s="49">
        <f t="shared" si="20"/>
        <v>0</v>
      </c>
      <c r="O107" s="49">
        <f t="shared" si="20"/>
        <v>0</v>
      </c>
      <c r="P107" s="49">
        <f t="shared" si="20"/>
        <v>0</v>
      </c>
      <c r="Q107" s="49">
        <f t="shared" si="20"/>
        <v>0</v>
      </c>
      <c r="R107" s="49">
        <f t="shared" si="20"/>
        <v>0</v>
      </c>
      <c r="S107" s="49">
        <f t="shared" si="20"/>
        <v>0</v>
      </c>
      <c r="T107" s="49">
        <f t="shared" si="20"/>
        <v>0</v>
      </c>
      <c r="U107" s="49">
        <f t="shared" si="20"/>
        <v>0</v>
      </c>
      <c r="V107" s="49">
        <f t="shared" si="20"/>
        <v>0</v>
      </c>
      <c r="W107" s="49">
        <f t="shared" si="20"/>
        <v>0</v>
      </c>
      <c r="X107" s="49">
        <f t="shared" si="20"/>
        <v>0</v>
      </c>
      <c r="Y107" s="49">
        <f t="shared" si="20"/>
        <v>0</v>
      </c>
      <c r="Z107" s="49">
        <f t="shared" si="20"/>
        <v>0</v>
      </c>
      <c r="AA107" s="49">
        <f t="shared" si="20"/>
        <v>0</v>
      </c>
      <c r="AB107" s="50">
        <f>SUM(E107:AA107)</f>
        <v>0</v>
      </c>
    </row>
    <row r="108" spans="1:28" ht="19.899999999999999" customHeight="1">
      <c r="A108" s="182"/>
      <c r="B108" s="31" t="s">
        <v>1033</v>
      </c>
      <c r="C108" s="5" t="s">
        <v>1034</v>
      </c>
      <c r="D108" s="2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2"/>
    </row>
    <row r="109" spans="1:28" ht="19.899999999999999" customHeight="1">
      <c r="A109" s="182"/>
      <c r="B109" s="31"/>
      <c r="C109" s="5" t="s">
        <v>1035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8" ht="19.899999999999999" customHeight="1">
      <c r="A110" s="182"/>
      <c r="B110" s="32" t="s">
        <v>1036</v>
      </c>
      <c r="C110" s="13" t="s">
        <v>1037</v>
      </c>
      <c r="D110" s="21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8" ht="19.899999999999999" customHeight="1">
      <c r="A111" s="182"/>
      <c r="B111" s="32" t="s">
        <v>1036</v>
      </c>
      <c r="C111" s="13" t="s">
        <v>1038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s="50" customFormat="1" ht="19.899999999999999" customHeight="1">
      <c r="A112" s="182"/>
      <c r="B112" s="51" t="s">
        <v>1036</v>
      </c>
      <c r="C112" s="52" t="s">
        <v>1039</v>
      </c>
      <c r="D112" s="53"/>
      <c r="E112" s="54">
        <f>E110*E111</f>
        <v>0</v>
      </c>
      <c r="F112" s="54">
        <f t="shared" ref="F112:AA112" si="21">F110*F111</f>
        <v>0</v>
      </c>
      <c r="G112" s="54">
        <f t="shared" si="21"/>
        <v>0</v>
      </c>
      <c r="H112" s="54">
        <f t="shared" si="21"/>
        <v>0</v>
      </c>
      <c r="I112" s="54">
        <f t="shared" si="21"/>
        <v>0</v>
      </c>
      <c r="J112" s="54">
        <f t="shared" si="21"/>
        <v>0</v>
      </c>
      <c r="K112" s="54">
        <f t="shared" si="21"/>
        <v>0</v>
      </c>
      <c r="L112" s="54">
        <f t="shared" si="21"/>
        <v>0</v>
      </c>
      <c r="M112" s="54">
        <f t="shared" si="21"/>
        <v>0</v>
      </c>
      <c r="N112" s="54">
        <f t="shared" si="21"/>
        <v>0</v>
      </c>
      <c r="O112" s="54">
        <f t="shared" si="21"/>
        <v>0</v>
      </c>
      <c r="P112" s="54">
        <f t="shared" si="21"/>
        <v>0</v>
      </c>
      <c r="Q112" s="54">
        <f t="shared" si="21"/>
        <v>0</v>
      </c>
      <c r="R112" s="54">
        <f t="shared" si="21"/>
        <v>0</v>
      </c>
      <c r="S112" s="54">
        <f t="shared" si="21"/>
        <v>0</v>
      </c>
      <c r="T112" s="54">
        <f t="shared" si="21"/>
        <v>0</v>
      </c>
      <c r="U112" s="54">
        <f t="shared" si="21"/>
        <v>0</v>
      </c>
      <c r="V112" s="54">
        <f t="shared" si="21"/>
        <v>0</v>
      </c>
      <c r="W112" s="54">
        <f t="shared" si="21"/>
        <v>0</v>
      </c>
      <c r="X112" s="54">
        <f t="shared" si="21"/>
        <v>0</v>
      </c>
      <c r="Y112" s="54">
        <f t="shared" si="21"/>
        <v>0</v>
      </c>
      <c r="Z112" s="54">
        <f t="shared" si="21"/>
        <v>0</v>
      </c>
      <c r="AA112" s="54">
        <f t="shared" si="21"/>
        <v>0</v>
      </c>
      <c r="AB112" s="50">
        <f>SUM(E112:AA112)</f>
        <v>0</v>
      </c>
    </row>
    <row r="113" spans="1:28" ht="19.899999999999999" customHeight="1">
      <c r="A113" s="182"/>
      <c r="B113" s="32" t="s">
        <v>1040</v>
      </c>
      <c r="C113" s="5" t="s">
        <v>1041</v>
      </c>
      <c r="D113" s="2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50"/>
    </row>
    <row r="114" spans="1:28" ht="19.899999999999999" customHeight="1">
      <c r="A114" s="182"/>
      <c r="B114" s="32"/>
      <c r="C114" s="5" t="s">
        <v>1042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1">
        <v>45484</v>
      </c>
      <c r="B115" s="31" t="s">
        <v>1028</v>
      </c>
      <c r="C115" s="26" t="s">
        <v>1029</v>
      </c>
      <c r="D115" s="24"/>
      <c r="E115" s="25"/>
      <c r="F115" s="25"/>
      <c r="G115" s="25"/>
      <c r="H115" s="25"/>
      <c r="I115" s="26"/>
      <c r="J115" s="26"/>
      <c r="K115" s="26"/>
      <c r="L115" s="26"/>
      <c r="M115" s="26"/>
      <c r="N115" s="26"/>
      <c r="O115" s="25"/>
      <c r="P115" s="26"/>
      <c r="Q115" s="26"/>
      <c r="R115" s="25"/>
      <c r="S115" s="26"/>
      <c r="T115" s="27"/>
      <c r="U115" s="26"/>
      <c r="V115" s="25"/>
      <c r="W115" s="26"/>
      <c r="X115" s="25"/>
      <c r="Y115" s="25"/>
      <c r="Z115" s="26"/>
      <c r="AA115" s="27"/>
    </row>
    <row r="116" spans="1:28" ht="19.899999999999999" customHeight="1">
      <c r="A116" s="182"/>
      <c r="B116" s="31" t="s">
        <v>1028</v>
      </c>
      <c r="C116" s="27" t="s">
        <v>1030</v>
      </c>
      <c r="D116" s="28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30"/>
    </row>
    <row r="117" spans="1:28" ht="19.899999999999999" customHeight="1">
      <c r="A117" s="182"/>
      <c r="B117" s="31" t="s">
        <v>1028</v>
      </c>
      <c r="C117" s="27" t="s">
        <v>1031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s="50" customFormat="1" ht="19.899999999999999" customHeight="1">
      <c r="A118" s="182"/>
      <c r="B118" s="46"/>
      <c r="C118" s="47" t="s">
        <v>1032</v>
      </c>
      <c r="D118" s="48"/>
      <c r="E118" s="49">
        <f>E115*E116+E117</f>
        <v>0</v>
      </c>
      <c r="F118" s="49">
        <f t="shared" ref="F118:AA118" si="22">F115*F116+F117</f>
        <v>0</v>
      </c>
      <c r="G118" s="49">
        <f t="shared" si="22"/>
        <v>0</v>
      </c>
      <c r="H118" s="49">
        <f t="shared" si="22"/>
        <v>0</v>
      </c>
      <c r="I118" s="49">
        <f t="shared" si="22"/>
        <v>0</v>
      </c>
      <c r="J118" s="49">
        <f t="shared" si="22"/>
        <v>0</v>
      </c>
      <c r="K118" s="49">
        <f t="shared" si="22"/>
        <v>0</v>
      </c>
      <c r="L118" s="49">
        <f t="shared" si="22"/>
        <v>0</v>
      </c>
      <c r="M118" s="49">
        <f t="shared" si="22"/>
        <v>0</v>
      </c>
      <c r="N118" s="49">
        <f t="shared" si="22"/>
        <v>0</v>
      </c>
      <c r="O118" s="49">
        <f t="shared" si="22"/>
        <v>0</v>
      </c>
      <c r="P118" s="49">
        <f t="shared" si="22"/>
        <v>0</v>
      </c>
      <c r="Q118" s="49">
        <f t="shared" si="22"/>
        <v>0</v>
      </c>
      <c r="R118" s="49">
        <f t="shared" si="22"/>
        <v>0</v>
      </c>
      <c r="S118" s="49">
        <f t="shared" si="22"/>
        <v>0</v>
      </c>
      <c r="T118" s="49">
        <f t="shared" si="22"/>
        <v>0</v>
      </c>
      <c r="U118" s="49">
        <f t="shared" si="22"/>
        <v>0</v>
      </c>
      <c r="V118" s="49">
        <f t="shared" si="22"/>
        <v>0</v>
      </c>
      <c r="W118" s="49">
        <f t="shared" si="22"/>
        <v>0</v>
      </c>
      <c r="X118" s="49">
        <f t="shared" si="22"/>
        <v>0</v>
      </c>
      <c r="Y118" s="49">
        <f t="shared" si="22"/>
        <v>0</v>
      </c>
      <c r="Z118" s="49">
        <f t="shared" si="22"/>
        <v>0</v>
      </c>
      <c r="AA118" s="49">
        <f t="shared" si="22"/>
        <v>0</v>
      </c>
      <c r="AB118" s="50">
        <f>SUM(E118:AA118)</f>
        <v>0</v>
      </c>
    </row>
    <row r="119" spans="1:28" ht="19.899999999999999" customHeight="1">
      <c r="A119" s="182"/>
      <c r="B119" s="31" t="s">
        <v>1033</v>
      </c>
      <c r="C119" s="5" t="s">
        <v>1034</v>
      </c>
      <c r="D119" s="2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2"/>
    </row>
    <row r="120" spans="1:28" ht="19.899999999999999" customHeight="1">
      <c r="A120" s="182"/>
      <c r="B120" s="31"/>
      <c r="C120" s="5" t="s">
        <v>1035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8" ht="19.899999999999999" customHeight="1">
      <c r="A121" s="182"/>
      <c r="B121" s="32" t="s">
        <v>1036</v>
      </c>
      <c r="C121" s="13" t="s">
        <v>1037</v>
      </c>
      <c r="D121" s="21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8" ht="19.899999999999999" customHeight="1">
      <c r="A122" s="182"/>
      <c r="B122" s="32" t="s">
        <v>1036</v>
      </c>
      <c r="C122" s="13" t="s">
        <v>1038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s="50" customFormat="1" ht="19.899999999999999" customHeight="1">
      <c r="A123" s="182"/>
      <c r="B123" s="51" t="s">
        <v>1036</v>
      </c>
      <c r="C123" s="52" t="s">
        <v>1039</v>
      </c>
      <c r="D123" s="53"/>
      <c r="E123" s="54">
        <f>E121*E122</f>
        <v>0</v>
      </c>
      <c r="F123" s="54">
        <f t="shared" ref="F123:AA123" si="23">F121*F122</f>
        <v>0</v>
      </c>
      <c r="G123" s="54">
        <f t="shared" si="23"/>
        <v>0</v>
      </c>
      <c r="H123" s="54">
        <f t="shared" si="23"/>
        <v>0</v>
      </c>
      <c r="I123" s="54">
        <f t="shared" si="23"/>
        <v>0</v>
      </c>
      <c r="J123" s="54">
        <f t="shared" si="23"/>
        <v>0</v>
      </c>
      <c r="K123" s="54">
        <f t="shared" si="23"/>
        <v>0</v>
      </c>
      <c r="L123" s="54">
        <f t="shared" si="23"/>
        <v>0</v>
      </c>
      <c r="M123" s="54">
        <f t="shared" si="23"/>
        <v>0</v>
      </c>
      <c r="N123" s="54">
        <f t="shared" si="23"/>
        <v>0</v>
      </c>
      <c r="O123" s="54">
        <f t="shared" si="23"/>
        <v>0</v>
      </c>
      <c r="P123" s="54">
        <f t="shared" si="23"/>
        <v>0</v>
      </c>
      <c r="Q123" s="54">
        <f t="shared" si="23"/>
        <v>0</v>
      </c>
      <c r="R123" s="54">
        <f t="shared" si="23"/>
        <v>0</v>
      </c>
      <c r="S123" s="54">
        <f t="shared" si="23"/>
        <v>0</v>
      </c>
      <c r="T123" s="54">
        <f t="shared" si="23"/>
        <v>0</v>
      </c>
      <c r="U123" s="54">
        <f t="shared" si="23"/>
        <v>0</v>
      </c>
      <c r="V123" s="54">
        <f t="shared" si="23"/>
        <v>0</v>
      </c>
      <c r="W123" s="54">
        <f t="shared" si="23"/>
        <v>0</v>
      </c>
      <c r="X123" s="54">
        <f t="shared" si="23"/>
        <v>0</v>
      </c>
      <c r="Y123" s="54">
        <f t="shared" si="23"/>
        <v>0</v>
      </c>
      <c r="Z123" s="54">
        <f t="shared" si="23"/>
        <v>0</v>
      </c>
      <c r="AA123" s="54">
        <f t="shared" si="23"/>
        <v>0</v>
      </c>
      <c r="AB123" s="50">
        <f>SUM(E123:AA123)</f>
        <v>0</v>
      </c>
    </row>
    <row r="124" spans="1:28" ht="19.899999999999999" customHeight="1">
      <c r="A124" s="182"/>
      <c r="B124" s="32" t="s">
        <v>1040</v>
      </c>
      <c r="C124" s="5" t="s">
        <v>1041</v>
      </c>
      <c r="D124" s="2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50"/>
    </row>
    <row r="125" spans="1:28" ht="19.899999999999999" customHeight="1">
      <c r="A125" s="182"/>
      <c r="B125" s="32"/>
      <c r="C125" s="5" t="s">
        <v>1042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1">
        <v>45485</v>
      </c>
      <c r="B126" s="31" t="s">
        <v>1028</v>
      </c>
      <c r="C126" s="26" t="s">
        <v>1029</v>
      </c>
      <c r="D126" s="24"/>
      <c r="E126" s="25"/>
      <c r="F126" s="25"/>
      <c r="G126" s="25"/>
      <c r="H126" s="25"/>
      <c r="I126" s="26"/>
      <c r="J126" s="26"/>
      <c r="K126" s="26"/>
      <c r="L126" s="26"/>
      <c r="M126" s="26"/>
      <c r="N126" s="26"/>
      <c r="O126" s="25"/>
      <c r="P126" s="26"/>
      <c r="Q126" s="26"/>
      <c r="R126" s="25"/>
      <c r="S126" s="26"/>
      <c r="T126" s="27"/>
      <c r="U126" s="26"/>
      <c r="V126" s="25"/>
      <c r="W126" s="26"/>
      <c r="X126" s="25"/>
      <c r="Y126" s="25"/>
      <c r="Z126" s="26"/>
      <c r="AA126" s="27"/>
    </row>
    <row r="127" spans="1:28" ht="19.899999999999999" customHeight="1">
      <c r="A127" s="182"/>
      <c r="B127" s="31" t="s">
        <v>1028</v>
      </c>
      <c r="C127" s="27" t="s">
        <v>1030</v>
      </c>
      <c r="D127" s="28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30"/>
    </row>
    <row r="128" spans="1:28" ht="19.899999999999999" customHeight="1">
      <c r="A128" s="182"/>
      <c r="B128" s="31" t="s">
        <v>1028</v>
      </c>
      <c r="C128" s="27" t="s">
        <v>1031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s="50" customFormat="1" ht="19.899999999999999" customHeight="1">
      <c r="A129" s="182"/>
      <c r="B129" s="46"/>
      <c r="C129" s="47" t="s">
        <v>1032</v>
      </c>
      <c r="D129" s="48"/>
      <c r="E129" s="49">
        <f>E126*E127+E128</f>
        <v>0</v>
      </c>
      <c r="F129" s="49">
        <f t="shared" ref="F129:AA129" si="24">F126*F127+F128</f>
        <v>0</v>
      </c>
      <c r="G129" s="49">
        <f t="shared" si="24"/>
        <v>0</v>
      </c>
      <c r="H129" s="49">
        <f t="shared" si="24"/>
        <v>0</v>
      </c>
      <c r="I129" s="49">
        <f t="shared" si="24"/>
        <v>0</v>
      </c>
      <c r="J129" s="49">
        <f t="shared" si="24"/>
        <v>0</v>
      </c>
      <c r="K129" s="49">
        <f t="shared" si="24"/>
        <v>0</v>
      </c>
      <c r="L129" s="49">
        <f t="shared" si="24"/>
        <v>0</v>
      </c>
      <c r="M129" s="49">
        <f t="shared" si="24"/>
        <v>0</v>
      </c>
      <c r="N129" s="49">
        <f t="shared" si="24"/>
        <v>0</v>
      </c>
      <c r="O129" s="49">
        <f t="shared" si="24"/>
        <v>0</v>
      </c>
      <c r="P129" s="49">
        <f t="shared" si="24"/>
        <v>0</v>
      </c>
      <c r="Q129" s="49">
        <f t="shared" si="24"/>
        <v>0</v>
      </c>
      <c r="R129" s="49">
        <f t="shared" si="24"/>
        <v>0</v>
      </c>
      <c r="S129" s="49">
        <f t="shared" si="24"/>
        <v>0</v>
      </c>
      <c r="T129" s="49">
        <f t="shared" si="24"/>
        <v>0</v>
      </c>
      <c r="U129" s="49">
        <f t="shared" si="24"/>
        <v>0</v>
      </c>
      <c r="V129" s="49">
        <f t="shared" si="24"/>
        <v>0</v>
      </c>
      <c r="W129" s="49">
        <f t="shared" si="24"/>
        <v>0</v>
      </c>
      <c r="X129" s="49">
        <f t="shared" si="24"/>
        <v>0</v>
      </c>
      <c r="Y129" s="49">
        <f t="shared" si="24"/>
        <v>0</v>
      </c>
      <c r="Z129" s="49">
        <f t="shared" si="24"/>
        <v>0</v>
      </c>
      <c r="AA129" s="49">
        <f t="shared" si="24"/>
        <v>0</v>
      </c>
      <c r="AB129" s="50">
        <f>SUM(E129:AA129)</f>
        <v>0</v>
      </c>
    </row>
    <row r="130" spans="1:28" ht="19.899999999999999" customHeight="1">
      <c r="A130" s="182"/>
      <c r="B130" s="31" t="s">
        <v>1033</v>
      </c>
      <c r="C130" s="5" t="s">
        <v>1034</v>
      </c>
      <c r="D130" s="2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2"/>
    </row>
    <row r="131" spans="1:28" ht="19.899999999999999" customHeight="1">
      <c r="A131" s="182"/>
      <c r="B131" s="31"/>
      <c r="C131" s="5" t="s">
        <v>1035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8" ht="19.899999999999999" customHeight="1">
      <c r="A132" s="182"/>
      <c r="B132" s="32" t="s">
        <v>1036</v>
      </c>
      <c r="C132" s="13" t="s">
        <v>1037</v>
      </c>
      <c r="D132" s="21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8" ht="19.899999999999999" customHeight="1">
      <c r="A133" s="182"/>
      <c r="B133" s="32" t="s">
        <v>1036</v>
      </c>
      <c r="C133" s="13" t="s">
        <v>1038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s="50" customFormat="1" ht="19.899999999999999" customHeight="1">
      <c r="A134" s="182"/>
      <c r="B134" s="51" t="s">
        <v>1036</v>
      </c>
      <c r="C134" s="52" t="s">
        <v>1039</v>
      </c>
      <c r="D134" s="53"/>
      <c r="E134" s="54">
        <f>E132*E133</f>
        <v>0</v>
      </c>
      <c r="F134" s="54">
        <f t="shared" ref="F134:AA134" si="25">F132*F133</f>
        <v>0</v>
      </c>
      <c r="G134" s="54">
        <f t="shared" si="25"/>
        <v>0</v>
      </c>
      <c r="H134" s="54">
        <f t="shared" si="25"/>
        <v>0</v>
      </c>
      <c r="I134" s="54">
        <f t="shared" si="25"/>
        <v>0</v>
      </c>
      <c r="J134" s="54">
        <f t="shared" si="25"/>
        <v>0</v>
      </c>
      <c r="K134" s="54">
        <f t="shared" si="25"/>
        <v>0</v>
      </c>
      <c r="L134" s="54">
        <f t="shared" si="25"/>
        <v>0</v>
      </c>
      <c r="M134" s="54">
        <f t="shared" si="25"/>
        <v>0</v>
      </c>
      <c r="N134" s="54">
        <f t="shared" si="25"/>
        <v>0</v>
      </c>
      <c r="O134" s="54">
        <f t="shared" si="25"/>
        <v>0</v>
      </c>
      <c r="P134" s="54">
        <f t="shared" si="25"/>
        <v>0</v>
      </c>
      <c r="Q134" s="54">
        <f t="shared" si="25"/>
        <v>0</v>
      </c>
      <c r="R134" s="54">
        <f t="shared" si="25"/>
        <v>0</v>
      </c>
      <c r="S134" s="54">
        <f t="shared" si="25"/>
        <v>0</v>
      </c>
      <c r="T134" s="54">
        <f t="shared" si="25"/>
        <v>0</v>
      </c>
      <c r="U134" s="54">
        <f t="shared" si="25"/>
        <v>0</v>
      </c>
      <c r="V134" s="54">
        <f t="shared" si="25"/>
        <v>0</v>
      </c>
      <c r="W134" s="54">
        <f t="shared" si="25"/>
        <v>0</v>
      </c>
      <c r="X134" s="54">
        <f t="shared" si="25"/>
        <v>0</v>
      </c>
      <c r="Y134" s="54">
        <f t="shared" si="25"/>
        <v>0</v>
      </c>
      <c r="Z134" s="54">
        <f t="shared" si="25"/>
        <v>0</v>
      </c>
      <c r="AA134" s="54">
        <f t="shared" si="25"/>
        <v>0</v>
      </c>
      <c r="AB134" s="50">
        <f>SUM(E134:AA134)</f>
        <v>0</v>
      </c>
    </row>
    <row r="135" spans="1:28" ht="19.899999999999999" customHeight="1">
      <c r="A135" s="182"/>
      <c r="B135" s="32" t="s">
        <v>1040</v>
      </c>
      <c r="C135" s="5" t="s">
        <v>1041</v>
      </c>
      <c r="D135" s="2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50"/>
    </row>
    <row r="136" spans="1:28" ht="19.899999999999999" customHeight="1">
      <c r="A136" s="182"/>
      <c r="B136" s="32"/>
      <c r="C136" s="5" t="s">
        <v>1042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1">
        <v>45486</v>
      </c>
      <c r="B137" s="31" t="s">
        <v>1028</v>
      </c>
      <c r="C137" s="26" t="s">
        <v>1029</v>
      </c>
      <c r="D137" s="24"/>
      <c r="E137" s="25"/>
      <c r="F137" s="25"/>
      <c r="G137" s="25"/>
      <c r="H137" s="25"/>
      <c r="I137" s="26"/>
      <c r="J137" s="26"/>
      <c r="K137" s="26"/>
      <c r="L137" s="26"/>
      <c r="M137" s="26"/>
      <c r="N137" s="26"/>
      <c r="O137" s="25"/>
      <c r="P137" s="26"/>
      <c r="Q137" s="26"/>
      <c r="R137" s="25"/>
      <c r="S137" s="26"/>
      <c r="T137" s="27"/>
      <c r="U137" s="26"/>
      <c r="V137" s="25"/>
      <c r="W137" s="26"/>
      <c r="X137" s="25"/>
      <c r="Y137" s="25"/>
      <c r="Z137" s="26"/>
      <c r="AA137" s="27"/>
    </row>
    <row r="138" spans="1:28" ht="19.899999999999999" customHeight="1">
      <c r="A138" s="182"/>
      <c r="B138" s="31" t="s">
        <v>1028</v>
      </c>
      <c r="C138" s="27" t="s">
        <v>1030</v>
      </c>
      <c r="D138" s="28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</row>
    <row r="139" spans="1:28" ht="19.899999999999999" customHeight="1">
      <c r="A139" s="182"/>
      <c r="B139" s="31" t="s">
        <v>1028</v>
      </c>
      <c r="C139" s="27" t="s">
        <v>1031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s="50" customFormat="1" ht="19.899999999999999" customHeight="1">
      <c r="A140" s="182"/>
      <c r="B140" s="46"/>
      <c r="C140" s="47" t="s">
        <v>1032</v>
      </c>
      <c r="D140" s="48"/>
      <c r="E140" s="49">
        <f>E137*E138+E139</f>
        <v>0</v>
      </c>
      <c r="F140" s="49">
        <f t="shared" ref="F140:AA140" si="26">F137*F138+F139</f>
        <v>0</v>
      </c>
      <c r="G140" s="49">
        <f t="shared" si="26"/>
        <v>0</v>
      </c>
      <c r="H140" s="49">
        <f t="shared" si="26"/>
        <v>0</v>
      </c>
      <c r="I140" s="49">
        <f t="shared" si="26"/>
        <v>0</v>
      </c>
      <c r="J140" s="49">
        <f t="shared" si="26"/>
        <v>0</v>
      </c>
      <c r="K140" s="49">
        <f t="shared" si="26"/>
        <v>0</v>
      </c>
      <c r="L140" s="49">
        <f t="shared" si="26"/>
        <v>0</v>
      </c>
      <c r="M140" s="49">
        <f t="shared" si="26"/>
        <v>0</v>
      </c>
      <c r="N140" s="49">
        <f t="shared" si="26"/>
        <v>0</v>
      </c>
      <c r="O140" s="49">
        <f t="shared" si="26"/>
        <v>0</v>
      </c>
      <c r="P140" s="49">
        <f t="shared" si="26"/>
        <v>0</v>
      </c>
      <c r="Q140" s="49">
        <f t="shared" si="26"/>
        <v>0</v>
      </c>
      <c r="R140" s="49">
        <f t="shared" si="26"/>
        <v>0</v>
      </c>
      <c r="S140" s="49">
        <f t="shared" si="26"/>
        <v>0</v>
      </c>
      <c r="T140" s="49">
        <f t="shared" si="26"/>
        <v>0</v>
      </c>
      <c r="U140" s="49">
        <f t="shared" si="26"/>
        <v>0</v>
      </c>
      <c r="V140" s="49">
        <f t="shared" si="26"/>
        <v>0</v>
      </c>
      <c r="W140" s="49">
        <f t="shared" si="26"/>
        <v>0</v>
      </c>
      <c r="X140" s="49">
        <f t="shared" si="26"/>
        <v>0</v>
      </c>
      <c r="Y140" s="49">
        <f t="shared" si="26"/>
        <v>0</v>
      </c>
      <c r="Z140" s="49">
        <f t="shared" si="26"/>
        <v>0</v>
      </c>
      <c r="AA140" s="49">
        <f t="shared" si="26"/>
        <v>0</v>
      </c>
      <c r="AB140" s="50">
        <f>SUM(E140:AA140)</f>
        <v>0</v>
      </c>
    </row>
    <row r="141" spans="1:28" ht="19.899999999999999" customHeight="1">
      <c r="A141" s="182"/>
      <c r="B141" s="31" t="s">
        <v>1033</v>
      </c>
      <c r="C141" s="5" t="s">
        <v>1034</v>
      </c>
      <c r="D141" s="2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2"/>
    </row>
    <row r="142" spans="1:28" ht="19.899999999999999" customHeight="1">
      <c r="A142" s="182"/>
      <c r="B142" s="31"/>
      <c r="C142" s="5" t="s">
        <v>1035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8" ht="19.899999999999999" customHeight="1">
      <c r="A143" s="182"/>
      <c r="B143" s="32" t="s">
        <v>1036</v>
      </c>
      <c r="C143" s="13" t="s">
        <v>1037</v>
      </c>
      <c r="D143" s="21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8" ht="19.899999999999999" customHeight="1">
      <c r="A144" s="182"/>
      <c r="B144" s="32" t="s">
        <v>1036</v>
      </c>
      <c r="C144" s="13" t="s">
        <v>1038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s="50" customFormat="1" ht="19.899999999999999" customHeight="1">
      <c r="A145" s="182"/>
      <c r="B145" s="51" t="s">
        <v>1036</v>
      </c>
      <c r="C145" s="52" t="s">
        <v>1039</v>
      </c>
      <c r="D145" s="53"/>
      <c r="E145" s="54">
        <f>E143*E144</f>
        <v>0</v>
      </c>
      <c r="F145" s="54">
        <f t="shared" ref="F145:AA145" si="27">F143*F144</f>
        <v>0</v>
      </c>
      <c r="G145" s="54">
        <f t="shared" si="27"/>
        <v>0</v>
      </c>
      <c r="H145" s="54">
        <f t="shared" si="27"/>
        <v>0</v>
      </c>
      <c r="I145" s="54">
        <f t="shared" si="27"/>
        <v>0</v>
      </c>
      <c r="J145" s="54">
        <f t="shared" si="27"/>
        <v>0</v>
      </c>
      <c r="K145" s="54">
        <f t="shared" si="27"/>
        <v>0</v>
      </c>
      <c r="L145" s="54">
        <f t="shared" si="27"/>
        <v>0</v>
      </c>
      <c r="M145" s="54">
        <f t="shared" si="27"/>
        <v>0</v>
      </c>
      <c r="N145" s="54">
        <f t="shared" si="27"/>
        <v>0</v>
      </c>
      <c r="O145" s="54">
        <f t="shared" si="27"/>
        <v>0</v>
      </c>
      <c r="P145" s="54">
        <f t="shared" si="27"/>
        <v>0</v>
      </c>
      <c r="Q145" s="54">
        <f t="shared" si="27"/>
        <v>0</v>
      </c>
      <c r="R145" s="54">
        <f t="shared" si="27"/>
        <v>0</v>
      </c>
      <c r="S145" s="54">
        <f t="shared" si="27"/>
        <v>0</v>
      </c>
      <c r="T145" s="54">
        <f t="shared" si="27"/>
        <v>0</v>
      </c>
      <c r="U145" s="54">
        <f t="shared" si="27"/>
        <v>0</v>
      </c>
      <c r="V145" s="54">
        <f t="shared" si="27"/>
        <v>0</v>
      </c>
      <c r="W145" s="54">
        <f t="shared" si="27"/>
        <v>0</v>
      </c>
      <c r="X145" s="54">
        <f t="shared" si="27"/>
        <v>0</v>
      </c>
      <c r="Y145" s="54">
        <f t="shared" si="27"/>
        <v>0</v>
      </c>
      <c r="Z145" s="54">
        <f t="shared" si="27"/>
        <v>0</v>
      </c>
      <c r="AA145" s="54">
        <f t="shared" si="27"/>
        <v>0</v>
      </c>
      <c r="AB145" s="50">
        <f>SUM(E145:AA145)</f>
        <v>0</v>
      </c>
    </row>
    <row r="146" spans="1:28" ht="19.899999999999999" customHeight="1">
      <c r="A146" s="182"/>
      <c r="B146" s="32" t="s">
        <v>1040</v>
      </c>
      <c r="C146" s="5" t="s">
        <v>1041</v>
      </c>
      <c r="D146" s="2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50"/>
    </row>
    <row r="147" spans="1:28" ht="19.899999999999999" customHeight="1">
      <c r="A147" s="182"/>
      <c r="B147" s="32"/>
      <c r="C147" s="5" t="s">
        <v>1042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1">
        <v>45487</v>
      </c>
      <c r="B148" s="31" t="s">
        <v>1028</v>
      </c>
      <c r="C148" s="26" t="s">
        <v>1029</v>
      </c>
      <c r="D148" s="24"/>
      <c r="E148" s="25"/>
      <c r="F148" s="25"/>
      <c r="G148" s="25"/>
      <c r="H148" s="25"/>
      <c r="I148" s="26"/>
      <c r="J148" s="26"/>
      <c r="K148" s="26"/>
      <c r="L148" s="26"/>
      <c r="M148" s="26"/>
      <c r="N148" s="26"/>
      <c r="O148" s="25"/>
      <c r="P148" s="26"/>
      <c r="Q148" s="26"/>
      <c r="R148" s="25"/>
      <c r="S148" s="26"/>
      <c r="T148" s="27"/>
      <c r="U148" s="26"/>
      <c r="V148" s="25"/>
      <c r="W148" s="26"/>
      <c r="X148" s="25"/>
      <c r="Y148" s="25"/>
      <c r="Z148" s="26"/>
      <c r="AA148" s="27"/>
    </row>
    <row r="149" spans="1:28" ht="19.899999999999999" customHeight="1">
      <c r="A149" s="182"/>
      <c r="B149" s="31" t="s">
        <v>1028</v>
      </c>
      <c r="C149" s="27" t="s">
        <v>1030</v>
      </c>
      <c r="D149" s="28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30"/>
    </row>
    <row r="150" spans="1:28" ht="19.899999999999999" customHeight="1">
      <c r="A150" s="182"/>
      <c r="B150" s="31" t="s">
        <v>1028</v>
      </c>
      <c r="C150" s="27" t="s">
        <v>1031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s="50" customFormat="1" ht="19.899999999999999" customHeight="1">
      <c r="A151" s="182"/>
      <c r="B151" s="46"/>
      <c r="C151" s="47" t="s">
        <v>1032</v>
      </c>
      <c r="D151" s="48"/>
      <c r="E151" s="49">
        <f>E148*E149+E150</f>
        <v>0</v>
      </c>
      <c r="F151" s="49">
        <f t="shared" ref="F151:AA151" si="28">F148*F149+F150</f>
        <v>0</v>
      </c>
      <c r="G151" s="49">
        <f t="shared" si="28"/>
        <v>0</v>
      </c>
      <c r="H151" s="49">
        <f t="shared" si="28"/>
        <v>0</v>
      </c>
      <c r="I151" s="49">
        <f t="shared" si="28"/>
        <v>0</v>
      </c>
      <c r="J151" s="49">
        <f t="shared" si="28"/>
        <v>0</v>
      </c>
      <c r="K151" s="49">
        <f t="shared" si="28"/>
        <v>0</v>
      </c>
      <c r="L151" s="49">
        <f t="shared" si="28"/>
        <v>0</v>
      </c>
      <c r="M151" s="49">
        <f t="shared" si="28"/>
        <v>0</v>
      </c>
      <c r="N151" s="49">
        <f t="shared" si="28"/>
        <v>0</v>
      </c>
      <c r="O151" s="49">
        <f t="shared" si="28"/>
        <v>0</v>
      </c>
      <c r="P151" s="49">
        <f t="shared" si="28"/>
        <v>0</v>
      </c>
      <c r="Q151" s="49">
        <f t="shared" si="28"/>
        <v>0</v>
      </c>
      <c r="R151" s="49">
        <f t="shared" si="28"/>
        <v>0</v>
      </c>
      <c r="S151" s="49">
        <f t="shared" si="28"/>
        <v>0</v>
      </c>
      <c r="T151" s="49">
        <f t="shared" si="28"/>
        <v>0</v>
      </c>
      <c r="U151" s="49">
        <f t="shared" si="28"/>
        <v>0</v>
      </c>
      <c r="V151" s="49">
        <f t="shared" si="28"/>
        <v>0</v>
      </c>
      <c r="W151" s="49">
        <f t="shared" si="28"/>
        <v>0</v>
      </c>
      <c r="X151" s="49">
        <f t="shared" si="28"/>
        <v>0</v>
      </c>
      <c r="Y151" s="49">
        <f t="shared" si="28"/>
        <v>0</v>
      </c>
      <c r="Z151" s="49">
        <f t="shared" si="28"/>
        <v>0</v>
      </c>
      <c r="AA151" s="49">
        <f t="shared" si="28"/>
        <v>0</v>
      </c>
      <c r="AB151" s="50">
        <f>SUM(E151:AA151)</f>
        <v>0</v>
      </c>
    </row>
    <row r="152" spans="1:28" ht="19.899999999999999" customHeight="1">
      <c r="A152" s="182"/>
      <c r="B152" s="31" t="s">
        <v>1033</v>
      </c>
      <c r="C152" s="5" t="s">
        <v>1034</v>
      </c>
      <c r="D152" s="2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2"/>
    </row>
    <row r="153" spans="1:28" ht="19.899999999999999" customHeight="1">
      <c r="A153" s="182"/>
      <c r="B153" s="31"/>
      <c r="C153" s="5" t="s">
        <v>1035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8" ht="19.899999999999999" customHeight="1">
      <c r="A154" s="182"/>
      <c r="B154" s="32" t="s">
        <v>1036</v>
      </c>
      <c r="C154" s="13" t="s">
        <v>1037</v>
      </c>
      <c r="D154" s="21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8" ht="19.899999999999999" customHeight="1">
      <c r="A155" s="182"/>
      <c r="B155" s="32" t="s">
        <v>1036</v>
      </c>
      <c r="C155" s="13" t="s">
        <v>1038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s="50" customFormat="1" ht="19.899999999999999" customHeight="1">
      <c r="A156" s="182"/>
      <c r="B156" s="51" t="s">
        <v>1036</v>
      </c>
      <c r="C156" s="52" t="s">
        <v>1039</v>
      </c>
      <c r="D156" s="53"/>
      <c r="E156" s="54">
        <f>E154*E155</f>
        <v>0</v>
      </c>
      <c r="F156" s="54">
        <f t="shared" ref="F156:AA156" si="29">F154*F155</f>
        <v>0</v>
      </c>
      <c r="G156" s="54">
        <f t="shared" si="29"/>
        <v>0</v>
      </c>
      <c r="H156" s="54">
        <f t="shared" si="29"/>
        <v>0</v>
      </c>
      <c r="I156" s="54">
        <f t="shared" si="29"/>
        <v>0</v>
      </c>
      <c r="J156" s="54">
        <f t="shared" si="29"/>
        <v>0</v>
      </c>
      <c r="K156" s="54">
        <f t="shared" si="29"/>
        <v>0</v>
      </c>
      <c r="L156" s="54">
        <f t="shared" si="29"/>
        <v>0</v>
      </c>
      <c r="M156" s="54">
        <f t="shared" si="29"/>
        <v>0</v>
      </c>
      <c r="N156" s="54">
        <f t="shared" si="29"/>
        <v>0</v>
      </c>
      <c r="O156" s="54">
        <f t="shared" si="29"/>
        <v>0</v>
      </c>
      <c r="P156" s="54">
        <f t="shared" si="29"/>
        <v>0</v>
      </c>
      <c r="Q156" s="54">
        <f t="shared" si="29"/>
        <v>0</v>
      </c>
      <c r="R156" s="54">
        <f t="shared" si="29"/>
        <v>0</v>
      </c>
      <c r="S156" s="54">
        <f t="shared" si="29"/>
        <v>0</v>
      </c>
      <c r="T156" s="54">
        <f t="shared" si="29"/>
        <v>0</v>
      </c>
      <c r="U156" s="54">
        <f t="shared" si="29"/>
        <v>0</v>
      </c>
      <c r="V156" s="54">
        <f t="shared" si="29"/>
        <v>0</v>
      </c>
      <c r="W156" s="54">
        <f t="shared" si="29"/>
        <v>0</v>
      </c>
      <c r="X156" s="54">
        <f t="shared" si="29"/>
        <v>0</v>
      </c>
      <c r="Y156" s="54">
        <f t="shared" si="29"/>
        <v>0</v>
      </c>
      <c r="Z156" s="54">
        <f t="shared" si="29"/>
        <v>0</v>
      </c>
      <c r="AA156" s="54">
        <f t="shared" si="29"/>
        <v>0</v>
      </c>
      <c r="AB156" s="50">
        <f>SUM(E156:AA156)</f>
        <v>0</v>
      </c>
    </row>
    <row r="157" spans="1:28" ht="19.899999999999999" customHeight="1">
      <c r="A157" s="182"/>
      <c r="B157" s="32" t="s">
        <v>1040</v>
      </c>
      <c r="C157" s="5" t="s">
        <v>1041</v>
      </c>
      <c r="D157" s="2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50"/>
    </row>
    <row r="158" spans="1:28" ht="19.899999999999999" customHeight="1">
      <c r="A158" s="182"/>
      <c r="B158" s="32"/>
      <c r="C158" s="5" t="s">
        <v>1042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1">
        <v>45488</v>
      </c>
      <c r="B159" s="31" t="s">
        <v>1028</v>
      </c>
      <c r="C159" s="26" t="s">
        <v>1029</v>
      </c>
      <c r="D159" s="24"/>
      <c r="E159" s="25"/>
      <c r="F159" s="25"/>
      <c r="G159" s="25"/>
      <c r="H159" s="25"/>
      <c r="I159" s="26"/>
      <c r="J159" s="26"/>
      <c r="K159" s="26"/>
      <c r="L159" s="26"/>
      <c r="M159" s="26"/>
      <c r="N159" s="26"/>
      <c r="O159" s="25"/>
      <c r="P159" s="26"/>
      <c r="Q159" s="26"/>
      <c r="R159" s="25"/>
      <c r="S159" s="26"/>
      <c r="T159" s="27"/>
      <c r="U159" s="26"/>
      <c r="V159" s="25"/>
      <c r="W159" s="26"/>
      <c r="X159" s="25"/>
      <c r="Y159" s="25"/>
      <c r="Z159" s="26"/>
      <c r="AA159" s="27"/>
    </row>
    <row r="160" spans="1:28" ht="19.899999999999999" customHeight="1">
      <c r="A160" s="182"/>
      <c r="B160" s="31" t="s">
        <v>1028</v>
      </c>
      <c r="C160" s="27" t="s">
        <v>1030</v>
      </c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0"/>
    </row>
    <row r="161" spans="1:28" ht="19.899999999999999" customHeight="1">
      <c r="A161" s="182"/>
      <c r="B161" s="31" t="s">
        <v>1028</v>
      </c>
      <c r="C161" s="27" t="s">
        <v>1031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s="50" customFormat="1" ht="19.899999999999999" customHeight="1">
      <c r="A162" s="182"/>
      <c r="B162" s="46"/>
      <c r="C162" s="47" t="s">
        <v>1032</v>
      </c>
      <c r="D162" s="48"/>
      <c r="E162" s="49">
        <f>E159*E160+E161</f>
        <v>0</v>
      </c>
      <c r="F162" s="49">
        <f t="shared" ref="F162:AA162" si="30">F159*F160+F161</f>
        <v>0</v>
      </c>
      <c r="G162" s="49">
        <f t="shared" si="30"/>
        <v>0</v>
      </c>
      <c r="H162" s="49">
        <f t="shared" si="30"/>
        <v>0</v>
      </c>
      <c r="I162" s="49">
        <f t="shared" si="30"/>
        <v>0</v>
      </c>
      <c r="J162" s="49">
        <f t="shared" si="30"/>
        <v>0</v>
      </c>
      <c r="K162" s="49">
        <f t="shared" si="30"/>
        <v>0</v>
      </c>
      <c r="L162" s="49">
        <f t="shared" si="30"/>
        <v>0</v>
      </c>
      <c r="M162" s="49">
        <f t="shared" si="30"/>
        <v>0</v>
      </c>
      <c r="N162" s="49">
        <f t="shared" si="30"/>
        <v>0</v>
      </c>
      <c r="O162" s="49">
        <f t="shared" si="30"/>
        <v>0</v>
      </c>
      <c r="P162" s="49">
        <f t="shared" si="30"/>
        <v>0</v>
      </c>
      <c r="Q162" s="49">
        <f t="shared" si="30"/>
        <v>0</v>
      </c>
      <c r="R162" s="49">
        <f t="shared" si="30"/>
        <v>0</v>
      </c>
      <c r="S162" s="49">
        <f t="shared" si="30"/>
        <v>0</v>
      </c>
      <c r="T162" s="49">
        <f t="shared" si="30"/>
        <v>0</v>
      </c>
      <c r="U162" s="49">
        <f t="shared" si="30"/>
        <v>0</v>
      </c>
      <c r="V162" s="49">
        <f t="shared" si="30"/>
        <v>0</v>
      </c>
      <c r="W162" s="49">
        <f t="shared" si="30"/>
        <v>0</v>
      </c>
      <c r="X162" s="49">
        <f t="shared" si="30"/>
        <v>0</v>
      </c>
      <c r="Y162" s="49">
        <f t="shared" si="30"/>
        <v>0</v>
      </c>
      <c r="Z162" s="49">
        <f t="shared" si="30"/>
        <v>0</v>
      </c>
      <c r="AA162" s="49">
        <f t="shared" si="30"/>
        <v>0</v>
      </c>
      <c r="AB162" s="50">
        <f>SUM(E162:AA162)</f>
        <v>0</v>
      </c>
    </row>
    <row r="163" spans="1:28" ht="19.899999999999999" customHeight="1">
      <c r="A163" s="182"/>
      <c r="B163" s="31" t="s">
        <v>1033</v>
      </c>
      <c r="C163" s="5" t="s">
        <v>1034</v>
      </c>
      <c r="D163" s="2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2"/>
    </row>
    <row r="164" spans="1:28" ht="19.899999999999999" customHeight="1">
      <c r="A164" s="182"/>
      <c r="B164" s="31"/>
      <c r="C164" s="5" t="s">
        <v>1035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8" ht="19.899999999999999" customHeight="1">
      <c r="A165" s="182"/>
      <c r="B165" s="32" t="s">
        <v>1036</v>
      </c>
      <c r="C165" s="13" t="s">
        <v>1037</v>
      </c>
      <c r="D165" s="21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8" ht="19.899999999999999" customHeight="1">
      <c r="A166" s="182"/>
      <c r="B166" s="32" t="s">
        <v>1036</v>
      </c>
      <c r="C166" s="13" t="s">
        <v>1038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s="50" customFormat="1" ht="19.899999999999999" customHeight="1">
      <c r="A167" s="182"/>
      <c r="B167" s="51" t="s">
        <v>1036</v>
      </c>
      <c r="C167" s="52" t="s">
        <v>1039</v>
      </c>
      <c r="D167" s="53"/>
      <c r="E167" s="54">
        <f>E165*E166</f>
        <v>0</v>
      </c>
      <c r="F167" s="54">
        <f t="shared" ref="F167:AA167" si="31">F165*F166</f>
        <v>0</v>
      </c>
      <c r="G167" s="54">
        <f t="shared" si="31"/>
        <v>0</v>
      </c>
      <c r="H167" s="54">
        <f t="shared" si="31"/>
        <v>0</v>
      </c>
      <c r="I167" s="54">
        <f t="shared" si="31"/>
        <v>0</v>
      </c>
      <c r="J167" s="54">
        <f t="shared" si="31"/>
        <v>0</v>
      </c>
      <c r="K167" s="54">
        <f t="shared" si="31"/>
        <v>0</v>
      </c>
      <c r="L167" s="54">
        <f t="shared" si="31"/>
        <v>0</v>
      </c>
      <c r="M167" s="54">
        <f t="shared" si="31"/>
        <v>0</v>
      </c>
      <c r="N167" s="54">
        <f t="shared" si="31"/>
        <v>0</v>
      </c>
      <c r="O167" s="54">
        <f t="shared" si="31"/>
        <v>0</v>
      </c>
      <c r="P167" s="54">
        <f t="shared" si="31"/>
        <v>0</v>
      </c>
      <c r="Q167" s="54">
        <f t="shared" si="31"/>
        <v>0</v>
      </c>
      <c r="R167" s="54">
        <f t="shared" si="31"/>
        <v>0</v>
      </c>
      <c r="S167" s="54">
        <f t="shared" si="31"/>
        <v>0</v>
      </c>
      <c r="T167" s="54">
        <f t="shared" si="31"/>
        <v>0</v>
      </c>
      <c r="U167" s="54">
        <f t="shared" si="31"/>
        <v>0</v>
      </c>
      <c r="V167" s="54">
        <f t="shared" si="31"/>
        <v>0</v>
      </c>
      <c r="W167" s="54">
        <f t="shared" si="31"/>
        <v>0</v>
      </c>
      <c r="X167" s="54">
        <f t="shared" si="31"/>
        <v>0</v>
      </c>
      <c r="Y167" s="54">
        <f t="shared" si="31"/>
        <v>0</v>
      </c>
      <c r="Z167" s="54">
        <f t="shared" si="31"/>
        <v>0</v>
      </c>
      <c r="AA167" s="54">
        <f t="shared" si="31"/>
        <v>0</v>
      </c>
      <c r="AB167" s="50">
        <f>SUM(E167:AA167)</f>
        <v>0</v>
      </c>
    </row>
    <row r="168" spans="1:28" ht="19.899999999999999" customHeight="1">
      <c r="A168" s="182"/>
      <c r="B168" s="32" t="s">
        <v>1040</v>
      </c>
      <c r="C168" s="5" t="s">
        <v>1041</v>
      </c>
      <c r="D168" s="2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50"/>
    </row>
    <row r="169" spans="1:28" ht="19.899999999999999" customHeight="1">
      <c r="A169" s="182"/>
      <c r="B169" s="32"/>
      <c r="C169" s="5" t="s">
        <v>1042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1">
        <v>45489</v>
      </c>
      <c r="B170" s="31" t="s">
        <v>1028</v>
      </c>
      <c r="C170" s="26" t="s">
        <v>1029</v>
      </c>
      <c r="D170" s="24"/>
      <c r="E170" s="25"/>
      <c r="F170" s="25"/>
      <c r="G170" s="25"/>
      <c r="H170" s="25"/>
      <c r="I170" s="26"/>
      <c r="J170" s="26"/>
      <c r="K170" s="26"/>
      <c r="L170" s="26"/>
      <c r="M170" s="26"/>
      <c r="N170" s="26"/>
      <c r="O170" s="25"/>
      <c r="P170" s="26"/>
      <c r="Q170" s="26"/>
      <c r="R170" s="25"/>
      <c r="S170" s="26"/>
      <c r="T170" s="27"/>
      <c r="U170" s="26"/>
      <c r="V170" s="25"/>
      <c r="W170" s="26"/>
      <c r="X170" s="25"/>
      <c r="Y170" s="25"/>
      <c r="Z170" s="26"/>
      <c r="AA170" s="27"/>
      <c r="AB170" s="50"/>
    </row>
    <row r="171" spans="1:28" ht="19.899999999999999" customHeight="1">
      <c r="A171" s="182"/>
      <c r="B171" s="31" t="s">
        <v>1028</v>
      </c>
      <c r="C171" s="27" t="s">
        <v>1030</v>
      </c>
      <c r="D171" s="28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30"/>
      <c r="AB171" s="50"/>
    </row>
    <row r="172" spans="1:28" ht="19.899999999999999" customHeight="1">
      <c r="A172" s="182"/>
      <c r="B172" s="31" t="s">
        <v>1028</v>
      </c>
      <c r="C172" s="27" t="s">
        <v>1031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s="50" customFormat="1" ht="19.899999999999999" customHeight="1">
      <c r="A173" s="182"/>
      <c r="B173" s="46"/>
      <c r="C173" s="47" t="s">
        <v>1032</v>
      </c>
      <c r="D173" s="48"/>
      <c r="E173" s="49">
        <f>E170*E171+E172</f>
        <v>0</v>
      </c>
      <c r="F173" s="49">
        <f t="shared" ref="F173:AA173" si="32">F170*F171+F172</f>
        <v>0</v>
      </c>
      <c r="G173" s="49">
        <f t="shared" si="32"/>
        <v>0</v>
      </c>
      <c r="H173" s="49">
        <f t="shared" si="32"/>
        <v>0</v>
      </c>
      <c r="I173" s="49">
        <f t="shared" si="32"/>
        <v>0</v>
      </c>
      <c r="J173" s="49">
        <f t="shared" si="32"/>
        <v>0</v>
      </c>
      <c r="K173" s="49">
        <f t="shared" si="32"/>
        <v>0</v>
      </c>
      <c r="L173" s="49">
        <f t="shared" si="32"/>
        <v>0</v>
      </c>
      <c r="M173" s="49">
        <f t="shared" si="32"/>
        <v>0</v>
      </c>
      <c r="N173" s="49">
        <f t="shared" si="32"/>
        <v>0</v>
      </c>
      <c r="O173" s="49">
        <f t="shared" si="32"/>
        <v>0</v>
      </c>
      <c r="P173" s="49">
        <f t="shared" si="32"/>
        <v>0</v>
      </c>
      <c r="Q173" s="49">
        <f t="shared" si="32"/>
        <v>0</v>
      </c>
      <c r="R173" s="49">
        <f t="shared" si="32"/>
        <v>0</v>
      </c>
      <c r="S173" s="49">
        <f t="shared" si="32"/>
        <v>0</v>
      </c>
      <c r="T173" s="49">
        <f t="shared" si="32"/>
        <v>0</v>
      </c>
      <c r="U173" s="49">
        <f t="shared" si="32"/>
        <v>0</v>
      </c>
      <c r="V173" s="49">
        <f t="shared" si="32"/>
        <v>0</v>
      </c>
      <c r="W173" s="49">
        <f t="shared" si="32"/>
        <v>0</v>
      </c>
      <c r="X173" s="49">
        <f t="shared" si="32"/>
        <v>0</v>
      </c>
      <c r="Y173" s="49">
        <f t="shared" si="32"/>
        <v>0</v>
      </c>
      <c r="Z173" s="49">
        <f t="shared" si="32"/>
        <v>0</v>
      </c>
      <c r="AA173" s="49">
        <f t="shared" si="32"/>
        <v>0</v>
      </c>
      <c r="AB173" s="50">
        <f t="shared" ref="AB173:AB178" si="33">SUM(E173:AA173)</f>
        <v>0</v>
      </c>
    </row>
    <row r="174" spans="1:28" ht="19.899999999999999" customHeight="1">
      <c r="A174" s="182"/>
      <c r="B174" s="31" t="s">
        <v>1033</v>
      </c>
      <c r="C174" s="5" t="s">
        <v>1034</v>
      </c>
      <c r="D174" s="2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2"/>
      <c r="AB174" s="50"/>
    </row>
    <row r="175" spans="1:28" ht="19.899999999999999" customHeight="1">
      <c r="A175" s="182"/>
      <c r="B175" s="31"/>
      <c r="C175" s="5" t="s">
        <v>1035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50"/>
    </row>
    <row r="176" spans="1:28" ht="19.899999999999999" customHeight="1">
      <c r="A176" s="182"/>
      <c r="B176" s="32" t="s">
        <v>1036</v>
      </c>
      <c r="C176" s="13" t="s">
        <v>1037</v>
      </c>
      <c r="D176" s="21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50"/>
    </row>
    <row r="177" spans="1:28" ht="19.899999999999999" customHeight="1">
      <c r="A177" s="182"/>
      <c r="B177" s="32" t="s">
        <v>1036</v>
      </c>
      <c r="C177" s="13" t="s">
        <v>1038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s="50" customFormat="1" ht="19.899999999999999" customHeight="1">
      <c r="A178" s="182"/>
      <c r="B178" s="51" t="s">
        <v>1036</v>
      </c>
      <c r="C178" s="52" t="s">
        <v>1039</v>
      </c>
      <c r="D178" s="53"/>
      <c r="E178" s="54">
        <f>E176*E177</f>
        <v>0</v>
      </c>
      <c r="F178" s="54">
        <f t="shared" ref="F178:AA178" si="34">F176*F177</f>
        <v>0</v>
      </c>
      <c r="G178" s="54">
        <f t="shared" si="34"/>
        <v>0</v>
      </c>
      <c r="H178" s="54">
        <f t="shared" si="34"/>
        <v>0</v>
      </c>
      <c r="I178" s="54">
        <f t="shared" si="34"/>
        <v>0</v>
      </c>
      <c r="J178" s="54">
        <f t="shared" si="34"/>
        <v>0</v>
      </c>
      <c r="K178" s="54">
        <f t="shared" si="34"/>
        <v>0</v>
      </c>
      <c r="L178" s="54">
        <f t="shared" si="34"/>
        <v>0</v>
      </c>
      <c r="M178" s="54">
        <f t="shared" si="34"/>
        <v>0</v>
      </c>
      <c r="N178" s="54">
        <f t="shared" si="34"/>
        <v>0</v>
      </c>
      <c r="O178" s="54">
        <f t="shared" si="34"/>
        <v>0</v>
      </c>
      <c r="P178" s="54">
        <f t="shared" si="34"/>
        <v>0</v>
      </c>
      <c r="Q178" s="54">
        <f t="shared" si="34"/>
        <v>0</v>
      </c>
      <c r="R178" s="54">
        <f t="shared" si="34"/>
        <v>0</v>
      </c>
      <c r="S178" s="54">
        <f t="shared" si="34"/>
        <v>0</v>
      </c>
      <c r="T178" s="54">
        <f t="shared" si="34"/>
        <v>0</v>
      </c>
      <c r="U178" s="54">
        <f t="shared" si="34"/>
        <v>0</v>
      </c>
      <c r="V178" s="54">
        <f t="shared" si="34"/>
        <v>0</v>
      </c>
      <c r="W178" s="54">
        <f t="shared" si="34"/>
        <v>0</v>
      </c>
      <c r="X178" s="54">
        <f t="shared" si="34"/>
        <v>0</v>
      </c>
      <c r="Y178" s="54">
        <f t="shared" si="34"/>
        <v>0</v>
      </c>
      <c r="Z178" s="54">
        <f t="shared" si="34"/>
        <v>0</v>
      </c>
      <c r="AA178" s="54">
        <f t="shared" si="34"/>
        <v>0</v>
      </c>
      <c r="AB178" s="50">
        <f t="shared" si="33"/>
        <v>0</v>
      </c>
    </row>
    <row r="179" spans="1:28" ht="19.899999999999999" customHeight="1">
      <c r="A179" s="182"/>
      <c r="B179" s="32" t="s">
        <v>1040</v>
      </c>
      <c r="C179" s="5" t="s">
        <v>1041</v>
      </c>
      <c r="D179" s="2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50"/>
    </row>
    <row r="180" spans="1:28" ht="19.899999999999999" customHeight="1">
      <c r="A180" s="182"/>
      <c r="B180" s="32"/>
      <c r="C180" s="5" t="s">
        <v>1042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1">
        <v>45490</v>
      </c>
      <c r="B181" s="31" t="s">
        <v>1028</v>
      </c>
      <c r="C181" s="26" t="s">
        <v>1029</v>
      </c>
      <c r="D181" s="24"/>
      <c r="E181" s="25"/>
      <c r="F181" s="25"/>
      <c r="G181" s="25"/>
      <c r="H181" s="25"/>
      <c r="I181" s="26"/>
      <c r="J181" s="26"/>
      <c r="K181" s="26"/>
      <c r="L181" s="26"/>
      <c r="M181" s="26"/>
      <c r="N181" s="26"/>
      <c r="O181" s="25"/>
      <c r="P181" s="26"/>
      <c r="Q181" s="26"/>
      <c r="R181" s="25"/>
      <c r="S181" s="26"/>
      <c r="T181" s="27"/>
      <c r="U181" s="26"/>
      <c r="V181" s="25"/>
      <c r="W181" s="26"/>
      <c r="X181" s="25"/>
      <c r="Y181" s="25"/>
      <c r="Z181" s="26"/>
      <c r="AA181" s="27"/>
    </row>
    <row r="182" spans="1:28" ht="19.899999999999999" customHeight="1">
      <c r="A182" s="182"/>
      <c r="B182" s="31" t="s">
        <v>1028</v>
      </c>
      <c r="C182" s="27" t="s">
        <v>1030</v>
      </c>
      <c r="D182" s="28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30"/>
    </row>
    <row r="183" spans="1:28" ht="19.899999999999999" customHeight="1">
      <c r="A183" s="182"/>
      <c r="B183" s="31" t="s">
        <v>1028</v>
      </c>
      <c r="C183" s="27" t="s">
        <v>1031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s="50" customFormat="1" ht="19.899999999999999" customHeight="1">
      <c r="A184" s="182"/>
      <c r="B184" s="46"/>
      <c r="C184" s="47" t="s">
        <v>1032</v>
      </c>
      <c r="D184" s="48"/>
      <c r="E184" s="49">
        <f>E181*E182+E183</f>
        <v>0</v>
      </c>
      <c r="F184" s="49">
        <f t="shared" ref="F184:AA184" si="35">F181*F182+F183</f>
        <v>0</v>
      </c>
      <c r="G184" s="49">
        <f t="shared" si="35"/>
        <v>0</v>
      </c>
      <c r="H184" s="49">
        <f t="shared" si="35"/>
        <v>0</v>
      </c>
      <c r="I184" s="49">
        <f t="shared" si="35"/>
        <v>0</v>
      </c>
      <c r="J184" s="49">
        <f t="shared" si="35"/>
        <v>0</v>
      </c>
      <c r="K184" s="49">
        <f t="shared" si="35"/>
        <v>0</v>
      </c>
      <c r="L184" s="49">
        <f t="shared" si="35"/>
        <v>0</v>
      </c>
      <c r="M184" s="49">
        <f t="shared" si="35"/>
        <v>0</v>
      </c>
      <c r="N184" s="49">
        <f t="shared" si="35"/>
        <v>0</v>
      </c>
      <c r="O184" s="49">
        <f t="shared" si="35"/>
        <v>0</v>
      </c>
      <c r="P184" s="49">
        <f t="shared" si="35"/>
        <v>0</v>
      </c>
      <c r="Q184" s="49">
        <f t="shared" si="35"/>
        <v>0</v>
      </c>
      <c r="R184" s="49">
        <f t="shared" si="35"/>
        <v>0</v>
      </c>
      <c r="S184" s="49">
        <f t="shared" si="35"/>
        <v>0</v>
      </c>
      <c r="T184" s="49">
        <f t="shared" si="35"/>
        <v>0</v>
      </c>
      <c r="U184" s="49">
        <f t="shared" si="35"/>
        <v>0</v>
      </c>
      <c r="V184" s="49">
        <f t="shared" si="35"/>
        <v>0</v>
      </c>
      <c r="W184" s="49">
        <f t="shared" si="35"/>
        <v>0</v>
      </c>
      <c r="X184" s="49">
        <f t="shared" si="35"/>
        <v>0</v>
      </c>
      <c r="Y184" s="49">
        <f t="shared" si="35"/>
        <v>0</v>
      </c>
      <c r="Z184" s="49">
        <f t="shared" si="35"/>
        <v>0</v>
      </c>
      <c r="AA184" s="49">
        <f t="shared" si="35"/>
        <v>0</v>
      </c>
      <c r="AB184" s="50">
        <f>SUM(E184:AA184)</f>
        <v>0</v>
      </c>
    </row>
    <row r="185" spans="1:28" ht="19.899999999999999" customHeight="1">
      <c r="A185" s="182"/>
      <c r="B185" s="31" t="s">
        <v>1033</v>
      </c>
      <c r="C185" s="5" t="s">
        <v>1034</v>
      </c>
      <c r="D185" s="2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2"/>
    </row>
    <row r="186" spans="1:28" ht="19.899999999999999" customHeight="1">
      <c r="A186" s="182"/>
      <c r="B186" s="31"/>
      <c r="C186" s="5" t="s">
        <v>1035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8" ht="19.899999999999999" customHeight="1">
      <c r="A187" s="182"/>
      <c r="B187" s="32" t="s">
        <v>1036</v>
      </c>
      <c r="C187" s="13" t="s">
        <v>1037</v>
      </c>
      <c r="D187" s="21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8" ht="19.899999999999999" customHeight="1">
      <c r="A188" s="182"/>
      <c r="B188" s="32" t="s">
        <v>1036</v>
      </c>
      <c r="C188" s="13" t="s">
        <v>1038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s="50" customFormat="1" ht="19.899999999999999" customHeight="1">
      <c r="A189" s="182"/>
      <c r="B189" s="51" t="s">
        <v>1036</v>
      </c>
      <c r="C189" s="52" t="s">
        <v>1039</v>
      </c>
      <c r="D189" s="53"/>
      <c r="E189" s="54">
        <f>E187*E188</f>
        <v>0</v>
      </c>
      <c r="F189" s="54">
        <f t="shared" ref="F189:AA189" si="36">F187*F188</f>
        <v>0</v>
      </c>
      <c r="G189" s="54">
        <f t="shared" si="36"/>
        <v>0</v>
      </c>
      <c r="H189" s="54">
        <f t="shared" si="36"/>
        <v>0</v>
      </c>
      <c r="I189" s="54">
        <f t="shared" si="36"/>
        <v>0</v>
      </c>
      <c r="J189" s="54">
        <f t="shared" si="36"/>
        <v>0</v>
      </c>
      <c r="K189" s="54">
        <f t="shared" si="36"/>
        <v>0</v>
      </c>
      <c r="L189" s="54">
        <f t="shared" si="36"/>
        <v>0</v>
      </c>
      <c r="M189" s="54">
        <f t="shared" si="36"/>
        <v>0</v>
      </c>
      <c r="N189" s="54">
        <f t="shared" si="36"/>
        <v>0</v>
      </c>
      <c r="O189" s="54">
        <f t="shared" si="36"/>
        <v>0</v>
      </c>
      <c r="P189" s="54">
        <f t="shared" si="36"/>
        <v>0</v>
      </c>
      <c r="Q189" s="54">
        <f t="shared" si="36"/>
        <v>0</v>
      </c>
      <c r="R189" s="54">
        <f t="shared" si="36"/>
        <v>0</v>
      </c>
      <c r="S189" s="54">
        <f t="shared" si="36"/>
        <v>0</v>
      </c>
      <c r="T189" s="54">
        <f t="shared" si="36"/>
        <v>0</v>
      </c>
      <c r="U189" s="54">
        <f t="shared" si="36"/>
        <v>0</v>
      </c>
      <c r="V189" s="54">
        <f t="shared" si="36"/>
        <v>0</v>
      </c>
      <c r="W189" s="54">
        <f t="shared" si="36"/>
        <v>0</v>
      </c>
      <c r="X189" s="54">
        <f t="shared" si="36"/>
        <v>0</v>
      </c>
      <c r="Y189" s="54">
        <f t="shared" si="36"/>
        <v>0</v>
      </c>
      <c r="Z189" s="54">
        <f t="shared" si="36"/>
        <v>0</v>
      </c>
      <c r="AA189" s="54">
        <f t="shared" si="36"/>
        <v>0</v>
      </c>
      <c r="AB189" s="50">
        <f>SUM(E189:AA189)</f>
        <v>0</v>
      </c>
    </row>
    <row r="190" spans="1:28" ht="19.899999999999999" customHeight="1">
      <c r="A190" s="182"/>
      <c r="B190" s="32" t="s">
        <v>1040</v>
      </c>
      <c r="C190" s="5" t="s">
        <v>1041</v>
      </c>
      <c r="D190" s="2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0"/>
    </row>
    <row r="191" spans="1:28" ht="19.899999999999999" customHeight="1">
      <c r="A191" s="182"/>
      <c r="B191" s="32"/>
      <c r="C191" s="5" t="s">
        <v>1042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1">
        <v>45491</v>
      </c>
      <c r="B192" s="31" t="s">
        <v>1028</v>
      </c>
      <c r="C192" s="26" t="s">
        <v>1029</v>
      </c>
      <c r="D192" s="24"/>
      <c r="E192" s="25"/>
      <c r="F192" s="25"/>
      <c r="G192" s="25"/>
      <c r="H192" s="25"/>
      <c r="I192" s="26"/>
      <c r="J192" s="26"/>
      <c r="K192" s="26"/>
      <c r="L192" s="26"/>
      <c r="M192" s="26"/>
      <c r="N192" s="26"/>
      <c r="O192" s="25"/>
      <c r="P192" s="26"/>
      <c r="Q192" s="26"/>
      <c r="R192" s="25"/>
      <c r="S192" s="26"/>
      <c r="T192" s="27"/>
      <c r="U192" s="26"/>
      <c r="V192" s="25"/>
      <c r="W192" s="26"/>
      <c r="X192" s="25"/>
      <c r="Y192" s="25"/>
      <c r="Z192" s="26"/>
      <c r="AA192" s="27"/>
    </row>
    <row r="193" spans="1:28" ht="19.899999999999999" customHeight="1">
      <c r="A193" s="182"/>
      <c r="B193" s="31" t="s">
        <v>1028</v>
      </c>
      <c r="C193" s="27" t="s">
        <v>1030</v>
      </c>
      <c r="D193" s="28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0"/>
    </row>
    <row r="194" spans="1:28" ht="19.899999999999999" customHeight="1">
      <c r="A194" s="182"/>
      <c r="B194" s="31" t="s">
        <v>1028</v>
      </c>
      <c r="C194" s="27" t="s">
        <v>1031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s="50" customFormat="1" ht="19.899999999999999" customHeight="1">
      <c r="A195" s="182"/>
      <c r="B195" s="46"/>
      <c r="C195" s="47" t="s">
        <v>1032</v>
      </c>
      <c r="D195" s="48"/>
      <c r="E195" s="49">
        <f>E192*E193+E194</f>
        <v>0</v>
      </c>
      <c r="F195" s="49">
        <f t="shared" ref="F195:AA195" si="37">F192*F193+F194</f>
        <v>0</v>
      </c>
      <c r="G195" s="49">
        <f t="shared" si="37"/>
        <v>0</v>
      </c>
      <c r="H195" s="49">
        <f t="shared" si="37"/>
        <v>0</v>
      </c>
      <c r="I195" s="49">
        <f t="shared" si="37"/>
        <v>0</v>
      </c>
      <c r="J195" s="49">
        <f t="shared" si="37"/>
        <v>0</v>
      </c>
      <c r="K195" s="49">
        <f t="shared" si="37"/>
        <v>0</v>
      </c>
      <c r="L195" s="49">
        <f t="shared" si="37"/>
        <v>0</v>
      </c>
      <c r="M195" s="49">
        <f t="shared" si="37"/>
        <v>0</v>
      </c>
      <c r="N195" s="49">
        <f t="shared" si="37"/>
        <v>0</v>
      </c>
      <c r="O195" s="49">
        <f t="shared" si="37"/>
        <v>0</v>
      </c>
      <c r="P195" s="49">
        <f t="shared" si="37"/>
        <v>0</v>
      </c>
      <c r="Q195" s="49">
        <f t="shared" si="37"/>
        <v>0</v>
      </c>
      <c r="R195" s="49">
        <f t="shared" si="37"/>
        <v>0</v>
      </c>
      <c r="S195" s="49">
        <f t="shared" si="37"/>
        <v>0</v>
      </c>
      <c r="T195" s="49">
        <f t="shared" si="37"/>
        <v>0</v>
      </c>
      <c r="U195" s="49">
        <f t="shared" si="37"/>
        <v>0</v>
      </c>
      <c r="V195" s="49">
        <f t="shared" si="37"/>
        <v>0</v>
      </c>
      <c r="W195" s="49">
        <f t="shared" si="37"/>
        <v>0</v>
      </c>
      <c r="X195" s="49">
        <f t="shared" si="37"/>
        <v>0</v>
      </c>
      <c r="Y195" s="49">
        <f t="shared" si="37"/>
        <v>0</v>
      </c>
      <c r="Z195" s="49">
        <f t="shared" si="37"/>
        <v>0</v>
      </c>
      <c r="AA195" s="49">
        <f t="shared" si="37"/>
        <v>0</v>
      </c>
      <c r="AB195" s="50">
        <f>SUM(E195:AA195)</f>
        <v>0</v>
      </c>
    </row>
    <row r="196" spans="1:28" ht="19.899999999999999" customHeight="1">
      <c r="A196" s="182"/>
      <c r="B196" s="31" t="s">
        <v>1033</v>
      </c>
      <c r="C196" s="5" t="s">
        <v>1034</v>
      </c>
      <c r="D196" s="2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2"/>
    </row>
    <row r="197" spans="1:28" ht="19.899999999999999" customHeight="1">
      <c r="A197" s="182"/>
      <c r="B197" s="31"/>
      <c r="C197" s="5" t="s">
        <v>1035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8" ht="19.899999999999999" customHeight="1">
      <c r="A198" s="182"/>
      <c r="B198" s="32" t="s">
        <v>1036</v>
      </c>
      <c r="C198" s="13" t="s">
        <v>1037</v>
      </c>
      <c r="D198" s="21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8" ht="19.899999999999999" customHeight="1">
      <c r="A199" s="182"/>
      <c r="B199" s="32" t="s">
        <v>1036</v>
      </c>
      <c r="C199" s="13" t="s">
        <v>1038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s="50" customFormat="1" ht="19.899999999999999" customHeight="1">
      <c r="A200" s="182"/>
      <c r="B200" s="51" t="s">
        <v>1036</v>
      </c>
      <c r="C200" s="52" t="s">
        <v>1039</v>
      </c>
      <c r="D200" s="53"/>
      <c r="E200" s="54">
        <f>E198*E199</f>
        <v>0</v>
      </c>
      <c r="F200" s="54">
        <f t="shared" ref="F200:AA200" si="38">F198*F199</f>
        <v>0</v>
      </c>
      <c r="G200" s="54">
        <f t="shared" si="38"/>
        <v>0</v>
      </c>
      <c r="H200" s="54">
        <f t="shared" si="38"/>
        <v>0</v>
      </c>
      <c r="I200" s="54">
        <f t="shared" si="38"/>
        <v>0</v>
      </c>
      <c r="J200" s="54">
        <f t="shared" si="38"/>
        <v>0</v>
      </c>
      <c r="K200" s="54">
        <f t="shared" si="38"/>
        <v>0</v>
      </c>
      <c r="L200" s="54">
        <f t="shared" si="38"/>
        <v>0</v>
      </c>
      <c r="M200" s="54">
        <f t="shared" si="38"/>
        <v>0</v>
      </c>
      <c r="N200" s="54">
        <f t="shared" si="38"/>
        <v>0</v>
      </c>
      <c r="O200" s="54">
        <f t="shared" si="38"/>
        <v>0</v>
      </c>
      <c r="P200" s="54">
        <f t="shared" si="38"/>
        <v>0</v>
      </c>
      <c r="Q200" s="54">
        <f t="shared" si="38"/>
        <v>0</v>
      </c>
      <c r="R200" s="54">
        <f t="shared" si="38"/>
        <v>0</v>
      </c>
      <c r="S200" s="54">
        <f t="shared" si="38"/>
        <v>0</v>
      </c>
      <c r="T200" s="54">
        <f t="shared" si="38"/>
        <v>0</v>
      </c>
      <c r="U200" s="54">
        <f t="shared" si="38"/>
        <v>0</v>
      </c>
      <c r="V200" s="54">
        <f t="shared" si="38"/>
        <v>0</v>
      </c>
      <c r="W200" s="54">
        <f t="shared" si="38"/>
        <v>0</v>
      </c>
      <c r="X200" s="54">
        <f t="shared" si="38"/>
        <v>0</v>
      </c>
      <c r="Y200" s="54">
        <f t="shared" si="38"/>
        <v>0</v>
      </c>
      <c r="Z200" s="54">
        <f t="shared" si="38"/>
        <v>0</v>
      </c>
      <c r="AA200" s="54">
        <f t="shared" si="38"/>
        <v>0</v>
      </c>
      <c r="AB200" s="50">
        <f>SUM(E200:AA200)</f>
        <v>0</v>
      </c>
    </row>
    <row r="201" spans="1:28" ht="19.899999999999999" customHeight="1">
      <c r="A201" s="182"/>
      <c r="B201" s="32" t="s">
        <v>1040</v>
      </c>
      <c r="C201" s="5" t="s">
        <v>1041</v>
      </c>
      <c r="D201" s="2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0"/>
    </row>
    <row r="202" spans="1:28" ht="19.899999999999999" customHeight="1">
      <c r="A202" s="182"/>
      <c r="B202" s="32"/>
      <c r="C202" s="5" t="s">
        <v>1042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1">
        <v>45492</v>
      </c>
      <c r="B203" s="31" t="s">
        <v>1028</v>
      </c>
      <c r="C203" s="26" t="s">
        <v>1029</v>
      </c>
      <c r="D203" s="24"/>
      <c r="E203" s="25"/>
      <c r="F203" s="25"/>
      <c r="G203" s="25"/>
      <c r="H203" s="25"/>
      <c r="I203" s="26"/>
      <c r="J203" s="26"/>
      <c r="K203" s="26"/>
      <c r="L203" s="26"/>
      <c r="M203" s="26"/>
      <c r="N203" s="26"/>
      <c r="O203" s="25"/>
      <c r="P203" s="26"/>
      <c r="Q203" s="26"/>
      <c r="R203" s="25"/>
      <c r="S203" s="26"/>
      <c r="T203" s="27"/>
      <c r="U203" s="26"/>
      <c r="V203" s="25"/>
      <c r="W203" s="26"/>
      <c r="X203" s="25"/>
      <c r="Y203" s="25"/>
      <c r="Z203" s="26"/>
      <c r="AA203" s="27"/>
    </row>
    <row r="204" spans="1:28" ht="19.899999999999999" customHeight="1">
      <c r="A204" s="182"/>
      <c r="B204" s="31" t="s">
        <v>1028</v>
      </c>
      <c r="C204" s="27" t="s">
        <v>1030</v>
      </c>
      <c r="D204" s="28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30"/>
    </row>
    <row r="205" spans="1:28" ht="19.899999999999999" customHeight="1">
      <c r="A205" s="182"/>
      <c r="B205" s="31" t="s">
        <v>1028</v>
      </c>
      <c r="C205" s="27" t="s">
        <v>1031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s="50" customFormat="1" ht="19.899999999999999" customHeight="1">
      <c r="A206" s="182"/>
      <c r="B206" s="46"/>
      <c r="C206" s="47" t="s">
        <v>1032</v>
      </c>
      <c r="D206" s="48"/>
      <c r="E206" s="49">
        <f>E203*E204+E205</f>
        <v>0</v>
      </c>
      <c r="F206" s="49">
        <f t="shared" ref="F206:AA206" si="39">F203*F204+F205</f>
        <v>0</v>
      </c>
      <c r="G206" s="49">
        <f t="shared" si="39"/>
        <v>0</v>
      </c>
      <c r="H206" s="49">
        <f t="shared" si="39"/>
        <v>0</v>
      </c>
      <c r="I206" s="49">
        <f t="shared" si="39"/>
        <v>0</v>
      </c>
      <c r="J206" s="49">
        <f t="shared" si="39"/>
        <v>0</v>
      </c>
      <c r="K206" s="49">
        <f t="shared" si="39"/>
        <v>0</v>
      </c>
      <c r="L206" s="49">
        <f t="shared" si="39"/>
        <v>0</v>
      </c>
      <c r="M206" s="49">
        <f t="shared" si="39"/>
        <v>0</v>
      </c>
      <c r="N206" s="49">
        <f t="shared" si="39"/>
        <v>0</v>
      </c>
      <c r="O206" s="49">
        <f t="shared" si="39"/>
        <v>0</v>
      </c>
      <c r="P206" s="49">
        <f t="shared" si="39"/>
        <v>0</v>
      </c>
      <c r="Q206" s="49">
        <f t="shared" si="39"/>
        <v>0</v>
      </c>
      <c r="R206" s="49">
        <f t="shared" si="39"/>
        <v>0</v>
      </c>
      <c r="S206" s="49">
        <f t="shared" si="39"/>
        <v>0</v>
      </c>
      <c r="T206" s="49">
        <f t="shared" si="39"/>
        <v>0</v>
      </c>
      <c r="U206" s="49">
        <f t="shared" si="39"/>
        <v>0</v>
      </c>
      <c r="V206" s="49">
        <f t="shared" si="39"/>
        <v>0</v>
      </c>
      <c r="W206" s="49">
        <f t="shared" si="39"/>
        <v>0</v>
      </c>
      <c r="X206" s="49">
        <f t="shared" si="39"/>
        <v>0</v>
      </c>
      <c r="Y206" s="49">
        <f t="shared" si="39"/>
        <v>0</v>
      </c>
      <c r="Z206" s="49">
        <f t="shared" si="39"/>
        <v>0</v>
      </c>
      <c r="AA206" s="49">
        <f t="shared" si="39"/>
        <v>0</v>
      </c>
      <c r="AB206" s="50">
        <f>SUM(E206:AA206)</f>
        <v>0</v>
      </c>
    </row>
    <row r="207" spans="1:28" ht="19.899999999999999" customHeight="1">
      <c r="A207" s="182"/>
      <c r="B207" s="31" t="s">
        <v>1033</v>
      </c>
      <c r="C207" s="5" t="s">
        <v>1034</v>
      </c>
      <c r="D207" s="2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2"/>
    </row>
    <row r="208" spans="1:28" ht="19.899999999999999" customHeight="1">
      <c r="A208" s="182"/>
      <c r="B208" s="31"/>
      <c r="C208" s="5" t="s">
        <v>1035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8" ht="19.899999999999999" customHeight="1">
      <c r="A209" s="182"/>
      <c r="B209" s="32" t="s">
        <v>1036</v>
      </c>
      <c r="C209" s="13" t="s">
        <v>1037</v>
      </c>
      <c r="D209" s="21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8" ht="19.899999999999999" customHeight="1">
      <c r="A210" s="182"/>
      <c r="B210" s="32" t="s">
        <v>1036</v>
      </c>
      <c r="C210" s="13" t="s">
        <v>1038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s="50" customFormat="1" ht="19.899999999999999" customHeight="1">
      <c r="A211" s="182"/>
      <c r="B211" s="51" t="s">
        <v>1036</v>
      </c>
      <c r="C211" s="52" t="s">
        <v>1039</v>
      </c>
      <c r="D211" s="53"/>
      <c r="E211" s="54">
        <f>E209*E210</f>
        <v>0</v>
      </c>
      <c r="F211" s="54">
        <f t="shared" ref="F211:AA211" si="40">F209*F210</f>
        <v>0</v>
      </c>
      <c r="G211" s="54">
        <f t="shared" si="40"/>
        <v>0</v>
      </c>
      <c r="H211" s="54">
        <f t="shared" si="40"/>
        <v>0</v>
      </c>
      <c r="I211" s="54">
        <f t="shared" si="40"/>
        <v>0</v>
      </c>
      <c r="J211" s="54">
        <f t="shared" si="40"/>
        <v>0</v>
      </c>
      <c r="K211" s="54">
        <f t="shared" si="40"/>
        <v>0</v>
      </c>
      <c r="L211" s="54">
        <f t="shared" si="40"/>
        <v>0</v>
      </c>
      <c r="M211" s="54">
        <f t="shared" si="40"/>
        <v>0</v>
      </c>
      <c r="N211" s="54">
        <f t="shared" si="40"/>
        <v>0</v>
      </c>
      <c r="O211" s="54">
        <f t="shared" si="40"/>
        <v>0</v>
      </c>
      <c r="P211" s="54">
        <f t="shared" si="40"/>
        <v>0</v>
      </c>
      <c r="Q211" s="54">
        <f t="shared" si="40"/>
        <v>0</v>
      </c>
      <c r="R211" s="54">
        <f t="shared" si="40"/>
        <v>0</v>
      </c>
      <c r="S211" s="54">
        <f t="shared" si="40"/>
        <v>0</v>
      </c>
      <c r="T211" s="54">
        <f t="shared" si="40"/>
        <v>0</v>
      </c>
      <c r="U211" s="54">
        <f t="shared" si="40"/>
        <v>0</v>
      </c>
      <c r="V211" s="54">
        <f t="shared" si="40"/>
        <v>0</v>
      </c>
      <c r="W211" s="54">
        <f t="shared" si="40"/>
        <v>0</v>
      </c>
      <c r="X211" s="54">
        <f t="shared" si="40"/>
        <v>0</v>
      </c>
      <c r="Y211" s="54">
        <f t="shared" si="40"/>
        <v>0</v>
      </c>
      <c r="Z211" s="54">
        <f t="shared" si="40"/>
        <v>0</v>
      </c>
      <c r="AA211" s="54">
        <f t="shared" si="40"/>
        <v>0</v>
      </c>
      <c r="AB211" s="50">
        <f>SUM(E211:AA211)</f>
        <v>0</v>
      </c>
    </row>
    <row r="212" spans="1:28" ht="19.899999999999999" customHeight="1">
      <c r="A212" s="182"/>
      <c r="B212" s="32" t="s">
        <v>1040</v>
      </c>
      <c r="C212" s="5" t="s">
        <v>1041</v>
      </c>
      <c r="D212" s="2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50"/>
    </row>
    <row r="213" spans="1:28" ht="19.899999999999999" customHeight="1">
      <c r="A213" s="182"/>
      <c r="B213" s="32"/>
      <c r="C213" s="5" t="s">
        <v>1042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1">
        <v>45493</v>
      </c>
      <c r="B214" s="31" t="s">
        <v>1028</v>
      </c>
      <c r="C214" s="26" t="s">
        <v>1029</v>
      </c>
      <c r="D214" s="24"/>
      <c r="E214" s="25"/>
      <c r="F214" s="25"/>
      <c r="G214" s="25"/>
      <c r="H214" s="25"/>
      <c r="I214" s="26"/>
      <c r="J214" s="26"/>
      <c r="K214" s="26"/>
      <c r="L214" s="26"/>
      <c r="M214" s="26"/>
      <c r="N214" s="26"/>
      <c r="O214" s="25"/>
      <c r="P214" s="26"/>
      <c r="Q214" s="26"/>
      <c r="R214" s="25"/>
      <c r="S214" s="26"/>
      <c r="T214" s="27"/>
      <c r="U214" s="26"/>
      <c r="V214" s="25"/>
      <c r="W214" s="26"/>
      <c r="X214" s="25"/>
      <c r="Y214" s="25"/>
      <c r="Z214" s="26"/>
      <c r="AA214" s="27"/>
    </row>
    <row r="215" spans="1:28" ht="19.899999999999999" customHeight="1">
      <c r="A215" s="182"/>
      <c r="B215" s="31" t="s">
        <v>1028</v>
      </c>
      <c r="C215" s="27" t="s">
        <v>1030</v>
      </c>
      <c r="D215" s="28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30"/>
    </row>
    <row r="216" spans="1:28" ht="19.899999999999999" customHeight="1">
      <c r="A216" s="182"/>
      <c r="B216" s="31" t="s">
        <v>1028</v>
      </c>
      <c r="C216" s="27" t="s">
        <v>1031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s="50" customFormat="1" ht="19.899999999999999" customHeight="1">
      <c r="A217" s="182"/>
      <c r="B217" s="46"/>
      <c r="C217" s="47" t="s">
        <v>1032</v>
      </c>
      <c r="D217" s="48"/>
      <c r="E217" s="49">
        <f>E214*E215+E216</f>
        <v>0</v>
      </c>
      <c r="F217" s="49">
        <f t="shared" ref="F217:AA217" si="41">F214*F215+F216</f>
        <v>0</v>
      </c>
      <c r="G217" s="49">
        <f t="shared" si="41"/>
        <v>0</v>
      </c>
      <c r="H217" s="49">
        <f t="shared" si="41"/>
        <v>0</v>
      </c>
      <c r="I217" s="49">
        <f t="shared" si="41"/>
        <v>0</v>
      </c>
      <c r="J217" s="49">
        <f t="shared" si="41"/>
        <v>0</v>
      </c>
      <c r="K217" s="49">
        <f t="shared" si="41"/>
        <v>0</v>
      </c>
      <c r="L217" s="49">
        <f t="shared" si="41"/>
        <v>0</v>
      </c>
      <c r="M217" s="49">
        <f t="shared" si="41"/>
        <v>0</v>
      </c>
      <c r="N217" s="49">
        <f t="shared" si="41"/>
        <v>0</v>
      </c>
      <c r="O217" s="49">
        <f t="shared" si="41"/>
        <v>0</v>
      </c>
      <c r="P217" s="49">
        <f t="shared" si="41"/>
        <v>0</v>
      </c>
      <c r="Q217" s="49">
        <f t="shared" si="41"/>
        <v>0</v>
      </c>
      <c r="R217" s="49">
        <f t="shared" si="41"/>
        <v>0</v>
      </c>
      <c r="S217" s="49">
        <f t="shared" si="41"/>
        <v>0</v>
      </c>
      <c r="T217" s="49">
        <f t="shared" si="41"/>
        <v>0</v>
      </c>
      <c r="U217" s="49">
        <f t="shared" si="41"/>
        <v>0</v>
      </c>
      <c r="V217" s="49">
        <f t="shared" si="41"/>
        <v>0</v>
      </c>
      <c r="W217" s="49">
        <f t="shared" si="41"/>
        <v>0</v>
      </c>
      <c r="X217" s="49">
        <f t="shared" si="41"/>
        <v>0</v>
      </c>
      <c r="Y217" s="49">
        <f t="shared" si="41"/>
        <v>0</v>
      </c>
      <c r="Z217" s="49">
        <f t="shared" si="41"/>
        <v>0</v>
      </c>
      <c r="AA217" s="49">
        <f t="shared" si="41"/>
        <v>0</v>
      </c>
      <c r="AB217" s="50">
        <f>SUM(E217:AA217)</f>
        <v>0</v>
      </c>
    </row>
    <row r="218" spans="1:28" ht="19.899999999999999" customHeight="1">
      <c r="A218" s="182"/>
      <c r="B218" s="31" t="s">
        <v>1033</v>
      </c>
      <c r="C218" s="5" t="s">
        <v>1034</v>
      </c>
      <c r="D218" s="2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2"/>
    </row>
    <row r="219" spans="1:28" ht="19.899999999999999" customHeight="1">
      <c r="A219" s="182"/>
      <c r="B219" s="31"/>
      <c r="C219" s="5" t="s">
        <v>1035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8" ht="19.899999999999999" customHeight="1">
      <c r="A220" s="182"/>
      <c r="B220" s="32" t="s">
        <v>1036</v>
      </c>
      <c r="C220" s="13" t="s">
        <v>1037</v>
      </c>
      <c r="D220" s="21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8" ht="19.899999999999999" customHeight="1">
      <c r="A221" s="182"/>
      <c r="B221" s="32" t="s">
        <v>1036</v>
      </c>
      <c r="C221" s="13" t="s">
        <v>1038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s="50" customFormat="1" ht="19.899999999999999" customHeight="1">
      <c r="A222" s="182"/>
      <c r="B222" s="51" t="s">
        <v>1036</v>
      </c>
      <c r="C222" s="52" t="s">
        <v>1039</v>
      </c>
      <c r="D222" s="53"/>
      <c r="E222" s="54">
        <f>E220*E221</f>
        <v>0</v>
      </c>
      <c r="F222" s="54">
        <f t="shared" ref="F222:AA222" si="42">F220*F221</f>
        <v>0</v>
      </c>
      <c r="G222" s="54">
        <f t="shared" si="42"/>
        <v>0</v>
      </c>
      <c r="H222" s="54">
        <f t="shared" si="42"/>
        <v>0</v>
      </c>
      <c r="I222" s="54">
        <f t="shared" si="42"/>
        <v>0</v>
      </c>
      <c r="J222" s="54">
        <f t="shared" si="42"/>
        <v>0</v>
      </c>
      <c r="K222" s="54">
        <f t="shared" si="42"/>
        <v>0</v>
      </c>
      <c r="L222" s="54">
        <f t="shared" si="42"/>
        <v>0</v>
      </c>
      <c r="M222" s="54">
        <f t="shared" si="42"/>
        <v>0</v>
      </c>
      <c r="N222" s="54">
        <f t="shared" si="42"/>
        <v>0</v>
      </c>
      <c r="O222" s="54">
        <f t="shared" si="42"/>
        <v>0</v>
      </c>
      <c r="P222" s="54">
        <f t="shared" si="42"/>
        <v>0</v>
      </c>
      <c r="Q222" s="54">
        <f t="shared" si="42"/>
        <v>0</v>
      </c>
      <c r="R222" s="54">
        <f t="shared" si="42"/>
        <v>0</v>
      </c>
      <c r="S222" s="54">
        <f t="shared" si="42"/>
        <v>0</v>
      </c>
      <c r="T222" s="54">
        <f t="shared" si="42"/>
        <v>0</v>
      </c>
      <c r="U222" s="54">
        <f t="shared" si="42"/>
        <v>0</v>
      </c>
      <c r="V222" s="54">
        <f t="shared" si="42"/>
        <v>0</v>
      </c>
      <c r="W222" s="54">
        <f t="shared" si="42"/>
        <v>0</v>
      </c>
      <c r="X222" s="54">
        <f t="shared" si="42"/>
        <v>0</v>
      </c>
      <c r="Y222" s="54">
        <f t="shared" si="42"/>
        <v>0</v>
      </c>
      <c r="Z222" s="54">
        <f t="shared" si="42"/>
        <v>0</v>
      </c>
      <c r="AA222" s="54">
        <f t="shared" si="42"/>
        <v>0</v>
      </c>
      <c r="AB222" s="50">
        <f>SUM(E222:AA222)</f>
        <v>0</v>
      </c>
    </row>
    <row r="223" spans="1:28" ht="19.899999999999999" customHeight="1">
      <c r="A223" s="182"/>
      <c r="B223" s="32" t="s">
        <v>1040</v>
      </c>
      <c r="C223" s="5" t="s">
        <v>1041</v>
      </c>
      <c r="D223" s="2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50"/>
    </row>
    <row r="224" spans="1:28" ht="19.899999999999999" customHeight="1">
      <c r="A224" s="182"/>
      <c r="B224" s="32"/>
      <c r="C224" s="5" t="s">
        <v>1042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1">
        <v>45494</v>
      </c>
      <c r="B225" s="31" t="s">
        <v>1028</v>
      </c>
      <c r="C225" s="26" t="s">
        <v>1029</v>
      </c>
      <c r="D225" s="24"/>
      <c r="E225" s="25"/>
      <c r="F225" s="25"/>
      <c r="G225" s="25"/>
      <c r="H225" s="25"/>
      <c r="I225" s="26"/>
      <c r="J225" s="26"/>
      <c r="K225" s="26"/>
      <c r="L225" s="26"/>
      <c r="M225" s="26"/>
      <c r="N225" s="26"/>
      <c r="O225" s="25"/>
      <c r="P225" s="26"/>
      <c r="Q225" s="26"/>
      <c r="R225" s="25"/>
      <c r="S225" s="26"/>
      <c r="T225" s="27"/>
      <c r="U225" s="26"/>
      <c r="V225" s="25"/>
      <c r="W225" s="26"/>
      <c r="X225" s="25"/>
      <c r="Y225" s="25"/>
      <c r="Z225" s="26"/>
      <c r="AA225" s="27"/>
    </row>
    <row r="226" spans="1:28" ht="19.899999999999999" customHeight="1">
      <c r="A226" s="182"/>
      <c r="B226" s="31" t="s">
        <v>1028</v>
      </c>
      <c r="C226" s="27" t="s">
        <v>1030</v>
      </c>
      <c r="D226" s="28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30"/>
    </row>
    <row r="227" spans="1:28" ht="19.899999999999999" customHeight="1">
      <c r="A227" s="182"/>
      <c r="B227" s="31" t="s">
        <v>1028</v>
      </c>
      <c r="C227" s="27" t="s">
        <v>1031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s="50" customFormat="1" ht="19.899999999999999" customHeight="1">
      <c r="A228" s="182"/>
      <c r="B228" s="46"/>
      <c r="C228" s="47" t="s">
        <v>1032</v>
      </c>
      <c r="D228" s="48"/>
      <c r="E228" s="49">
        <f>E225*E226+E227</f>
        <v>0</v>
      </c>
      <c r="F228" s="49">
        <f t="shared" ref="F228:AA228" si="43">F225*F226+F227</f>
        <v>0</v>
      </c>
      <c r="G228" s="49">
        <f t="shared" si="43"/>
        <v>0</v>
      </c>
      <c r="H228" s="49">
        <f t="shared" si="43"/>
        <v>0</v>
      </c>
      <c r="I228" s="49">
        <f t="shared" si="43"/>
        <v>0</v>
      </c>
      <c r="J228" s="49">
        <f t="shared" si="43"/>
        <v>0</v>
      </c>
      <c r="K228" s="49">
        <f t="shared" si="43"/>
        <v>0</v>
      </c>
      <c r="L228" s="49">
        <f t="shared" si="43"/>
        <v>0</v>
      </c>
      <c r="M228" s="49">
        <f t="shared" si="43"/>
        <v>0</v>
      </c>
      <c r="N228" s="49">
        <f t="shared" si="43"/>
        <v>0</v>
      </c>
      <c r="O228" s="49">
        <f t="shared" si="43"/>
        <v>0</v>
      </c>
      <c r="P228" s="49">
        <f t="shared" si="43"/>
        <v>0</v>
      </c>
      <c r="Q228" s="49">
        <f t="shared" si="43"/>
        <v>0</v>
      </c>
      <c r="R228" s="49">
        <f t="shared" si="43"/>
        <v>0</v>
      </c>
      <c r="S228" s="49">
        <f t="shared" si="43"/>
        <v>0</v>
      </c>
      <c r="T228" s="49">
        <f t="shared" si="43"/>
        <v>0</v>
      </c>
      <c r="U228" s="49">
        <f t="shared" si="43"/>
        <v>0</v>
      </c>
      <c r="V228" s="49">
        <f t="shared" si="43"/>
        <v>0</v>
      </c>
      <c r="W228" s="49">
        <f t="shared" si="43"/>
        <v>0</v>
      </c>
      <c r="X228" s="49">
        <f t="shared" si="43"/>
        <v>0</v>
      </c>
      <c r="Y228" s="49">
        <f t="shared" si="43"/>
        <v>0</v>
      </c>
      <c r="Z228" s="49">
        <f t="shared" si="43"/>
        <v>0</v>
      </c>
      <c r="AA228" s="49">
        <f t="shared" si="43"/>
        <v>0</v>
      </c>
      <c r="AB228" s="50">
        <f>SUM(E228:AA228)</f>
        <v>0</v>
      </c>
    </row>
    <row r="229" spans="1:28" ht="19.899999999999999" customHeight="1">
      <c r="A229" s="182"/>
      <c r="B229" s="31" t="s">
        <v>1033</v>
      </c>
      <c r="C229" s="5" t="s">
        <v>1034</v>
      </c>
      <c r="D229" s="2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2"/>
    </row>
    <row r="230" spans="1:28" ht="19.899999999999999" customHeight="1">
      <c r="A230" s="182"/>
      <c r="B230" s="31"/>
      <c r="C230" s="5" t="s">
        <v>1035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8" ht="19.899999999999999" customHeight="1">
      <c r="A231" s="182"/>
      <c r="B231" s="32" t="s">
        <v>1036</v>
      </c>
      <c r="C231" s="13" t="s">
        <v>1037</v>
      </c>
      <c r="D231" s="21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8" ht="19.899999999999999" customHeight="1">
      <c r="A232" s="182"/>
      <c r="B232" s="32" t="s">
        <v>1036</v>
      </c>
      <c r="C232" s="13" t="s">
        <v>1038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s="50" customFormat="1" ht="19.899999999999999" customHeight="1">
      <c r="A233" s="182"/>
      <c r="B233" s="51" t="s">
        <v>1036</v>
      </c>
      <c r="C233" s="52" t="s">
        <v>1039</v>
      </c>
      <c r="D233" s="53"/>
      <c r="E233" s="54">
        <f>E231*E232</f>
        <v>0</v>
      </c>
      <c r="F233" s="54">
        <f t="shared" ref="F233:AA233" si="44">F231*F232</f>
        <v>0</v>
      </c>
      <c r="G233" s="54">
        <f t="shared" si="44"/>
        <v>0</v>
      </c>
      <c r="H233" s="54">
        <f t="shared" si="44"/>
        <v>0</v>
      </c>
      <c r="I233" s="54">
        <f t="shared" si="44"/>
        <v>0</v>
      </c>
      <c r="J233" s="54">
        <f t="shared" si="44"/>
        <v>0</v>
      </c>
      <c r="K233" s="54">
        <f t="shared" si="44"/>
        <v>0</v>
      </c>
      <c r="L233" s="54">
        <f t="shared" si="44"/>
        <v>0</v>
      </c>
      <c r="M233" s="54">
        <f t="shared" si="44"/>
        <v>0</v>
      </c>
      <c r="N233" s="54">
        <f t="shared" si="44"/>
        <v>0</v>
      </c>
      <c r="O233" s="54">
        <f t="shared" si="44"/>
        <v>0</v>
      </c>
      <c r="P233" s="54">
        <f t="shared" si="44"/>
        <v>0</v>
      </c>
      <c r="Q233" s="54">
        <f t="shared" si="44"/>
        <v>0</v>
      </c>
      <c r="R233" s="54">
        <f t="shared" si="44"/>
        <v>0</v>
      </c>
      <c r="S233" s="54">
        <f t="shared" si="44"/>
        <v>0</v>
      </c>
      <c r="T233" s="54">
        <f t="shared" si="44"/>
        <v>0</v>
      </c>
      <c r="U233" s="54">
        <f t="shared" si="44"/>
        <v>0</v>
      </c>
      <c r="V233" s="54">
        <f t="shared" si="44"/>
        <v>0</v>
      </c>
      <c r="W233" s="54">
        <f t="shared" si="44"/>
        <v>0</v>
      </c>
      <c r="X233" s="54">
        <f t="shared" si="44"/>
        <v>0</v>
      </c>
      <c r="Y233" s="54">
        <f t="shared" si="44"/>
        <v>0</v>
      </c>
      <c r="Z233" s="54">
        <f t="shared" si="44"/>
        <v>0</v>
      </c>
      <c r="AA233" s="54">
        <f t="shared" si="44"/>
        <v>0</v>
      </c>
      <c r="AB233" s="50">
        <f>SUM(E233:AA233)</f>
        <v>0</v>
      </c>
    </row>
    <row r="234" spans="1:28" ht="19.899999999999999" customHeight="1">
      <c r="A234" s="182"/>
      <c r="B234" s="32" t="s">
        <v>1040</v>
      </c>
      <c r="C234" s="5" t="s">
        <v>1041</v>
      </c>
      <c r="D234" s="2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50"/>
    </row>
    <row r="235" spans="1:28" ht="19.899999999999999" customHeight="1">
      <c r="A235" s="182"/>
      <c r="B235" s="32"/>
      <c r="C235" s="5" t="s">
        <v>1042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1">
        <v>45495</v>
      </c>
      <c r="B236" s="31" t="s">
        <v>1028</v>
      </c>
      <c r="C236" s="26" t="s">
        <v>1029</v>
      </c>
      <c r="D236" s="24"/>
      <c r="E236" s="25"/>
      <c r="F236" s="25"/>
      <c r="G236" s="25"/>
      <c r="H236" s="25"/>
      <c r="I236" s="26"/>
      <c r="J236" s="26"/>
      <c r="K236" s="26"/>
      <c r="L236" s="26"/>
      <c r="M236" s="26"/>
      <c r="N236" s="26"/>
      <c r="O236" s="25"/>
      <c r="P236" s="26"/>
      <c r="Q236" s="26"/>
      <c r="R236" s="25"/>
      <c r="S236" s="26"/>
      <c r="T236" s="27"/>
      <c r="U236" s="26"/>
      <c r="V236" s="25"/>
      <c r="W236" s="26"/>
      <c r="X236" s="25"/>
      <c r="Y236" s="25"/>
      <c r="Z236" s="26"/>
      <c r="AA236" s="27"/>
    </row>
    <row r="237" spans="1:28" ht="19.899999999999999" customHeight="1">
      <c r="A237" s="182"/>
      <c r="B237" s="31" t="s">
        <v>1028</v>
      </c>
      <c r="C237" s="27" t="s">
        <v>1030</v>
      </c>
      <c r="D237" s="28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30"/>
    </row>
    <row r="238" spans="1:28" ht="19.899999999999999" customHeight="1">
      <c r="A238" s="182"/>
      <c r="B238" s="31" t="s">
        <v>1028</v>
      </c>
      <c r="C238" s="27" t="s">
        <v>1031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s="50" customFormat="1" ht="19.899999999999999" customHeight="1">
      <c r="A239" s="182"/>
      <c r="B239" s="46"/>
      <c r="C239" s="47" t="s">
        <v>1032</v>
      </c>
      <c r="D239" s="48"/>
      <c r="E239" s="49">
        <f>E236*E237+E238</f>
        <v>0</v>
      </c>
      <c r="F239" s="49">
        <f t="shared" ref="F239:AA239" si="45">F236*F237+F238</f>
        <v>0</v>
      </c>
      <c r="G239" s="49">
        <f t="shared" si="45"/>
        <v>0</v>
      </c>
      <c r="H239" s="49">
        <f t="shared" si="45"/>
        <v>0</v>
      </c>
      <c r="I239" s="49">
        <f t="shared" si="45"/>
        <v>0</v>
      </c>
      <c r="J239" s="49">
        <f t="shared" si="45"/>
        <v>0</v>
      </c>
      <c r="K239" s="49">
        <f t="shared" si="45"/>
        <v>0</v>
      </c>
      <c r="L239" s="49">
        <f t="shared" si="45"/>
        <v>0</v>
      </c>
      <c r="M239" s="49">
        <f t="shared" si="45"/>
        <v>0</v>
      </c>
      <c r="N239" s="49">
        <f t="shared" si="45"/>
        <v>0</v>
      </c>
      <c r="O239" s="49">
        <f t="shared" si="45"/>
        <v>0</v>
      </c>
      <c r="P239" s="49">
        <f t="shared" si="45"/>
        <v>0</v>
      </c>
      <c r="Q239" s="49">
        <f t="shared" si="45"/>
        <v>0</v>
      </c>
      <c r="R239" s="49">
        <f t="shared" si="45"/>
        <v>0</v>
      </c>
      <c r="S239" s="49">
        <f t="shared" si="45"/>
        <v>0</v>
      </c>
      <c r="T239" s="49">
        <f t="shared" si="45"/>
        <v>0</v>
      </c>
      <c r="U239" s="49">
        <f t="shared" si="45"/>
        <v>0</v>
      </c>
      <c r="V239" s="49">
        <f t="shared" si="45"/>
        <v>0</v>
      </c>
      <c r="W239" s="49">
        <f t="shared" si="45"/>
        <v>0</v>
      </c>
      <c r="X239" s="49">
        <f t="shared" si="45"/>
        <v>0</v>
      </c>
      <c r="Y239" s="49">
        <f t="shared" si="45"/>
        <v>0</v>
      </c>
      <c r="Z239" s="49">
        <f t="shared" si="45"/>
        <v>0</v>
      </c>
      <c r="AA239" s="49">
        <f t="shared" si="45"/>
        <v>0</v>
      </c>
      <c r="AB239" s="50">
        <f>SUM(E239:AA239)</f>
        <v>0</v>
      </c>
    </row>
    <row r="240" spans="1:28" ht="19.899999999999999" customHeight="1">
      <c r="A240" s="182"/>
      <c r="B240" s="31" t="s">
        <v>1033</v>
      </c>
      <c r="C240" s="5" t="s">
        <v>1034</v>
      </c>
      <c r="D240" s="2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2"/>
    </row>
    <row r="241" spans="1:28" ht="19.899999999999999" customHeight="1">
      <c r="A241" s="182"/>
      <c r="B241" s="31"/>
      <c r="C241" s="5" t="s">
        <v>1035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8" ht="19.899999999999999" customHeight="1">
      <c r="A242" s="182"/>
      <c r="B242" s="32" t="s">
        <v>1036</v>
      </c>
      <c r="C242" s="13" t="s">
        <v>1037</v>
      </c>
      <c r="D242" s="21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8" ht="19.899999999999999" customHeight="1">
      <c r="A243" s="182"/>
      <c r="B243" s="32" t="s">
        <v>1036</v>
      </c>
      <c r="C243" s="13" t="s">
        <v>1038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s="50" customFormat="1" ht="19.899999999999999" customHeight="1">
      <c r="A244" s="182"/>
      <c r="B244" s="51" t="s">
        <v>1036</v>
      </c>
      <c r="C244" s="52" t="s">
        <v>1039</v>
      </c>
      <c r="D244" s="53"/>
      <c r="E244" s="54">
        <f>E242*E243</f>
        <v>0</v>
      </c>
      <c r="F244" s="54">
        <f t="shared" ref="F244:AA244" si="46">F242*F243</f>
        <v>0</v>
      </c>
      <c r="G244" s="54">
        <f t="shared" si="46"/>
        <v>0</v>
      </c>
      <c r="H244" s="54">
        <f t="shared" si="46"/>
        <v>0</v>
      </c>
      <c r="I244" s="54">
        <f t="shared" si="46"/>
        <v>0</v>
      </c>
      <c r="J244" s="54">
        <f t="shared" si="46"/>
        <v>0</v>
      </c>
      <c r="K244" s="54">
        <f t="shared" si="46"/>
        <v>0</v>
      </c>
      <c r="L244" s="54">
        <f t="shared" si="46"/>
        <v>0</v>
      </c>
      <c r="M244" s="54">
        <f t="shared" si="46"/>
        <v>0</v>
      </c>
      <c r="N244" s="54">
        <f t="shared" si="46"/>
        <v>0</v>
      </c>
      <c r="O244" s="54">
        <f t="shared" si="46"/>
        <v>0</v>
      </c>
      <c r="P244" s="54">
        <f t="shared" si="46"/>
        <v>0</v>
      </c>
      <c r="Q244" s="54">
        <f t="shared" si="46"/>
        <v>0</v>
      </c>
      <c r="R244" s="54">
        <f t="shared" si="46"/>
        <v>0</v>
      </c>
      <c r="S244" s="54">
        <f t="shared" si="46"/>
        <v>0</v>
      </c>
      <c r="T244" s="54">
        <f t="shared" si="46"/>
        <v>0</v>
      </c>
      <c r="U244" s="54">
        <f t="shared" si="46"/>
        <v>0</v>
      </c>
      <c r="V244" s="54">
        <f t="shared" si="46"/>
        <v>0</v>
      </c>
      <c r="W244" s="54">
        <f t="shared" si="46"/>
        <v>0</v>
      </c>
      <c r="X244" s="54">
        <f t="shared" si="46"/>
        <v>0</v>
      </c>
      <c r="Y244" s="54">
        <f t="shared" si="46"/>
        <v>0</v>
      </c>
      <c r="Z244" s="54">
        <f t="shared" si="46"/>
        <v>0</v>
      </c>
      <c r="AA244" s="54">
        <f t="shared" si="46"/>
        <v>0</v>
      </c>
      <c r="AB244" s="50">
        <f>SUM(E244:AA244)</f>
        <v>0</v>
      </c>
    </row>
    <row r="245" spans="1:28" ht="19.899999999999999" customHeight="1">
      <c r="A245" s="182"/>
      <c r="B245" s="32" t="s">
        <v>1040</v>
      </c>
      <c r="C245" s="5" t="s">
        <v>1041</v>
      </c>
      <c r="D245" s="2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50"/>
    </row>
    <row r="246" spans="1:28" ht="19.899999999999999" customHeight="1">
      <c r="A246" s="182"/>
      <c r="B246" s="32"/>
      <c r="C246" s="5" t="s">
        <v>1042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1">
        <v>45496</v>
      </c>
      <c r="B247" s="31" t="s">
        <v>1028</v>
      </c>
      <c r="C247" s="26" t="s">
        <v>1029</v>
      </c>
      <c r="D247" s="24"/>
      <c r="E247" s="25"/>
      <c r="F247" s="25"/>
      <c r="G247" s="25"/>
      <c r="H247" s="25"/>
      <c r="I247" s="26"/>
      <c r="J247" s="26"/>
      <c r="K247" s="26"/>
      <c r="L247" s="26"/>
      <c r="M247" s="26"/>
      <c r="N247" s="26"/>
      <c r="O247" s="25"/>
      <c r="P247" s="26"/>
      <c r="Q247" s="26"/>
      <c r="R247" s="25"/>
      <c r="S247" s="26"/>
      <c r="T247" s="27"/>
      <c r="U247" s="26"/>
      <c r="V247" s="25"/>
      <c r="W247" s="26"/>
      <c r="X247" s="25"/>
      <c r="Y247" s="25"/>
      <c r="Z247" s="26"/>
      <c r="AA247" s="27"/>
    </row>
    <row r="248" spans="1:28" ht="19.899999999999999" customHeight="1">
      <c r="A248" s="182"/>
      <c r="B248" s="31" t="s">
        <v>1028</v>
      </c>
      <c r="C248" s="27" t="s">
        <v>1030</v>
      </c>
      <c r="D248" s="28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30"/>
    </row>
    <row r="249" spans="1:28" ht="19.899999999999999" customHeight="1">
      <c r="A249" s="182"/>
      <c r="B249" s="31" t="s">
        <v>1028</v>
      </c>
      <c r="C249" s="27" t="s">
        <v>1031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s="50" customFormat="1" ht="19.899999999999999" customHeight="1">
      <c r="A250" s="182"/>
      <c r="B250" s="46"/>
      <c r="C250" s="47" t="s">
        <v>1032</v>
      </c>
      <c r="D250" s="48"/>
      <c r="E250" s="49">
        <f>E247*E248+E249</f>
        <v>0</v>
      </c>
      <c r="F250" s="49">
        <f t="shared" ref="F250:AA250" si="47">F247*F248+F249</f>
        <v>0</v>
      </c>
      <c r="G250" s="49">
        <f t="shared" si="47"/>
        <v>0</v>
      </c>
      <c r="H250" s="49">
        <f t="shared" si="47"/>
        <v>0</v>
      </c>
      <c r="I250" s="49">
        <f t="shared" si="47"/>
        <v>0</v>
      </c>
      <c r="J250" s="49">
        <f t="shared" si="47"/>
        <v>0</v>
      </c>
      <c r="K250" s="49">
        <f t="shared" si="47"/>
        <v>0</v>
      </c>
      <c r="L250" s="49">
        <f t="shared" si="47"/>
        <v>0</v>
      </c>
      <c r="M250" s="49">
        <f t="shared" si="47"/>
        <v>0</v>
      </c>
      <c r="N250" s="49">
        <f t="shared" si="47"/>
        <v>0</v>
      </c>
      <c r="O250" s="49">
        <f t="shared" si="47"/>
        <v>0</v>
      </c>
      <c r="P250" s="49">
        <f t="shared" si="47"/>
        <v>0</v>
      </c>
      <c r="Q250" s="49">
        <f t="shared" si="47"/>
        <v>0</v>
      </c>
      <c r="R250" s="49">
        <f t="shared" si="47"/>
        <v>0</v>
      </c>
      <c r="S250" s="49">
        <f t="shared" si="47"/>
        <v>0</v>
      </c>
      <c r="T250" s="49">
        <f t="shared" si="47"/>
        <v>0</v>
      </c>
      <c r="U250" s="49">
        <f t="shared" si="47"/>
        <v>0</v>
      </c>
      <c r="V250" s="49">
        <f t="shared" si="47"/>
        <v>0</v>
      </c>
      <c r="W250" s="49">
        <f t="shared" si="47"/>
        <v>0</v>
      </c>
      <c r="X250" s="49">
        <f t="shared" si="47"/>
        <v>0</v>
      </c>
      <c r="Y250" s="49">
        <f t="shared" si="47"/>
        <v>0</v>
      </c>
      <c r="Z250" s="49">
        <f t="shared" si="47"/>
        <v>0</v>
      </c>
      <c r="AA250" s="49">
        <f t="shared" si="47"/>
        <v>0</v>
      </c>
      <c r="AB250" s="50">
        <f>SUM(E250:AA250)</f>
        <v>0</v>
      </c>
    </row>
    <row r="251" spans="1:28" ht="19.899999999999999" customHeight="1">
      <c r="A251" s="182"/>
      <c r="B251" s="31" t="s">
        <v>1033</v>
      </c>
      <c r="C251" s="5" t="s">
        <v>1034</v>
      </c>
      <c r="D251" s="2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2"/>
    </row>
    <row r="252" spans="1:28" ht="19.899999999999999" customHeight="1">
      <c r="A252" s="182"/>
      <c r="B252" s="31"/>
      <c r="C252" s="5" t="s">
        <v>1035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8" ht="19.899999999999999" customHeight="1">
      <c r="A253" s="182"/>
      <c r="B253" s="32" t="s">
        <v>1036</v>
      </c>
      <c r="C253" s="13" t="s">
        <v>1037</v>
      </c>
      <c r="D253" s="21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8" ht="19.899999999999999" customHeight="1">
      <c r="A254" s="182"/>
      <c r="B254" s="32" t="s">
        <v>1036</v>
      </c>
      <c r="C254" s="13" t="s">
        <v>1038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s="50" customFormat="1" ht="19.899999999999999" customHeight="1">
      <c r="A255" s="182"/>
      <c r="B255" s="51" t="s">
        <v>1036</v>
      </c>
      <c r="C255" s="52" t="s">
        <v>1039</v>
      </c>
      <c r="D255" s="53"/>
      <c r="E255" s="54">
        <f>E253*E254</f>
        <v>0</v>
      </c>
      <c r="F255" s="54">
        <f t="shared" ref="F255:AA255" si="48">F253*F254</f>
        <v>0</v>
      </c>
      <c r="G255" s="54">
        <f t="shared" si="48"/>
        <v>0</v>
      </c>
      <c r="H255" s="54">
        <f t="shared" si="48"/>
        <v>0</v>
      </c>
      <c r="I255" s="54">
        <f t="shared" si="48"/>
        <v>0</v>
      </c>
      <c r="J255" s="54">
        <f t="shared" si="48"/>
        <v>0</v>
      </c>
      <c r="K255" s="54">
        <f t="shared" si="48"/>
        <v>0</v>
      </c>
      <c r="L255" s="54">
        <f t="shared" si="48"/>
        <v>0</v>
      </c>
      <c r="M255" s="54">
        <f t="shared" si="48"/>
        <v>0</v>
      </c>
      <c r="N255" s="54">
        <f t="shared" si="48"/>
        <v>0</v>
      </c>
      <c r="O255" s="54">
        <f t="shared" si="48"/>
        <v>0</v>
      </c>
      <c r="P255" s="54">
        <f t="shared" si="48"/>
        <v>0</v>
      </c>
      <c r="Q255" s="54">
        <f t="shared" si="48"/>
        <v>0</v>
      </c>
      <c r="R255" s="54">
        <f t="shared" si="48"/>
        <v>0</v>
      </c>
      <c r="S255" s="54">
        <f t="shared" si="48"/>
        <v>0</v>
      </c>
      <c r="T255" s="54">
        <f t="shared" si="48"/>
        <v>0</v>
      </c>
      <c r="U255" s="54">
        <f t="shared" si="48"/>
        <v>0</v>
      </c>
      <c r="V255" s="54">
        <f t="shared" si="48"/>
        <v>0</v>
      </c>
      <c r="W255" s="54">
        <f t="shared" si="48"/>
        <v>0</v>
      </c>
      <c r="X255" s="54">
        <f t="shared" si="48"/>
        <v>0</v>
      </c>
      <c r="Y255" s="54">
        <f t="shared" si="48"/>
        <v>0</v>
      </c>
      <c r="Z255" s="54">
        <f t="shared" si="48"/>
        <v>0</v>
      </c>
      <c r="AA255" s="54">
        <f t="shared" si="48"/>
        <v>0</v>
      </c>
      <c r="AB255" s="50">
        <f>SUM(E255:AA255)</f>
        <v>0</v>
      </c>
    </row>
    <row r="256" spans="1:28" ht="19.899999999999999" customHeight="1">
      <c r="A256" s="182"/>
      <c r="B256" s="32" t="s">
        <v>1040</v>
      </c>
      <c r="C256" s="5" t="s">
        <v>1041</v>
      </c>
      <c r="D256" s="2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50"/>
    </row>
    <row r="257" spans="1:28" ht="19.899999999999999" customHeight="1">
      <c r="A257" s="182"/>
      <c r="B257" s="32"/>
      <c r="C257" s="5" t="s">
        <v>1042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1">
        <v>45497</v>
      </c>
      <c r="B258" s="31" t="s">
        <v>1028</v>
      </c>
      <c r="C258" s="26" t="s">
        <v>1029</v>
      </c>
      <c r="D258" s="24"/>
      <c r="E258" s="25"/>
      <c r="F258" s="25"/>
      <c r="G258" s="25"/>
      <c r="H258" s="25"/>
      <c r="I258" s="26"/>
      <c r="J258" s="26"/>
      <c r="K258" s="26"/>
      <c r="L258" s="26"/>
      <c r="M258" s="26"/>
      <c r="N258" s="26"/>
      <c r="O258" s="25"/>
      <c r="P258" s="26"/>
      <c r="Q258" s="26"/>
      <c r="R258" s="25"/>
      <c r="S258" s="26"/>
      <c r="T258" s="27"/>
      <c r="U258" s="26"/>
      <c r="V258" s="25"/>
      <c r="W258" s="26"/>
      <c r="X258" s="25"/>
      <c r="Y258" s="25"/>
      <c r="Z258" s="26"/>
      <c r="AA258" s="27"/>
    </row>
    <row r="259" spans="1:28" ht="19.899999999999999" customHeight="1">
      <c r="A259" s="182"/>
      <c r="B259" s="31" t="s">
        <v>1028</v>
      </c>
      <c r="C259" s="27" t="s">
        <v>1030</v>
      </c>
      <c r="D259" s="28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30"/>
    </row>
    <row r="260" spans="1:28" ht="19.899999999999999" customHeight="1">
      <c r="A260" s="182"/>
      <c r="B260" s="31" t="s">
        <v>1028</v>
      </c>
      <c r="C260" s="27" t="s">
        <v>1031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s="50" customFormat="1" ht="19.899999999999999" customHeight="1">
      <c r="A261" s="182"/>
      <c r="B261" s="46"/>
      <c r="C261" s="47" t="s">
        <v>1032</v>
      </c>
      <c r="D261" s="48"/>
      <c r="E261" s="49">
        <f>E258*E259+E260</f>
        <v>0</v>
      </c>
      <c r="F261" s="49">
        <f t="shared" ref="F261:AA261" si="49">F258*F259+F260</f>
        <v>0</v>
      </c>
      <c r="G261" s="49">
        <f t="shared" si="49"/>
        <v>0</v>
      </c>
      <c r="H261" s="49">
        <f t="shared" si="49"/>
        <v>0</v>
      </c>
      <c r="I261" s="49">
        <f t="shared" si="49"/>
        <v>0</v>
      </c>
      <c r="J261" s="49">
        <f t="shared" si="49"/>
        <v>0</v>
      </c>
      <c r="K261" s="49">
        <f t="shared" si="49"/>
        <v>0</v>
      </c>
      <c r="L261" s="49">
        <f t="shared" si="49"/>
        <v>0</v>
      </c>
      <c r="M261" s="49">
        <f t="shared" si="49"/>
        <v>0</v>
      </c>
      <c r="N261" s="49">
        <f t="shared" si="49"/>
        <v>0</v>
      </c>
      <c r="O261" s="49">
        <f t="shared" si="49"/>
        <v>0</v>
      </c>
      <c r="P261" s="49">
        <f t="shared" si="49"/>
        <v>0</v>
      </c>
      <c r="Q261" s="49">
        <f t="shared" si="49"/>
        <v>0</v>
      </c>
      <c r="R261" s="49">
        <f t="shared" si="49"/>
        <v>0</v>
      </c>
      <c r="S261" s="49">
        <f t="shared" si="49"/>
        <v>0</v>
      </c>
      <c r="T261" s="49">
        <f t="shared" si="49"/>
        <v>0</v>
      </c>
      <c r="U261" s="49">
        <f t="shared" si="49"/>
        <v>0</v>
      </c>
      <c r="V261" s="49">
        <f t="shared" si="49"/>
        <v>0</v>
      </c>
      <c r="W261" s="49">
        <f t="shared" si="49"/>
        <v>0</v>
      </c>
      <c r="X261" s="49">
        <f t="shared" si="49"/>
        <v>0</v>
      </c>
      <c r="Y261" s="49">
        <f t="shared" si="49"/>
        <v>0</v>
      </c>
      <c r="Z261" s="49">
        <f t="shared" si="49"/>
        <v>0</v>
      </c>
      <c r="AA261" s="49">
        <f t="shared" si="49"/>
        <v>0</v>
      </c>
      <c r="AB261" s="50">
        <f>SUM(E261:AA261)</f>
        <v>0</v>
      </c>
    </row>
    <row r="262" spans="1:28" ht="19.899999999999999" customHeight="1">
      <c r="A262" s="182"/>
      <c r="B262" s="31" t="s">
        <v>1033</v>
      </c>
      <c r="C262" s="5" t="s">
        <v>1034</v>
      </c>
      <c r="D262" s="2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2"/>
    </row>
    <row r="263" spans="1:28" ht="19.899999999999999" customHeight="1">
      <c r="A263" s="182"/>
      <c r="B263" s="31"/>
      <c r="C263" s="5" t="s">
        <v>1035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8" ht="19.899999999999999" customHeight="1">
      <c r="A264" s="182"/>
      <c r="B264" s="32" t="s">
        <v>1036</v>
      </c>
      <c r="C264" s="13" t="s">
        <v>1037</v>
      </c>
      <c r="D264" s="21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8" ht="19.899999999999999" customHeight="1">
      <c r="A265" s="182"/>
      <c r="B265" s="32" t="s">
        <v>1036</v>
      </c>
      <c r="C265" s="13" t="s">
        <v>1038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s="50" customFormat="1" ht="19.899999999999999" customHeight="1">
      <c r="A266" s="182"/>
      <c r="B266" s="51" t="s">
        <v>1036</v>
      </c>
      <c r="C266" s="52" t="s">
        <v>1039</v>
      </c>
      <c r="D266" s="53"/>
      <c r="E266" s="54">
        <f>E264*E265</f>
        <v>0</v>
      </c>
      <c r="F266" s="54">
        <f t="shared" ref="F266:AA266" si="50">F264*F265</f>
        <v>0</v>
      </c>
      <c r="G266" s="54">
        <f t="shared" si="50"/>
        <v>0</v>
      </c>
      <c r="H266" s="54">
        <f t="shared" si="50"/>
        <v>0</v>
      </c>
      <c r="I266" s="54">
        <f t="shared" si="50"/>
        <v>0</v>
      </c>
      <c r="J266" s="54">
        <f t="shared" si="50"/>
        <v>0</v>
      </c>
      <c r="K266" s="54">
        <f t="shared" si="50"/>
        <v>0</v>
      </c>
      <c r="L266" s="54">
        <f t="shared" si="50"/>
        <v>0</v>
      </c>
      <c r="M266" s="54">
        <f t="shared" si="50"/>
        <v>0</v>
      </c>
      <c r="N266" s="54">
        <f t="shared" si="50"/>
        <v>0</v>
      </c>
      <c r="O266" s="54">
        <f t="shared" si="50"/>
        <v>0</v>
      </c>
      <c r="P266" s="54">
        <f t="shared" si="50"/>
        <v>0</v>
      </c>
      <c r="Q266" s="54">
        <f t="shared" si="50"/>
        <v>0</v>
      </c>
      <c r="R266" s="54">
        <f t="shared" si="50"/>
        <v>0</v>
      </c>
      <c r="S266" s="54">
        <f t="shared" si="50"/>
        <v>0</v>
      </c>
      <c r="T266" s="54">
        <f t="shared" si="50"/>
        <v>0</v>
      </c>
      <c r="U266" s="54">
        <f t="shared" si="50"/>
        <v>0</v>
      </c>
      <c r="V266" s="54">
        <f t="shared" si="50"/>
        <v>0</v>
      </c>
      <c r="W266" s="54">
        <f t="shared" si="50"/>
        <v>0</v>
      </c>
      <c r="X266" s="54">
        <f t="shared" si="50"/>
        <v>0</v>
      </c>
      <c r="Y266" s="54">
        <f t="shared" si="50"/>
        <v>0</v>
      </c>
      <c r="Z266" s="54">
        <f t="shared" si="50"/>
        <v>0</v>
      </c>
      <c r="AA266" s="54">
        <f t="shared" si="50"/>
        <v>0</v>
      </c>
      <c r="AB266" s="50">
        <f>SUM(E266:AA266)</f>
        <v>0</v>
      </c>
    </row>
    <row r="267" spans="1:28" ht="19.899999999999999" customHeight="1">
      <c r="A267" s="182"/>
      <c r="B267" s="32" t="s">
        <v>1040</v>
      </c>
      <c r="C267" s="5" t="s">
        <v>1041</v>
      </c>
      <c r="D267" s="2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50"/>
    </row>
    <row r="268" spans="1:28" ht="19.899999999999999" customHeight="1">
      <c r="A268" s="182"/>
      <c r="B268" s="32"/>
      <c r="C268" s="5" t="s">
        <v>1042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1">
        <v>45498</v>
      </c>
      <c r="B269" s="31" t="s">
        <v>1028</v>
      </c>
      <c r="C269" s="26" t="s">
        <v>1029</v>
      </c>
      <c r="D269" s="24"/>
      <c r="E269" s="25"/>
      <c r="F269" s="25"/>
      <c r="G269" s="25"/>
      <c r="H269" s="25"/>
      <c r="I269" s="26"/>
      <c r="J269" s="26"/>
      <c r="K269" s="26"/>
      <c r="L269" s="26"/>
      <c r="M269" s="26"/>
      <c r="N269" s="26"/>
      <c r="O269" s="25"/>
      <c r="P269" s="26"/>
      <c r="Q269" s="26"/>
      <c r="R269" s="25"/>
      <c r="S269" s="26"/>
      <c r="T269" s="27"/>
      <c r="U269" s="26"/>
      <c r="V269" s="25"/>
      <c r="W269" s="26"/>
      <c r="X269" s="25"/>
      <c r="Y269" s="25"/>
      <c r="Z269" s="26"/>
      <c r="AA269" s="27"/>
    </row>
    <row r="270" spans="1:28" ht="19.899999999999999" customHeight="1">
      <c r="A270" s="182"/>
      <c r="B270" s="31" t="s">
        <v>1028</v>
      </c>
      <c r="C270" s="27" t="s">
        <v>1030</v>
      </c>
      <c r="D270" s="28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30"/>
    </row>
    <row r="271" spans="1:28" ht="19.899999999999999" customHeight="1">
      <c r="A271" s="182"/>
      <c r="B271" s="31" t="s">
        <v>1028</v>
      </c>
      <c r="C271" s="27" t="s">
        <v>1031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s="50" customFormat="1" ht="19.899999999999999" customHeight="1">
      <c r="A272" s="182"/>
      <c r="B272" s="46"/>
      <c r="C272" s="47" t="s">
        <v>1032</v>
      </c>
      <c r="D272" s="48"/>
      <c r="E272" s="49">
        <f>E269*E270+E271</f>
        <v>0</v>
      </c>
      <c r="F272" s="49">
        <f t="shared" ref="F272:AA272" si="51">F269*F270+F271</f>
        <v>0</v>
      </c>
      <c r="G272" s="49">
        <f t="shared" si="51"/>
        <v>0</v>
      </c>
      <c r="H272" s="49">
        <f t="shared" si="51"/>
        <v>0</v>
      </c>
      <c r="I272" s="49">
        <f t="shared" si="51"/>
        <v>0</v>
      </c>
      <c r="J272" s="49">
        <f t="shared" si="51"/>
        <v>0</v>
      </c>
      <c r="K272" s="49">
        <f t="shared" si="51"/>
        <v>0</v>
      </c>
      <c r="L272" s="49">
        <f t="shared" si="51"/>
        <v>0</v>
      </c>
      <c r="M272" s="49">
        <f t="shared" si="51"/>
        <v>0</v>
      </c>
      <c r="N272" s="49">
        <f t="shared" si="51"/>
        <v>0</v>
      </c>
      <c r="O272" s="49">
        <f t="shared" si="51"/>
        <v>0</v>
      </c>
      <c r="P272" s="49">
        <f t="shared" si="51"/>
        <v>0</v>
      </c>
      <c r="Q272" s="49">
        <f t="shared" si="51"/>
        <v>0</v>
      </c>
      <c r="R272" s="49">
        <f t="shared" si="51"/>
        <v>0</v>
      </c>
      <c r="S272" s="49">
        <f t="shared" si="51"/>
        <v>0</v>
      </c>
      <c r="T272" s="49">
        <f t="shared" si="51"/>
        <v>0</v>
      </c>
      <c r="U272" s="49">
        <f t="shared" si="51"/>
        <v>0</v>
      </c>
      <c r="V272" s="49">
        <f t="shared" si="51"/>
        <v>0</v>
      </c>
      <c r="W272" s="49">
        <f t="shared" si="51"/>
        <v>0</v>
      </c>
      <c r="X272" s="49">
        <f t="shared" si="51"/>
        <v>0</v>
      </c>
      <c r="Y272" s="49">
        <f t="shared" si="51"/>
        <v>0</v>
      </c>
      <c r="Z272" s="49">
        <f t="shared" si="51"/>
        <v>0</v>
      </c>
      <c r="AA272" s="49">
        <f t="shared" si="51"/>
        <v>0</v>
      </c>
      <c r="AB272" s="50">
        <f>SUM(E272:AA272)</f>
        <v>0</v>
      </c>
    </row>
    <row r="273" spans="1:28" ht="19.899999999999999" customHeight="1">
      <c r="A273" s="182"/>
      <c r="B273" s="31" t="s">
        <v>1033</v>
      </c>
      <c r="C273" s="5" t="s">
        <v>1034</v>
      </c>
      <c r="D273" s="2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2"/>
    </row>
    <row r="274" spans="1:28" ht="19.899999999999999" customHeight="1">
      <c r="A274" s="182"/>
      <c r="B274" s="31"/>
      <c r="C274" s="5" t="s">
        <v>1035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8" ht="19.899999999999999" customHeight="1">
      <c r="A275" s="182"/>
      <c r="B275" s="32" t="s">
        <v>1036</v>
      </c>
      <c r="C275" s="13" t="s">
        <v>1037</v>
      </c>
      <c r="D275" s="21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8" ht="19.899999999999999" customHeight="1">
      <c r="A276" s="182"/>
      <c r="B276" s="32" t="s">
        <v>1036</v>
      </c>
      <c r="C276" s="13" t="s">
        <v>1038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s="50" customFormat="1" ht="19.899999999999999" customHeight="1">
      <c r="A277" s="182"/>
      <c r="B277" s="51" t="s">
        <v>1036</v>
      </c>
      <c r="C277" s="52" t="s">
        <v>1039</v>
      </c>
      <c r="D277" s="53"/>
      <c r="E277" s="54">
        <f>E275*E276</f>
        <v>0</v>
      </c>
      <c r="F277" s="54">
        <f t="shared" ref="F277:AA277" si="52">F275*F276</f>
        <v>0</v>
      </c>
      <c r="G277" s="54">
        <f t="shared" si="52"/>
        <v>0</v>
      </c>
      <c r="H277" s="54">
        <f t="shared" si="52"/>
        <v>0</v>
      </c>
      <c r="I277" s="54">
        <f t="shared" si="52"/>
        <v>0</v>
      </c>
      <c r="J277" s="54">
        <f t="shared" si="52"/>
        <v>0</v>
      </c>
      <c r="K277" s="54">
        <f t="shared" si="52"/>
        <v>0</v>
      </c>
      <c r="L277" s="54">
        <f t="shared" si="52"/>
        <v>0</v>
      </c>
      <c r="M277" s="54">
        <f t="shared" si="52"/>
        <v>0</v>
      </c>
      <c r="N277" s="54">
        <f t="shared" si="52"/>
        <v>0</v>
      </c>
      <c r="O277" s="54">
        <f t="shared" si="52"/>
        <v>0</v>
      </c>
      <c r="P277" s="54">
        <f t="shared" si="52"/>
        <v>0</v>
      </c>
      <c r="Q277" s="54">
        <f t="shared" si="52"/>
        <v>0</v>
      </c>
      <c r="R277" s="54">
        <f t="shared" si="52"/>
        <v>0</v>
      </c>
      <c r="S277" s="54">
        <f t="shared" si="52"/>
        <v>0</v>
      </c>
      <c r="T277" s="54">
        <f t="shared" si="52"/>
        <v>0</v>
      </c>
      <c r="U277" s="54">
        <f t="shared" si="52"/>
        <v>0</v>
      </c>
      <c r="V277" s="54">
        <f t="shared" si="52"/>
        <v>0</v>
      </c>
      <c r="W277" s="54">
        <f t="shared" si="52"/>
        <v>0</v>
      </c>
      <c r="X277" s="54">
        <f t="shared" si="52"/>
        <v>0</v>
      </c>
      <c r="Y277" s="54">
        <f t="shared" si="52"/>
        <v>0</v>
      </c>
      <c r="Z277" s="54">
        <f t="shared" si="52"/>
        <v>0</v>
      </c>
      <c r="AA277" s="54">
        <f t="shared" si="52"/>
        <v>0</v>
      </c>
      <c r="AB277" s="50">
        <f>SUM(E277:AA277)</f>
        <v>0</v>
      </c>
    </row>
    <row r="278" spans="1:28" ht="19.899999999999999" customHeight="1">
      <c r="A278" s="182"/>
      <c r="B278" s="32" t="s">
        <v>1040</v>
      </c>
      <c r="C278" s="5" t="s">
        <v>1041</v>
      </c>
      <c r="D278" s="2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50"/>
    </row>
    <row r="279" spans="1:28" ht="19.899999999999999" customHeight="1">
      <c r="A279" s="182"/>
      <c r="B279" s="32"/>
      <c r="C279" s="5" t="s">
        <v>1042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1">
        <v>45499</v>
      </c>
      <c r="B280" s="31" t="s">
        <v>1028</v>
      </c>
      <c r="C280" s="26" t="s">
        <v>1029</v>
      </c>
      <c r="D280" s="24"/>
      <c r="E280" s="25"/>
      <c r="F280" s="25"/>
      <c r="G280" s="25"/>
      <c r="H280" s="25"/>
      <c r="I280" s="26"/>
      <c r="J280" s="26"/>
      <c r="K280" s="26"/>
      <c r="L280" s="26"/>
      <c r="M280" s="26"/>
      <c r="N280" s="26"/>
      <c r="O280" s="25"/>
      <c r="P280" s="26"/>
      <c r="Q280" s="26"/>
      <c r="R280" s="25"/>
      <c r="S280" s="26"/>
      <c r="T280" s="27"/>
      <c r="U280" s="26"/>
      <c r="V280" s="25"/>
      <c r="W280" s="26"/>
      <c r="X280" s="25"/>
      <c r="Y280" s="25"/>
      <c r="Z280" s="26"/>
      <c r="AA280" s="27"/>
    </row>
    <row r="281" spans="1:28" ht="19.899999999999999" customHeight="1">
      <c r="A281" s="182"/>
      <c r="B281" s="31" t="s">
        <v>1028</v>
      </c>
      <c r="C281" s="27" t="s">
        <v>1030</v>
      </c>
      <c r="D281" s="28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30"/>
    </row>
    <row r="282" spans="1:28" ht="19.899999999999999" customHeight="1">
      <c r="A282" s="182"/>
      <c r="B282" s="31" t="s">
        <v>1028</v>
      </c>
      <c r="C282" s="27" t="s">
        <v>1031</v>
      </c>
      <c r="D282" s="28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s="50" customFormat="1" ht="19.899999999999999" customHeight="1">
      <c r="A283" s="182"/>
      <c r="B283" s="46"/>
      <c r="C283" s="47" t="s">
        <v>1032</v>
      </c>
      <c r="D283" s="48"/>
      <c r="E283" s="49">
        <f>E280*E281+E282</f>
        <v>0</v>
      </c>
      <c r="F283" s="49">
        <f t="shared" ref="F283:AA283" si="53">F280*F281+F282</f>
        <v>0</v>
      </c>
      <c r="G283" s="49">
        <f t="shared" si="53"/>
        <v>0</v>
      </c>
      <c r="H283" s="49">
        <f t="shared" si="53"/>
        <v>0</v>
      </c>
      <c r="I283" s="49">
        <f t="shared" si="53"/>
        <v>0</v>
      </c>
      <c r="J283" s="49">
        <f t="shared" si="53"/>
        <v>0</v>
      </c>
      <c r="K283" s="49">
        <f t="shared" si="53"/>
        <v>0</v>
      </c>
      <c r="L283" s="49">
        <f t="shared" si="53"/>
        <v>0</v>
      </c>
      <c r="M283" s="49">
        <f t="shared" si="53"/>
        <v>0</v>
      </c>
      <c r="N283" s="49">
        <f t="shared" si="53"/>
        <v>0</v>
      </c>
      <c r="O283" s="49">
        <f t="shared" si="53"/>
        <v>0</v>
      </c>
      <c r="P283" s="49">
        <f t="shared" si="53"/>
        <v>0</v>
      </c>
      <c r="Q283" s="49">
        <f t="shared" si="53"/>
        <v>0</v>
      </c>
      <c r="R283" s="49">
        <f t="shared" si="53"/>
        <v>0</v>
      </c>
      <c r="S283" s="49">
        <f t="shared" si="53"/>
        <v>0</v>
      </c>
      <c r="T283" s="49">
        <f t="shared" si="53"/>
        <v>0</v>
      </c>
      <c r="U283" s="49">
        <f t="shared" si="53"/>
        <v>0</v>
      </c>
      <c r="V283" s="49">
        <f t="shared" si="53"/>
        <v>0</v>
      </c>
      <c r="W283" s="49">
        <f t="shared" si="53"/>
        <v>0</v>
      </c>
      <c r="X283" s="49">
        <f t="shared" si="53"/>
        <v>0</v>
      </c>
      <c r="Y283" s="49">
        <f t="shared" si="53"/>
        <v>0</v>
      </c>
      <c r="Z283" s="49">
        <f t="shared" si="53"/>
        <v>0</v>
      </c>
      <c r="AA283" s="49">
        <f t="shared" si="53"/>
        <v>0</v>
      </c>
      <c r="AB283" s="50">
        <f>SUM(E283:AA283)</f>
        <v>0</v>
      </c>
    </row>
    <row r="284" spans="1:28" ht="19.899999999999999" customHeight="1">
      <c r="A284" s="182"/>
      <c r="B284" s="31" t="s">
        <v>1033</v>
      </c>
      <c r="C284" s="5" t="s">
        <v>1034</v>
      </c>
      <c r="D284" s="2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2"/>
    </row>
    <row r="285" spans="1:28" ht="19.899999999999999" customHeight="1">
      <c r="A285" s="182"/>
      <c r="B285" s="31"/>
      <c r="C285" s="5" t="s">
        <v>1035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8" ht="19.899999999999999" customHeight="1">
      <c r="A286" s="182"/>
      <c r="B286" s="32" t="s">
        <v>1036</v>
      </c>
      <c r="C286" s="13" t="s">
        <v>1037</v>
      </c>
      <c r="D286" s="21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8" ht="19.899999999999999" customHeight="1">
      <c r="A287" s="182"/>
      <c r="B287" s="32" t="s">
        <v>1036</v>
      </c>
      <c r="C287" s="13" t="s">
        <v>1038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s="50" customFormat="1" ht="19.899999999999999" customHeight="1">
      <c r="A288" s="182"/>
      <c r="B288" s="51" t="s">
        <v>1036</v>
      </c>
      <c r="C288" s="52" t="s">
        <v>1039</v>
      </c>
      <c r="D288" s="53"/>
      <c r="E288" s="54">
        <f>E286*E287</f>
        <v>0</v>
      </c>
      <c r="F288" s="54">
        <f t="shared" ref="F288:AA288" si="54">F286*F287</f>
        <v>0</v>
      </c>
      <c r="G288" s="54">
        <f t="shared" si="54"/>
        <v>0</v>
      </c>
      <c r="H288" s="54">
        <f t="shared" si="54"/>
        <v>0</v>
      </c>
      <c r="I288" s="54">
        <f t="shared" si="54"/>
        <v>0</v>
      </c>
      <c r="J288" s="54">
        <f t="shared" si="54"/>
        <v>0</v>
      </c>
      <c r="K288" s="54">
        <f t="shared" si="54"/>
        <v>0</v>
      </c>
      <c r="L288" s="54">
        <f t="shared" si="54"/>
        <v>0</v>
      </c>
      <c r="M288" s="54">
        <f t="shared" si="54"/>
        <v>0</v>
      </c>
      <c r="N288" s="54">
        <f t="shared" si="54"/>
        <v>0</v>
      </c>
      <c r="O288" s="54">
        <f t="shared" si="54"/>
        <v>0</v>
      </c>
      <c r="P288" s="54">
        <f t="shared" si="54"/>
        <v>0</v>
      </c>
      <c r="Q288" s="54">
        <f t="shared" si="54"/>
        <v>0</v>
      </c>
      <c r="R288" s="54">
        <f t="shared" si="54"/>
        <v>0</v>
      </c>
      <c r="S288" s="54">
        <f t="shared" si="54"/>
        <v>0</v>
      </c>
      <c r="T288" s="54">
        <f t="shared" si="54"/>
        <v>0</v>
      </c>
      <c r="U288" s="54">
        <f t="shared" si="54"/>
        <v>0</v>
      </c>
      <c r="V288" s="54">
        <f t="shared" si="54"/>
        <v>0</v>
      </c>
      <c r="W288" s="54">
        <f t="shared" si="54"/>
        <v>0</v>
      </c>
      <c r="X288" s="54">
        <f t="shared" si="54"/>
        <v>0</v>
      </c>
      <c r="Y288" s="54">
        <f t="shared" si="54"/>
        <v>0</v>
      </c>
      <c r="Z288" s="54">
        <f t="shared" si="54"/>
        <v>0</v>
      </c>
      <c r="AA288" s="54">
        <f t="shared" si="54"/>
        <v>0</v>
      </c>
      <c r="AB288" s="50">
        <f>SUM(E288:AA288)</f>
        <v>0</v>
      </c>
    </row>
    <row r="289" spans="1:28" ht="19.899999999999999" customHeight="1">
      <c r="A289" s="182"/>
      <c r="B289" s="32" t="s">
        <v>1040</v>
      </c>
      <c r="C289" s="5" t="s">
        <v>1041</v>
      </c>
      <c r="D289" s="2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50"/>
    </row>
    <row r="290" spans="1:28" ht="19.899999999999999" customHeight="1">
      <c r="A290" s="182"/>
      <c r="B290" s="32"/>
      <c r="C290" s="5" t="s">
        <v>1042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1">
        <v>45500</v>
      </c>
      <c r="B291" s="31" t="s">
        <v>1028</v>
      </c>
      <c r="C291" s="26" t="s">
        <v>1029</v>
      </c>
      <c r="D291" s="24"/>
      <c r="E291" s="25"/>
      <c r="F291" s="25"/>
      <c r="G291" s="25"/>
      <c r="H291" s="25"/>
      <c r="I291" s="26"/>
      <c r="J291" s="26"/>
      <c r="K291" s="26"/>
      <c r="L291" s="26"/>
      <c r="M291" s="26"/>
      <c r="N291" s="26"/>
      <c r="O291" s="25"/>
      <c r="P291" s="26"/>
      <c r="Q291" s="26"/>
      <c r="R291" s="25"/>
      <c r="S291" s="26"/>
      <c r="T291" s="27"/>
      <c r="U291" s="26"/>
      <c r="V291" s="25"/>
      <c r="W291" s="26"/>
      <c r="X291" s="25"/>
      <c r="Y291" s="25"/>
      <c r="Z291" s="26"/>
      <c r="AA291" s="27"/>
    </row>
    <row r="292" spans="1:28" ht="19.899999999999999" customHeight="1">
      <c r="A292" s="182"/>
      <c r="B292" s="31" t="s">
        <v>1028</v>
      </c>
      <c r="C292" s="27" t="s">
        <v>1030</v>
      </c>
      <c r="D292" s="28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30"/>
    </row>
    <row r="293" spans="1:28" ht="19.899999999999999" customHeight="1">
      <c r="A293" s="182"/>
      <c r="B293" s="31" t="s">
        <v>1028</v>
      </c>
      <c r="C293" s="27" t="s">
        <v>1031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s="50" customFormat="1" ht="19.899999999999999" customHeight="1">
      <c r="A294" s="182"/>
      <c r="B294" s="46"/>
      <c r="C294" s="47" t="s">
        <v>1032</v>
      </c>
      <c r="D294" s="48"/>
      <c r="E294" s="49">
        <f>E291*E292+E293</f>
        <v>0</v>
      </c>
      <c r="F294" s="49">
        <f t="shared" ref="F294:AA294" si="55">F291*F292+F293</f>
        <v>0</v>
      </c>
      <c r="G294" s="49">
        <f t="shared" si="55"/>
        <v>0</v>
      </c>
      <c r="H294" s="49">
        <f t="shared" si="55"/>
        <v>0</v>
      </c>
      <c r="I294" s="49">
        <f t="shared" si="55"/>
        <v>0</v>
      </c>
      <c r="J294" s="49">
        <f t="shared" si="55"/>
        <v>0</v>
      </c>
      <c r="K294" s="49">
        <f t="shared" si="55"/>
        <v>0</v>
      </c>
      <c r="L294" s="49">
        <f t="shared" si="55"/>
        <v>0</v>
      </c>
      <c r="M294" s="49">
        <f t="shared" si="55"/>
        <v>0</v>
      </c>
      <c r="N294" s="49">
        <f t="shared" si="55"/>
        <v>0</v>
      </c>
      <c r="O294" s="49">
        <f t="shared" si="55"/>
        <v>0</v>
      </c>
      <c r="P294" s="49">
        <f t="shared" si="55"/>
        <v>0</v>
      </c>
      <c r="Q294" s="49">
        <f t="shared" si="55"/>
        <v>0</v>
      </c>
      <c r="R294" s="49">
        <f t="shared" si="55"/>
        <v>0</v>
      </c>
      <c r="S294" s="49">
        <f t="shared" si="55"/>
        <v>0</v>
      </c>
      <c r="T294" s="49">
        <f t="shared" si="55"/>
        <v>0</v>
      </c>
      <c r="U294" s="49">
        <f t="shared" si="55"/>
        <v>0</v>
      </c>
      <c r="V294" s="49">
        <f t="shared" si="55"/>
        <v>0</v>
      </c>
      <c r="W294" s="49">
        <f t="shared" si="55"/>
        <v>0</v>
      </c>
      <c r="X294" s="49">
        <f t="shared" si="55"/>
        <v>0</v>
      </c>
      <c r="Y294" s="49">
        <f t="shared" si="55"/>
        <v>0</v>
      </c>
      <c r="Z294" s="49">
        <f t="shared" si="55"/>
        <v>0</v>
      </c>
      <c r="AA294" s="49">
        <f t="shared" si="55"/>
        <v>0</v>
      </c>
      <c r="AB294" s="50">
        <f>SUM(E294:AA294)</f>
        <v>0</v>
      </c>
    </row>
    <row r="295" spans="1:28" ht="19.899999999999999" customHeight="1">
      <c r="A295" s="182"/>
      <c r="B295" s="31" t="s">
        <v>1033</v>
      </c>
      <c r="C295" s="5" t="s">
        <v>1034</v>
      </c>
      <c r="D295" s="2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2"/>
    </row>
    <row r="296" spans="1:28" ht="19.899999999999999" customHeight="1">
      <c r="A296" s="182"/>
      <c r="B296" s="31"/>
      <c r="C296" s="5" t="s">
        <v>1035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8" ht="19.899999999999999" customHeight="1">
      <c r="A297" s="182"/>
      <c r="B297" s="32" t="s">
        <v>1036</v>
      </c>
      <c r="C297" s="13" t="s">
        <v>1037</v>
      </c>
      <c r="D297" s="21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8" ht="19.899999999999999" customHeight="1">
      <c r="A298" s="182"/>
      <c r="B298" s="32" t="s">
        <v>1036</v>
      </c>
      <c r="C298" s="13" t="s">
        <v>1038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s="50" customFormat="1" ht="19.899999999999999" customHeight="1">
      <c r="A299" s="182"/>
      <c r="B299" s="51" t="s">
        <v>1036</v>
      </c>
      <c r="C299" s="52" t="s">
        <v>1039</v>
      </c>
      <c r="D299" s="53"/>
      <c r="E299" s="54">
        <f>E297*E298</f>
        <v>0</v>
      </c>
      <c r="F299" s="54">
        <f t="shared" ref="F299:AA299" si="56">F297*F298</f>
        <v>0</v>
      </c>
      <c r="G299" s="54">
        <f t="shared" si="56"/>
        <v>0</v>
      </c>
      <c r="H299" s="54">
        <f t="shared" si="56"/>
        <v>0</v>
      </c>
      <c r="I299" s="54">
        <f t="shared" si="56"/>
        <v>0</v>
      </c>
      <c r="J299" s="54">
        <f t="shared" si="56"/>
        <v>0</v>
      </c>
      <c r="K299" s="54">
        <f t="shared" si="56"/>
        <v>0</v>
      </c>
      <c r="L299" s="54">
        <f t="shared" si="56"/>
        <v>0</v>
      </c>
      <c r="M299" s="54">
        <f t="shared" si="56"/>
        <v>0</v>
      </c>
      <c r="N299" s="54">
        <f t="shared" si="56"/>
        <v>0</v>
      </c>
      <c r="O299" s="54">
        <f t="shared" si="56"/>
        <v>0</v>
      </c>
      <c r="P299" s="54">
        <f t="shared" si="56"/>
        <v>0</v>
      </c>
      <c r="Q299" s="54">
        <f t="shared" si="56"/>
        <v>0</v>
      </c>
      <c r="R299" s="54">
        <f t="shared" si="56"/>
        <v>0</v>
      </c>
      <c r="S299" s="54">
        <f t="shared" si="56"/>
        <v>0</v>
      </c>
      <c r="T299" s="54">
        <f t="shared" si="56"/>
        <v>0</v>
      </c>
      <c r="U299" s="54">
        <f t="shared" si="56"/>
        <v>0</v>
      </c>
      <c r="V299" s="54">
        <f t="shared" si="56"/>
        <v>0</v>
      </c>
      <c r="W299" s="54">
        <f t="shared" si="56"/>
        <v>0</v>
      </c>
      <c r="X299" s="54">
        <f t="shared" si="56"/>
        <v>0</v>
      </c>
      <c r="Y299" s="54">
        <f t="shared" si="56"/>
        <v>0</v>
      </c>
      <c r="Z299" s="54">
        <f t="shared" si="56"/>
        <v>0</v>
      </c>
      <c r="AA299" s="54">
        <f t="shared" si="56"/>
        <v>0</v>
      </c>
      <c r="AB299" s="50">
        <f>SUM(E299:AA299)</f>
        <v>0</v>
      </c>
    </row>
    <row r="300" spans="1:28" ht="19.899999999999999" customHeight="1">
      <c r="A300" s="182"/>
      <c r="B300" s="32" t="s">
        <v>1040</v>
      </c>
      <c r="C300" s="5" t="s">
        <v>1041</v>
      </c>
      <c r="D300" s="2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50"/>
    </row>
    <row r="301" spans="1:28" ht="19.899999999999999" customHeight="1">
      <c r="A301" s="182"/>
      <c r="B301" s="32"/>
      <c r="C301" s="5" t="s">
        <v>1042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1">
        <v>45501</v>
      </c>
      <c r="B302" s="31" t="s">
        <v>1028</v>
      </c>
      <c r="C302" s="26" t="s">
        <v>1029</v>
      </c>
      <c r="D302" s="24"/>
      <c r="E302" s="25"/>
      <c r="F302" s="25"/>
      <c r="G302" s="25"/>
      <c r="H302" s="25"/>
      <c r="I302" s="26"/>
      <c r="J302" s="26"/>
      <c r="K302" s="26"/>
      <c r="L302" s="26"/>
      <c r="M302" s="26"/>
      <c r="N302" s="26"/>
      <c r="O302" s="25"/>
      <c r="P302" s="26"/>
      <c r="Q302" s="26"/>
      <c r="R302" s="25"/>
      <c r="S302" s="26"/>
      <c r="T302" s="27"/>
      <c r="U302" s="26"/>
      <c r="V302" s="25"/>
      <c r="W302" s="26"/>
      <c r="X302" s="25"/>
      <c r="Y302" s="25"/>
      <c r="Z302" s="26"/>
      <c r="AA302" s="27"/>
    </row>
    <row r="303" spans="1:28" ht="19.899999999999999" customHeight="1">
      <c r="A303" s="182"/>
      <c r="B303" s="31" t="s">
        <v>1028</v>
      </c>
      <c r="C303" s="27" t="s">
        <v>1030</v>
      </c>
      <c r="D303" s="28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30"/>
    </row>
    <row r="304" spans="1:28" ht="19.899999999999999" customHeight="1">
      <c r="A304" s="182"/>
      <c r="B304" s="31" t="s">
        <v>1028</v>
      </c>
      <c r="C304" s="27" t="s">
        <v>1031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s="50" customFormat="1" ht="19.899999999999999" customHeight="1">
      <c r="A305" s="182"/>
      <c r="B305" s="46"/>
      <c r="C305" s="47" t="s">
        <v>1032</v>
      </c>
      <c r="D305" s="48"/>
      <c r="E305" s="49">
        <f>E302*E303+E304</f>
        <v>0</v>
      </c>
      <c r="F305" s="49">
        <f t="shared" ref="F305:AA305" si="57">F302*F303+F304</f>
        <v>0</v>
      </c>
      <c r="G305" s="49">
        <f t="shared" si="57"/>
        <v>0</v>
      </c>
      <c r="H305" s="49">
        <f t="shared" si="57"/>
        <v>0</v>
      </c>
      <c r="I305" s="49">
        <f t="shared" si="57"/>
        <v>0</v>
      </c>
      <c r="J305" s="49">
        <f t="shared" si="57"/>
        <v>0</v>
      </c>
      <c r="K305" s="49">
        <f t="shared" si="57"/>
        <v>0</v>
      </c>
      <c r="L305" s="49">
        <f t="shared" si="57"/>
        <v>0</v>
      </c>
      <c r="M305" s="49">
        <f t="shared" si="57"/>
        <v>0</v>
      </c>
      <c r="N305" s="49">
        <f t="shared" si="57"/>
        <v>0</v>
      </c>
      <c r="O305" s="49">
        <f t="shared" si="57"/>
        <v>0</v>
      </c>
      <c r="P305" s="49">
        <f t="shared" si="57"/>
        <v>0</v>
      </c>
      <c r="Q305" s="49">
        <f t="shared" si="57"/>
        <v>0</v>
      </c>
      <c r="R305" s="49">
        <f t="shared" si="57"/>
        <v>0</v>
      </c>
      <c r="S305" s="49">
        <f t="shared" si="57"/>
        <v>0</v>
      </c>
      <c r="T305" s="49">
        <f t="shared" si="57"/>
        <v>0</v>
      </c>
      <c r="U305" s="49">
        <f t="shared" si="57"/>
        <v>0</v>
      </c>
      <c r="V305" s="49">
        <f t="shared" si="57"/>
        <v>0</v>
      </c>
      <c r="W305" s="49">
        <f t="shared" si="57"/>
        <v>0</v>
      </c>
      <c r="X305" s="49">
        <f t="shared" si="57"/>
        <v>0</v>
      </c>
      <c r="Y305" s="49">
        <f t="shared" si="57"/>
        <v>0</v>
      </c>
      <c r="Z305" s="49">
        <f t="shared" si="57"/>
        <v>0</v>
      </c>
      <c r="AA305" s="49">
        <f t="shared" si="57"/>
        <v>0</v>
      </c>
      <c r="AB305" s="50">
        <f>SUM(E305:AA305)</f>
        <v>0</v>
      </c>
    </row>
    <row r="306" spans="1:28" ht="19.899999999999999" customHeight="1">
      <c r="A306" s="182"/>
      <c r="B306" s="31" t="s">
        <v>1033</v>
      </c>
      <c r="C306" s="5" t="s">
        <v>1034</v>
      </c>
      <c r="D306" s="2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2"/>
    </row>
    <row r="307" spans="1:28" ht="19.899999999999999" customHeight="1">
      <c r="A307" s="182"/>
      <c r="B307" s="31"/>
      <c r="C307" s="5" t="s">
        <v>1035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8" ht="19.899999999999999" customHeight="1">
      <c r="A308" s="182"/>
      <c r="B308" s="32" t="s">
        <v>1036</v>
      </c>
      <c r="C308" s="13" t="s">
        <v>1037</v>
      </c>
      <c r="D308" s="21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8" ht="19.899999999999999" customHeight="1">
      <c r="A309" s="182"/>
      <c r="B309" s="32" t="s">
        <v>1036</v>
      </c>
      <c r="C309" s="13" t="s">
        <v>1038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s="50" customFormat="1" ht="19.899999999999999" customHeight="1">
      <c r="A310" s="182"/>
      <c r="B310" s="51" t="s">
        <v>1036</v>
      </c>
      <c r="C310" s="52" t="s">
        <v>1039</v>
      </c>
      <c r="D310" s="53"/>
      <c r="E310" s="54">
        <f>E308*E309</f>
        <v>0</v>
      </c>
      <c r="F310" s="54">
        <f t="shared" ref="F310:AA310" si="58">F308*F309</f>
        <v>0</v>
      </c>
      <c r="G310" s="54">
        <f t="shared" si="58"/>
        <v>0</v>
      </c>
      <c r="H310" s="54">
        <f t="shared" si="58"/>
        <v>0</v>
      </c>
      <c r="I310" s="54">
        <f t="shared" si="58"/>
        <v>0</v>
      </c>
      <c r="J310" s="54">
        <f t="shared" si="58"/>
        <v>0</v>
      </c>
      <c r="K310" s="54">
        <f t="shared" si="58"/>
        <v>0</v>
      </c>
      <c r="L310" s="54">
        <f t="shared" si="58"/>
        <v>0</v>
      </c>
      <c r="M310" s="54">
        <f t="shared" si="58"/>
        <v>0</v>
      </c>
      <c r="N310" s="54">
        <f t="shared" si="58"/>
        <v>0</v>
      </c>
      <c r="O310" s="54">
        <f t="shared" si="58"/>
        <v>0</v>
      </c>
      <c r="P310" s="54">
        <f t="shared" si="58"/>
        <v>0</v>
      </c>
      <c r="Q310" s="54">
        <f t="shared" si="58"/>
        <v>0</v>
      </c>
      <c r="R310" s="54">
        <f t="shared" si="58"/>
        <v>0</v>
      </c>
      <c r="S310" s="54">
        <f t="shared" si="58"/>
        <v>0</v>
      </c>
      <c r="T310" s="54">
        <f t="shared" si="58"/>
        <v>0</v>
      </c>
      <c r="U310" s="54">
        <f t="shared" si="58"/>
        <v>0</v>
      </c>
      <c r="V310" s="54">
        <f t="shared" si="58"/>
        <v>0</v>
      </c>
      <c r="W310" s="54">
        <f t="shared" si="58"/>
        <v>0</v>
      </c>
      <c r="X310" s="54">
        <f t="shared" si="58"/>
        <v>0</v>
      </c>
      <c r="Y310" s="54">
        <f t="shared" si="58"/>
        <v>0</v>
      </c>
      <c r="Z310" s="54">
        <f t="shared" si="58"/>
        <v>0</v>
      </c>
      <c r="AA310" s="54">
        <f t="shared" si="58"/>
        <v>0</v>
      </c>
      <c r="AB310" s="50">
        <f>SUM(E310:AA310)</f>
        <v>0</v>
      </c>
    </row>
    <row r="311" spans="1:28" ht="19.899999999999999" customHeight="1">
      <c r="A311" s="182"/>
      <c r="B311" s="32" t="s">
        <v>1040</v>
      </c>
      <c r="C311" s="5" t="s">
        <v>1041</v>
      </c>
      <c r="D311" s="2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50"/>
    </row>
    <row r="312" spans="1:28" ht="19.899999999999999" customHeight="1">
      <c r="A312" s="182"/>
      <c r="B312" s="32"/>
      <c r="C312" s="5" t="s">
        <v>1042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1">
        <v>45502</v>
      </c>
      <c r="B313" s="31" t="s">
        <v>1028</v>
      </c>
      <c r="C313" s="26" t="s">
        <v>1029</v>
      </c>
      <c r="D313" s="24"/>
      <c r="E313" s="25"/>
      <c r="F313" s="25"/>
      <c r="G313" s="25"/>
      <c r="H313" s="25"/>
      <c r="I313" s="26"/>
      <c r="J313" s="26"/>
      <c r="K313" s="26"/>
      <c r="L313" s="26"/>
      <c r="M313" s="26"/>
      <c r="N313" s="26"/>
      <c r="O313" s="25"/>
      <c r="P313" s="26"/>
      <c r="Q313" s="26"/>
      <c r="R313" s="25"/>
      <c r="S313" s="26"/>
      <c r="T313" s="27"/>
      <c r="U313" s="26"/>
      <c r="V313" s="25"/>
      <c r="W313" s="26"/>
      <c r="X313" s="25"/>
      <c r="Y313" s="25"/>
      <c r="Z313" s="26"/>
      <c r="AA313" s="27"/>
    </row>
    <row r="314" spans="1:28" ht="19.899999999999999" customHeight="1">
      <c r="A314" s="182"/>
      <c r="B314" s="31" t="s">
        <v>1028</v>
      </c>
      <c r="C314" s="27" t="s">
        <v>1030</v>
      </c>
      <c r="D314" s="28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30"/>
    </row>
    <row r="315" spans="1:28" ht="19.899999999999999" customHeight="1">
      <c r="A315" s="182"/>
      <c r="B315" s="31" t="s">
        <v>1028</v>
      </c>
      <c r="C315" s="27" t="s">
        <v>1031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s="50" customFormat="1" ht="19.899999999999999" customHeight="1">
      <c r="A316" s="182"/>
      <c r="B316" s="46"/>
      <c r="C316" s="47" t="s">
        <v>1032</v>
      </c>
      <c r="D316" s="48"/>
      <c r="E316" s="49">
        <f>E313*E314+E315</f>
        <v>0</v>
      </c>
      <c r="F316" s="49">
        <f t="shared" ref="F316:AA316" si="59">F313*F314+F315</f>
        <v>0</v>
      </c>
      <c r="G316" s="49">
        <f t="shared" si="59"/>
        <v>0</v>
      </c>
      <c r="H316" s="49">
        <f t="shared" si="59"/>
        <v>0</v>
      </c>
      <c r="I316" s="49">
        <f t="shared" si="59"/>
        <v>0</v>
      </c>
      <c r="J316" s="49">
        <f t="shared" si="59"/>
        <v>0</v>
      </c>
      <c r="K316" s="49">
        <f t="shared" si="59"/>
        <v>0</v>
      </c>
      <c r="L316" s="49">
        <f t="shared" si="59"/>
        <v>0</v>
      </c>
      <c r="M316" s="49">
        <f t="shared" si="59"/>
        <v>0</v>
      </c>
      <c r="N316" s="49">
        <f t="shared" si="59"/>
        <v>0</v>
      </c>
      <c r="O316" s="49">
        <f t="shared" si="59"/>
        <v>0</v>
      </c>
      <c r="P316" s="49">
        <f t="shared" si="59"/>
        <v>0</v>
      </c>
      <c r="Q316" s="49">
        <f t="shared" si="59"/>
        <v>0</v>
      </c>
      <c r="R316" s="49">
        <f t="shared" si="59"/>
        <v>0</v>
      </c>
      <c r="S316" s="49">
        <f t="shared" si="59"/>
        <v>0</v>
      </c>
      <c r="T316" s="49">
        <f t="shared" si="59"/>
        <v>0</v>
      </c>
      <c r="U316" s="49">
        <f t="shared" si="59"/>
        <v>0</v>
      </c>
      <c r="V316" s="49">
        <f t="shared" si="59"/>
        <v>0</v>
      </c>
      <c r="W316" s="49">
        <f t="shared" si="59"/>
        <v>0</v>
      </c>
      <c r="X316" s="49">
        <f t="shared" si="59"/>
        <v>0</v>
      </c>
      <c r="Y316" s="49">
        <f t="shared" si="59"/>
        <v>0</v>
      </c>
      <c r="Z316" s="49">
        <f t="shared" si="59"/>
        <v>0</v>
      </c>
      <c r="AA316" s="49">
        <f t="shared" si="59"/>
        <v>0</v>
      </c>
      <c r="AB316" s="50">
        <f>SUM(E316:AA316)</f>
        <v>0</v>
      </c>
    </row>
    <row r="317" spans="1:28" ht="19.899999999999999" customHeight="1">
      <c r="A317" s="182"/>
      <c r="B317" s="31" t="s">
        <v>1033</v>
      </c>
      <c r="C317" s="5" t="s">
        <v>1034</v>
      </c>
      <c r="D317" s="2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2"/>
    </row>
    <row r="318" spans="1:28" ht="19.899999999999999" customHeight="1">
      <c r="A318" s="182"/>
      <c r="B318" s="31"/>
      <c r="C318" s="5" t="s">
        <v>1035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8" ht="19.899999999999999" customHeight="1">
      <c r="A319" s="182"/>
      <c r="B319" s="32" t="s">
        <v>1036</v>
      </c>
      <c r="C319" s="13" t="s">
        <v>1037</v>
      </c>
      <c r="D319" s="21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8" ht="19.899999999999999" customHeight="1">
      <c r="A320" s="182"/>
      <c r="B320" s="32" t="s">
        <v>1036</v>
      </c>
      <c r="C320" s="13" t="s">
        <v>1038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s="50" customFormat="1" ht="19.899999999999999" customHeight="1">
      <c r="A321" s="182"/>
      <c r="B321" s="51" t="s">
        <v>1036</v>
      </c>
      <c r="C321" s="52" t="s">
        <v>1039</v>
      </c>
      <c r="D321" s="53"/>
      <c r="E321" s="54">
        <f>E319*E320</f>
        <v>0</v>
      </c>
      <c r="F321" s="54">
        <f t="shared" ref="F321:AA321" si="60">F319*F320</f>
        <v>0</v>
      </c>
      <c r="G321" s="54">
        <f t="shared" si="60"/>
        <v>0</v>
      </c>
      <c r="H321" s="54">
        <f t="shared" si="60"/>
        <v>0</v>
      </c>
      <c r="I321" s="54">
        <f t="shared" si="60"/>
        <v>0</v>
      </c>
      <c r="J321" s="54">
        <f t="shared" si="60"/>
        <v>0</v>
      </c>
      <c r="K321" s="54">
        <f t="shared" si="60"/>
        <v>0</v>
      </c>
      <c r="L321" s="54">
        <f t="shared" si="60"/>
        <v>0</v>
      </c>
      <c r="M321" s="54">
        <f t="shared" si="60"/>
        <v>0</v>
      </c>
      <c r="N321" s="54">
        <f t="shared" si="60"/>
        <v>0</v>
      </c>
      <c r="O321" s="54">
        <f t="shared" si="60"/>
        <v>0</v>
      </c>
      <c r="P321" s="54">
        <f t="shared" si="60"/>
        <v>0</v>
      </c>
      <c r="Q321" s="54">
        <f t="shared" si="60"/>
        <v>0</v>
      </c>
      <c r="R321" s="54">
        <f t="shared" si="60"/>
        <v>0</v>
      </c>
      <c r="S321" s="54">
        <f t="shared" si="60"/>
        <v>0</v>
      </c>
      <c r="T321" s="54">
        <f t="shared" si="60"/>
        <v>0</v>
      </c>
      <c r="U321" s="54">
        <f t="shared" si="60"/>
        <v>0</v>
      </c>
      <c r="V321" s="54">
        <f t="shared" si="60"/>
        <v>0</v>
      </c>
      <c r="W321" s="54">
        <f t="shared" si="60"/>
        <v>0</v>
      </c>
      <c r="X321" s="54">
        <f t="shared" si="60"/>
        <v>0</v>
      </c>
      <c r="Y321" s="54">
        <f t="shared" si="60"/>
        <v>0</v>
      </c>
      <c r="Z321" s="54">
        <f t="shared" si="60"/>
        <v>0</v>
      </c>
      <c r="AA321" s="54">
        <f t="shared" si="60"/>
        <v>0</v>
      </c>
      <c r="AB321" s="50">
        <f>SUM(E321:AA321)</f>
        <v>0</v>
      </c>
    </row>
    <row r="322" spans="1:28" ht="19.899999999999999" customHeight="1">
      <c r="A322" s="182"/>
      <c r="B322" s="32" t="s">
        <v>1040</v>
      </c>
      <c r="C322" s="5" t="s">
        <v>1041</v>
      </c>
      <c r="D322" s="2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50"/>
    </row>
    <row r="323" spans="1:28" ht="19.899999999999999" customHeight="1">
      <c r="A323" s="182"/>
      <c r="B323" s="32"/>
      <c r="C323" s="5" t="s">
        <v>1042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1">
        <v>45503</v>
      </c>
      <c r="B324" s="31" t="s">
        <v>1028</v>
      </c>
      <c r="C324" s="26" t="s">
        <v>1029</v>
      </c>
      <c r="D324" s="24"/>
      <c r="E324" s="25"/>
      <c r="F324" s="25"/>
      <c r="G324" s="25"/>
      <c r="H324" s="25"/>
      <c r="I324" s="26"/>
      <c r="J324" s="26"/>
      <c r="K324" s="26"/>
      <c r="L324" s="26"/>
      <c r="M324" s="26"/>
      <c r="N324" s="26"/>
      <c r="O324" s="25"/>
      <c r="P324" s="26"/>
      <c r="Q324" s="26"/>
      <c r="R324" s="25"/>
      <c r="S324" s="26"/>
      <c r="T324" s="27"/>
      <c r="U324" s="26"/>
      <c r="V324" s="25"/>
      <c r="W324" s="26"/>
      <c r="X324" s="25"/>
      <c r="Y324" s="25"/>
      <c r="Z324" s="26"/>
      <c r="AA324" s="27"/>
    </row>
    <row r="325" spans="1:28" ht="19.899999999999999" customHeight="1">
      <c r="A325" s="182"/>
      <c r="B325" s="31" t="s">
        <v>1028</v>
      </c>
      <c r="C325" s="27" t="s">
        <v>1030</v>
      </c>
      <c r="D325" s="28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30"/>
    </row>
    <row r="326" spans="1:28" ht="19.899999999999999" customHeight="1">
      <c r="A326" s="182"/>
      <c r="B326" s="31" t="s">
        <v>1028</v>
      </c>
      <c r="C326" s="27" t="s">
        <v>1031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s="50" customFormat="1" ht="19.899999999999999" customHeight="1">
      <c r="A327" s="182"/>
      <c r="B327" s="46"/>
      <c r="C327" s="47" t="s">
        <v>1032</v>
      </c>
      <c r="D327" s="48"/>
      <c r="E327" s="49">
        <f>E324*E325+E326</f>
        <v>0</v>
      </c>
      <c r="F327" s="49">
        <f t="shared" ref="F327:AA327" si="61">F324*F325+F326</f>
        <v>0</v>
      </c>
      <c r="G327" s="49">
        <f t="shared" si="61"/>
        <v>0</v>
      </c>
      <c r="H327" s="49">
        <f t="shared" si="61"/>
        <v>0</v>
      </c>
      <c r="I327" s="49">
        <f t="shared" si="61"/>
        <v>0</v>
      </c>
      <c r="J327" s="49">
        <f t="shared" si="61"/>
        <v>0</v>
      </c>
      <c r="K327" s="49">
        <f t="shared" si="61"/>
        <v>0</v>
      </c>
      <c r="L327" s="49">
        <f t="shared" si="61"/>
        <v>0</v>
      </c>
      <c r="M327" s="49">
        <f t="shared" si="61"/>
        <v>0</v>
      </c>
      <c r="N327" s="49">
        <f t="shared" si="61"/>
        <v>0</v>
      </c>
      <c r="O327" s="49">
        <f t="shared" si="61"/>
        <v>0</v>
      </c>
      <c r="P327" s="49">
        <f t="shared" si="61"/>
        <v>0</v>
      </c>
      <c r="Q327" s="49">
        <f t="shared" si="61"/>
        <v>0</v>
      </c>
      <c r="R327" s="49">
        <f t="shared" si="61"/>
        <v>0</v>
      </c>
      <c r="S327" s="49">
        <f t="shared" si="61"/>
        <v>0</v>
      </c>
      <c r="T327" s="49">
        <f t="shared" si="61"/>
        <v>0</v>
      </c>
      <c r="U327" s="49">
        <f t="shared" si="61"/>
        <v>0</v>
      </c>
      <c r="V327" s="49">
        <f t="shared" si="61"/>
        <v>0</v>
      </c>
      <c r="W327" s="49">
        <f t="shared" si="61"/>
        <v>0</v>
      </c>
      <c r="X327" s="49">
        <f t="shared" si="61"/>
        <v>0</v>
      </c>
      <c r="Y327" s="49">
        <f t="shared" si="61"/>
        <v>0</v>
      </c>
      <c r="Z327" s="49">
        <f t="shared" si="61"/>
        <v>0</v>
      </c>
      <c r="AA327" s="49">
        <f t="shared" si="61"/>
        <v>0</v>
      </c>
      <c r="AB327" s="50">
        <f>SUM(E327:AA327)</f>
        <v>0</v>
      </c>
    </row>
    <row r="328" spans="1:28" ht="19.899999999999999" customHeight="1">
      <c r="A328" s="182"/>
      <c r="B328" s="31" t="s">
        <v>1033</v>
      </c>
      <c r="C328" s="5" t="s">
        <v>1034</v>
      </c>
      <c r="D328" s="2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2"/>
    </row>
    <row r="329" spans="1:28" ht="19.899999999999999" customHeight="1">
      <c r="A329" s="182"/>
      <c r="B329" s="31"/>
      <c r="C329" s="5" t="s">
        <v>1035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8" ht="19.899999999999999" customHeight="1">
      <c r="A330" s="182"/>
      <c r="B330" s="32" t="s">
        <v>1036</v>
      </c>
      <c r="C330" s="13" t="s">
        <v>1037</v>
      </c>
      <c r="D330" s="21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8" ht="19.899999999999999" customHeight="1">
      <c r="A331" s="182"/>
      <c r="B331" s="32" t="s">
        <v>1036</v>
      </c>
      <c r="C331" s="13" t="s">
        <v>1038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s="50" customFormat="1" ht="19.899999999999999" customHeight="1">
      <c r="A332" s="182"/>
      <c r="B332" s="51" t="s">
        <v>1036</v>
      </c>
      <c r="C332" s="52" t="s">
        <v>1039</v>
      </c>
      <c r="D332" s="53"/>
      <c r="E332" s="54">
        <f>E330*E331</f>
        <v>0</v>
      </c>
      <c r="F332" s="54">
        <f t="shared" ref="F332:AA332" si="62">F330*F331</f>
        <v>0</v>
      </c>
      <c r="G332" s="54">
        <f t="shared" si="62"/>
        <v>0</v>
      </c>
      <c r="H332" s="54">
        <f t="shared" si="62"/>
        <v>0</v>
      </c>
      <c r="I332" s="54">
        <f t="shared" si="62"/>
        <v>0</v>
      </c>
      <c r="J332" s="54">
        <f t="shared" si="62"/>
        <v>0</v>
      </c>
      <c r="K332" s="54">
        <f t="shared" si="62"/>
        <v>0</v>
      </c>
      <c r="L332" s="54">
        <f t="shared" si="62"/>
        <v>0</v>
      </c>
      <c r="M332" s="54">
        <f t="shared" si="62"/>
        <v>0</v>
      </c>
      <c r="N332" s="54">
        <f t="shared" si="62"/>
        <v>0</v>
      </c>
      <c r="O332" s="54">
        <f t="shared" si="62"/>
        <v>0</v>
      </c>
      <c r="P332" s="54">
        <f t="shared" si="62"/>
        <v>0</v>
      </c>
      <c r="Q332" s="54">
        <f t="shared" si="62"/>
        <v>0</v>
      </c>
      <c r="R332" s="54">
        <f t="shared" si="62"/>
        <v>0</v>
      </c>
      <c r="S332" s="54">
        <f t="shared" si="62"/>
        <v>0</v>
      </c>
      <c r="T332" s="54">
        <f t="shared" si="62"/>
        <v>0</v>
      </c>
      <c r="U332" s="54">
        <f t="shared" si="62"/>
        <v>0</v>
      </c>
      <c r="V332" s="54">
        <f t="shared" si="62"/>
        <v>0</v>
      </c>
      <c r="W332" s="54">
        <f t="shared" si="62"/>
        <v>0</v>
      </c>
      <c r="X332" s="54">
        <f t="shared" si="62"/>
        <v>0</v>
      </c>
      <c r="Y332" s="54">
        <f t="shared" si="62"/>
        <v>0</v>
      </c>
      <c r="Z332" s="54">
        <f t="shared" si="62"/>
        <v>0</v>
      </c>
      <c r="AA332" s="54">
        <f t="shared" si="62"/>
        <v>0</v>
      </c>
      <c r="AB332" s="50">
        <f>SUM(E332:AA332)</f>
        <v>0</v>
      </c>
    </row>
    <row r="333" spans="1:28" ht="19.899999999999999" customHeight="1">
      <c r="A333" s="182"/>
      <c r="B333" s="32" t="s">
        <v>1040</v>
      </c>
      <c r="C333" s="5" t="s">
        <v>1041</v>
      </c>
      <c r="D333" s="2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50"/>
    </row>
    <row r="334" spans="1:28" ht="19.899999999999999" customHeight="1">
      <c r="A334" s="182"/>
      <c r="B334" s="32"/>
      <c r="C334" s="5" t="s">
        <v>1042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1">
        <v>45504</v>
      </c>
      <c r="B335" s="31" t="s">
        <v>1028</v>
      </c>
      <c r="C335" s="26" t="s">
        <v>1029</v>
      </c>
      <c r="D335" s="24"/>
      <c r="E335" s="25"/>
      <c r="F335" s="25"/>
      <c r="G335" s="25"/>
      <c r="H335" s="25"/>
      <c r="I335" s="26"/>
      <c r="J335" s="26"/>
      <c r="K335" s="26"/>
      <c r="L335" s="26"/>
      <c r="M335" s="26"/>
      <c r="N335" s="26"/>
      <c r="O335" s="25"/>
      <c r="P335" s="26"/>
      <c r="Q335" s="26"/>
      <c r="R335" s="25"/>
      <c r="S335" s="26"/>
      <c r="T335" s="27"/>
      <c r="U335" s="26"/>
      <c r="V335" s="25"/>
      <c r="W335" s="26"/>
      <c r="X335" s="25"/>
      <c r="Y335" s="25"/>
      <c r="Z335" s="26"/>
      <c r="AA335" s="27"/>
    </row>
    <row r="336" spans="1:28" ht="19.899999999999999" customHeight="1">
      <c r="A336" s="182"/>
      <c r="B336" s="31" t="s">
        <v>1028</v>
      </c>
      <c r="C336" s="27" t="s">
        <v>1030</v>
      </c>
      <c r="D336" s="28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30"/>
    </row>
    <row r="337" spans="1:28" ht="19.899999999999999" customHeight="1">
      <c r="A337" s="182"/>
      <c r="B337" s="31" t="s">
        <v>1028</v>
      </c>
      <c r="C337" s="27" t="s">
        <v>1031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s="50" customFormat="1" ht="19.899999999999999" customHeight="1">
      <c r="A338" s="182"/>
      <c r="B338" s="46"/>
      <c r="C338" s="47" t="s">
        <v>1032</v>
      </c>
      <c r="D338" s="48"/>
      <c r="E338" s="49">
        <f>E335*E336+E337</f>
        <v>0</v>
      </c>
      <c r="F338" s="49">
        <f t="shared" ref="F338:AA338" si="63">F335*F336+F337</f>
        <v>0</v>
      </c>
      <c r="G338" s="49">
        <f t="shared" si="63"/>
        <v>0</v>
      </c>
      <c r="H338" s="49">
        <f t="shared" si="63"/>
        <v>0</v>
      </c>
      <c r="I338" s="49">
        <f t="shared" si="63"/>
        <v>0</v>
      </c>
      <c r="J338" s="49">
        <f t="shared" si="63"/>
        <v>0</v>
      </c>
      <c r="K338" s="49">
        <f t="shared" si="63"/>
        <v>0</v>
      </c>
      <c r="L338" s="49">
        <f t="shared" si="63"/>
        <v>0</v>
      </c>
      <c r="M338" s="49">
        <f t="shared" si="63"/>
        <v>0</v>
      </c>
      <c r="N338" s="49">
        <f t="shared" si="63"/>
        <v>0</v>
      </c>
      <c r="O338" s="49">
        <f t="shared" si="63"/>
        <v>0</v>
      </c>
      <c r="P338" s="49">
        <f t="shared" si="63"/>
        <v>0</v>
      </c>
      <c r="Q338" s="49">
        <f t="shared" si="63"/>
        <v>0</v>
      </c>
      <c r="R338" s="49">
        <f t="shared" si="63"/>
        <v>0</v>
      </c>
      <c r="S338" s="49">
        <f t="shared" si="63"/>
        <v>0</v>
      </c>
      <c r="T338" s="49">
        <f t="shared" si="63"/>
        <v>0</v>
      </c>
      <c r="U338" s="49">
        <f t="shared" si="63"/>
        <v>0</v>
      </c>
      <c r="V338" s="49">
        <f t="shared" si="63"/>
        <v>0</v>
      </c>
      <c r="W338" s="49">
        <f t="shared" si="63"/>
        <v>0</v>
      </c>
      <c r="X338" s="49">
        <f t="shared" si="63"/>
        <v>0</v>
      </c>
      <c r="Y338" s="49">
        <f t="shared" si="63"/>
        <v>0</v>
      </c>
      <c r="Z338" s="49">
        <f t="shared" si="63"/>
        <v>0</v>
      </c>
      <c r="AA338" s="49">
        <f t="shared" si="63"/>
        <v>0</v>
      </c>
      <c r="AB338" s="50">
        <f>SUM(E338:AA338)</f>
        <v>0</v>
      </c>
    </row>
    <row r="339" spans="1:28" ht="19.899999999999999" customHeight="1">
      <c r="A339" s="182"/>
      <c r="B339" s="31" t="s">
        <v>1033</v>
      </c>
      <c r="C339" s="5" t="s">
        <v>1034</v>
      </c>
      <c r="D339" s="2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2"/>
    </row>
    <row r="340" spans="1:28" ht="19.899999999999999" customHeight="1">
      <c r="A340" s="182"/>
      <c r="B340" s="31"/>
      <c r="C340" s="5" t="s">
        <v>1035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8" ht="19.899999999999999" customHeight="1">
      <c r="A341" s="182"/>
      <c r="B341" s="32" t="s">
        <v>1036</v>
      </c>
      <c r="C341" s="13" t="s">
        <v>1037</v>
      </c>
      <c r="D341" s="21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8" ht="19.899999999999999" customHeight="1">
      <c r="A342" s="182"/>
      <c r="B342" s="32" t="s">
        <v>1036</v>
      </c>
      <c r="C342" s="13" t="s">
        <v>1038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s="50" customFormat="1" ht="19.899999999999999" customHeight="1">
      <c r="A343" s="182"/>
      <c r="B343" s="51" t="s">
        <v>1036</v>
      </c>
      <c r="C343" s="52" t="s">
        <v>1039</v>
      </c>
      <c r="D343" s="53"/>
      <c r="E343" s="54">
        <f>E341*E342</f>
        <v>0</v>
      </c>
      <c r="F343" s="54">
        <f t="shared" ref="F343:AA343" si="64">F341*F342</f>
        <v>0</v>
      </c>
      <c r="G343" s="54">
        <f t="shared" si="64"/>
        <v>0</v>
      </c>
      <c r="H343" s="54">
        <f t="shared" si="64"/>
        <v>0</v>
      </c>
      <c r="I343" s="54">
        <f t="shared" si="64"/>
        <v>0</v>
      </c>
      <c r="J343" s="54">
        <f t="shared" si="64"/>
        <v>0</v>
      </c>
      <c r="K343" s="54">
        <f t="shared" si="64"/>
        <v>0</v>
      </c>
      <c r="L343" s="54">
        <f t="shared" si="64"/>
        <v>0</v>
      </c>
      <c r="M343" s="54">
        <f t="shared" si="64"/>
        <v>0</v>
      </c>
      <c r="N343" s="54">
        <f t="shared" si="64"/>
        <v>0</v>
      </c>
      <c r="O343" s="54">
        <f t="shared" si="64"/>
        <v>0</v>
      </c>
      <c r="P343" s="54">
        <f t="shared" si="64"/>
        <v>0</v>
      </c>
      <c r="Q343" s="54">
        <f t="shared" si="64"/>
        <v>0</v>
      </c>
      <c r="R343" s="54">
        <f t="shared" si="64"/>
        <v>0</v>
      </c>
      <c r="S343" s="54">
        <f t="shared" si="64"/>
        <v>0</v>
      </c>
      <c r="T343" s="54">
        <f t="shared" si="64"/>
        <v>0</v>
      </c>
      <c r="U343" s="54">
        <f t="shared" si="64"/>
        <v>0</v>
      </c>
      <c r="V343" s="54">
        <f t="shared" si="64"/>
        <v>0</v>
      </c>
      <c r="W343" s="54">
        <f t="shared" si="64"/>
        <v>0</v>
      </c>
      <c r="X343" s="54">
        <f t="shared" si="64"/>
        <v>0</v>
      </c>
      <c r="Y343" s="54">
        <f t="shared" si="64"/>
        <v>0</v>
      </c>
      <c r="Z343" s="54">
        <f t="shared" si="64"/>
        <v>0</v>
      </c>
      <c r="AA343" s="54">
        <f t="shared" si="64"/>
        <v>0</v>
      </c>
      <c r="AB343" s="50">
        <f>SUM(E343:AA343)</f>
        <v>0</v>
      </c>
    </row>
    <row r="344" spans="1:28" ht="19.899999999999999" customHeight="1">
      <c r="A344" s="182"/>
      <c r="B344" s="32" t="s">
        <v>1040</v>
      </c>
      <c r="C344" s="5" t="s">
        <v>1041</v>
      </c>
      <c r="D344" s="2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50"/>
    </row>
    <row r="345" spans="1:28" ht="19.899999999999999" customHeight="1">
      <c r="A345" s="182"/>
      <c r="B345" s="32"/>
      <c r="C345" s="5" t="s">
        <v>1042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23.45" customHeight="1">
      <c r="C346" s="50" t="s">
        <v>1043</v>
      </c>
      <c r="E346" s="50">
        <f t="shared" ref="E346:AA346" si="65">E8+E13+E19+E24+E30+E35+E41+E46+E52+E57+E63+E68+E74+E79+E85+E90+E96+E101+E107+E112+E118+E123+E129+E134+E140+E145+E151+E156+E162+E167+E173+E178+E184+E189+E195+E200+E206+E211+E217+E222+E228+E233+E239+E244+E250+E255+E261+E266+E272+E277+E283+E288+E294+E299+E305+E310+E316+E321</f>
        <v>0</v>
      </c>
      <c r="F346" s="50">
        <f t="shared" si="65"/>
        <v>0</v>
      </c>
      <c r="G346" s="50">
        <f t="shared" si="65"/>
        <v>0</v>
      </c>
      <c r="H346" s="50">
        <f t="shared" si="65"/>
        <v>0</v>
      </c>
      <c r="I346" s="50">
        <f t="shared" si="65"/>
        <v>0</v>
      </c>
      <c r="J346" s="50">
        <f t="shared" si="65"/>
        <v>0</v>
      </c>
      <c r="K346" s="50">
        <f t="shared" si="65"/>
        <v>0</v>
      </c>
      <c r="L346" s="50">
        <f t="shared" si="65"/>
        <v>0</v>
      </c>
      <c r="M346" s="50">
        <f t="shared" si="65"/>
        <v>0</v>
      </c>
      <c r="N346" s="50">
        <f t="shared" si="65"/>
        <v>0</v>
      </c>
      <c r="O346" s="50">
        <f t="shared" si="65"/>
        <v>0</v>
      </c>
      <c r="P346" s="50">
        <f t="shared" si="65"/>
        <v>0</v>
      </c>
      <c r="Q346" s="50">
        <f t="shared" si="65"/>
        <v>0</v>
      </c>
      <c r="R346" s="50">
        <f t="shared" si="65"/>
        <v>0</v>
      </c>
      <c r="S346" s="50">
        <f t="shared" si="65"/>
        <v>0</v>
      </c>
      <c r="T346" s="50">
        <f t="shared" si="65"/>
        <v>0</v>
      </c>
      <c r="U346" s="50">
        <f t="shared" si="65"/>
        <v>0</v>
      </c>
      <c r="V346" s="50">
        <f t="shared" si="65"/>
        <v>0</v>
      </c>
      <c r="W346" s="50">
        <f t="shared" si="65"/>
        <v>0</v>
      </c>
      <c r="X346" s="50">
        <f t="shared" si="65"/>
        <v>0</v>
      </c>
      <c r="Y346" s="50">
        <f t="shared" si="65"/>
        <v>0</v>
      </c>
      <c r="Z346" s="50">
        <f t="shared" si="65"/>
        <v>0</v>
      </c>
      <c r="AA346" s="50">
        <f t="shared" si="65"/>
        <v>0</v>
      </c>
      <c r="AB346" s="50">
        <f t="shared" ref="AB346" si="66">SUM(E346:AA346)</f>
        <v>0</v>
      </c>
    </row>
  </sheetData>
  <mergeCells count="31">
    <mergeCell ref="A335:A345"/>
    <mergeCell ref="A269:A279"/>
    <mergeCell ref="A280:A290"/>
    <mergeCell ref="A291:A301"/>
    <mergeCell ref="A302:A312"/>
    <mergeCell ref="A313:A323"/>
    <mergeCell ref="A324:A334"/>
    <mergeCell ref="A258:A268"/>
    <mergeCell ref="A137:A147"/>
    <mergeCell ref="A148:A158"/>
    <mergeCell ref="A159:A169"/>
    <mergeCell ref="A170:A180"/>
    <mergeCell ref="A181:A191"/>
    <mergeCell ref="A192:A202"/>
    <mergeCell ref="A203:A213"/>
    <mergeCell ref="A214:A224"/>
    <mergeCell ref="A225:A235"/>
    <mergeCell ref="A236:A246"/>
    <mergeCell ref="A247:A257"/>
    <mergeCell ref="A126:A136"/>
    <mergeCell ref="A5:A15"/>
    <mergeCell ref="A16:A26"/>
    <mergeCell ref="A27:A37"/>
    <mergeCell ref="A38:A48"/>
    <mergeCell ref="A49:A59"/>
    <mergeCell ref="A60:A70"/>
    <mergeCell ref="A71:A81"/>
    <mergeCell ref="A82:A92"/>
    <mergeCell ref="A93:A103"/>
    <mergeCell ref="A104:A114"/>
    <mergeCell ref="A115:A12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4DEF-F26A-4172-A860-223812E34197}">
  <dimension ref="A1:AO347"/>
  <sheetViews>
    <sheetView zoomScale="60" zoomScaleNormal="60" workbookViewId="0">
      <pane xSplit="3" ySplit="4" topLeftCell="D288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E347</f>
        <v>0</v>
      </c>
      <c r="F1" s="163">
        <f t="shared" si="0"/>
        <v>0</v>
      </c>
      <c r="G1" s="163">
        <f t="shared" si="0"/>
        <v>0</v>
      </c>
      <c r="H1" s="163">
        <f t="shared" si="0"/>
        <v>0</v>
      </c>
      <c r="I1" s="163">
        <f t="shared" si="0"/>
        <v>0</v>
      </c>
      <c r="J1" s="163">
        <f t="shared" si="0"/>
        <v>0</v>
      </c>
      <c r="K1" s="163">
        <f t="shared" si="0"/>
        <v>0</v>
      </c>
      <c r="L1" s="163">
        <f t="shared" si="0"/>
        <v>0</v>
      </c>
      <c r="M1" s="163">
        <f t="shared" si="0"/>
        <v>0</v>
      </c>
      <c r="N1" s="163">
        <f t="shared" si="0"/>
        <v>0</v>
      </c>
      <c r="O1" s="163">
        <f t="shared" si="0"/>
        <v>0</v>
      </c>
      <c r="P1" s="163">
        <f t="shared" si="0"/>
        <v>0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0</v>
      </c>
      <c r="W1" s="163">
        <f t="shared" si="0"/>
        <v>0</v>
      </c>
      <c r="X1" s="163">
        <f t="shared" si="0"/>
        <v>0</v>
      </c>
      <c r="Y1" s="163">
        <f t="shared" si="0"/>
        <v>0</v>
      </c>
      <c r="Z1" s="163">
        <f t="shared" si="0"/>
        <v>0</v>
      </c>
      <c r="AA1" s="163">
        <f t="shared" si="0"/>
        <v>0</v>
      </c>
      <c r="AB1" s="163">
        <f t="shared" si="0"/>
        <v>0</v>
      </c>
      <c r="AC1" s="161">
        <f>AB1+AD1+AE1+AF1+AG1+AH1+AI1+AJ1+AK1+AL1+AM1+AN1+AO1</f>
        <v>3609.5450000000001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'April Food IN'!AB1</f>
        <v>1055.338</v>
      </c>
      <c r="AH1" s="161">
        <f>'May Food IN'!AB1</f>
        <v>216.29499999999999</v>
      </c>
      <c r="AI1" s="161">
        <f>'June Food IN'!AB1</f>
        <v>0</v>
      </c>
      <c r="AJ1" s="161">
        <f>'July Food IN'!AB1</f>
        <v>0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1075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5" spans="1:41" s="50" customFormat="1" ht="0.4" customHeight="1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spans="1:41" ht="19.899999999999999" customHeight="1">
      <c r="A6" s="181">
        <v>45505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4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AA9" si="1">F6*F7+F8</f>
        <v>0</v>
      </c>
      <c r="G9" s="49">
        <f t="shared" si="1"/>
        <v>0</v>
      </c>
      <c r="H9" s="49">
        <f t="shared" si="1"/>
        <v>0</v>
      </c>
      <c r="I9" s="49">
        <f t="shared" si="1"/>
        <v>0</v>
      </c>
      <c r="J9" s="49">
        <f t="shared" si="1"/>
        <v>0</v>
      </c>
      <c r="K9" s="49">
        <f t="shared" si="1"/>
        <v>0</v>
      </c>
      <c r="L9" s="49">
        <f t="shared" si="1"/>
        <v>0</v>
      </c>
      <c r="M9" s="49">
        <f t="shared" si="1"/>
        <v>0</v>
      </c>
      <c r="N9" s="49">
        <f t="shared" si="1"/>
        <v>0</v>
      </c>
      <c r="O9" s="49">
        <f t="shared" si="1"/>
        <v>0</v>
      </c>
      <c r="P9" s="49">
        <f t="shared" si="1"/>
        <v>0</v>
      </c>
      <c r="Q9" s="49">
        <f t="shared" si="1"/>
        <v>0</v>
      </c>
      <c r="R9" s="49">
        <f t="shared" si="1"/>
        <v>0</v>
      </c>
      <c r="S9" s="49">
        <f t="shared" si="1"/>
        <v>0</v>
      </c>
      <c r="T9" s="49">
        <f t="shared" si="1"/>
        <v>0</v>
      </c>
      <c r="U9" s="49">
        <f t="shared" si="1"/>
        <v>0</v>
      </c>
      <c r="V9" s="49">
        <f t="shared" si="1"/>
        <v>0</v>
      </c>
      <c r="W9" s="49">
        <f t="shared" si="1"/>
        <v>0</v>
      </c>
      <c r="X9" s="49">
        <f t="shared" si="1"/>
        <v>0</v>
      </c>
      <c r="Y9" s="49">
        <f t="shared" si="1"/>
        <v>0</v>
      </c>
      <c r="Z9" s="49">
        <f t="shared" si="1"/>
        <v>0</v>
      </c>
      <c r="AA9" s="49">
        <f t="shared" si="1"/>
        <v>0</v>
      </c>
      <c r="AB9" s="50">
        <f>SUM(E9:AA9)</f>
        <v>0</v>
      </c>
    </row>
    <row r="10" spans="1:4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4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AA14" si="2">F12*F13</f>
        <v>0</v>
      </c>
      <c r="G14" s="54">
        <f t="shared" si="2"/>
        <v>0</v>
      </c>
      <c r="H14" s="54">
        <f t="shared" si="2"/>
        <v>0</v>
      </c>
      <c r="I14" s="54">
        <f t="shared" si="2"/>
        <v>0</v>
      </c>
      <c r="J14" s="54">
        <f t="shared" si="2"/>
        <v>0</v>
      </c>
      <c r="K14" s="54">
        <f t="shared" si="2"/>
        <v>0</v>
      </c>
      <c r="L14" s="54">
        <f t="shared" si="2"/>
        <v>0</v>
      </c>
      <c r="M14" s="54">
        <f t="shared" si="2"/>
        <v>0</v>
      </c>
      <c r="N14" s="54">
        <f t="shared" si="2"/>
        <v>0</v>
      </c>
      <c r="O14" s="54">
        <f t="shared" si="2"/>
        <v>0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0">
        <f>SUM(E14:AA14)</f>
        <v>0</v>
      </c>
    </row>
    <row r="15" spans="1:4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45506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AA20" si="3">F17*F18+F19</f>
        <v>0</v>
      </c>
      <c r="G20" s="49">
        <f t="shared" si="3"/>
        <v>0</v>
      </c>
      <c r="H20" s="49">
        <f t="shared" si="3"/>
        <v>0</v>
      </c>
      <c r="I20" s="49">
        <f t="shared" si="3"/>
        <v>0</v>
      </c>
      <c r="J20" s="49">
        <f t="shared" si="3"/>
        <v>0</v>
      </c>
      <c r="K20" s="49">
        <f t="shared" si="3"/>
        <v>0</v>
      </c>
      <c r="L20" s="49">
        <f t="shared" si="3"/>
        <v>0</v>
      </c>
      <c r="M20" s="49">
        <f t="shared" si="3"/>
        <v>0</v>
      </c>
      <c r="N20" s="49">
        <f t="shared" si="3"/>
        <v>0</v>
      </c>
      <c r="O20" s="49">
        <f t="shared" si="3"/>
        <v>0</v>
      </c>
      <c r="P20" s="49">
        <f t="shared" si="3"/>
        <v>0</v>
      </c>
      <c r="Q20" s="49">
        <f t="shared" si="3"/>
        <v>0</v>
      </c>
      <c r="R20" s="49">
        <f t="shared" si="3"/>
        <v>0</v>
      </c>
      <c r="S20" s="49">
        <f t="shared" si="3"/>
        <v>0</v>
      </c>
      <c r="T20" s="49">
        <f t="shared" si="3"/>
        <v>0</v>
      </c>
      <c r="U20" s="49">
        <f t="shared" si="3"/>
        <v>0</v>
      </c>
      <c r="V20" s="49">
        <f t="shared" si="3"/>
        <v>0</v>
      </c>
      <c r="W20" s="49">
        <f t="shared" si="3"/>
        <v>0</v>
      </c>
      <c r="X20" s="49">
        <f t="shared" si="3"/>
        <v>0</v>
      </c>
      <c r="Y20" s="49">
        <f t="shared" si="3"/>
        <v>0</v>
      </c>
      <c r="Z20" s="49">
        <f t="shared" si="3"/>
        <v>0</v>
      </c>
      <c r="AA20" s="49">
        <f t="shared" si="3"/>
        <v>0</v>
      </c>
      <c r="AB20" s="50">
        <f t="shared" ref="AB20:AB25" si="4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AA25" si="5">F23*F24</f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0</v>
      </c>
      <c r="K25" s="54">
        <f t="shared" si="5"/>
        <v>0</v>
      </c>
      <c r="L25" s="54">
        <f t="shared" si="5"/>
        <v>0</v>
      </c>
      <c r="M25" s="54">
        <f t="shared" si="5"/>
        <v>0</v>
      </c>
      <c r="N25" s="54">
        <f t="shared" si="5"/>
        <v>0</v>
      </c>
      <c r="O25" s="54">
        <f t="shared" si="5"/>
        <v>0</v>
      </c>
      <c r="P25" s="54">
        <f t="shared" si="5"/>
        <v>0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0">
        <f t="shared" si="4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45507</v>
      </c>
      <c r="B28" s="31" t="s">
        <v>1028</v>
      </c>
      <c r="C28" s="26" t="s">
        <v>1029</v>
      </c>
      <c r="D28" s="24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/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AA31" si="6">F28*F29+F30</f>
        <v>0</v>
      </c>
      <c r="G31" s="49">
        <f t="shared" si="6"/>
        <v>0</v>
      </c>
      <c r="H31" s="49">
        <f t="shared" si="6"/>
        <v>0</v>
      </c>
      <c r="I31" s="49">
        <f t="shared" si="6"/>
        <v>0</v>
      </c>
      <c r="J31" s="49">
        <f t="shared" si="6"/>
        <v>0</v>
      </c>
      <c r="K31" s="49">
        <f t="shared" si="6"/>
        <v>0</v>
      </c>
      <c r="L31" s="49">
        <f t="shared" si="6"/>
        <v>0</v>
      </c>
      <c r="M31" s="49">
        <f t="shared" si="6"/>
        <v>0</v>
      </c>
      <c r="N31" s="49">
        <f t="shared" si="6"/>
        <v>0</v>
      </c>
      <c r="O31" s="49">
        <f t="shared" si="6"/>
        <v>0</v>
      </c>
      <c r="P31" s="49">
        <f t="shared" si="6"/>
        <v>0</v>
      </c>
      <c r="Q31" s="49">
        <f t="shared" si="6"/>
        <v>0</v>
      </c>
      <c r="R31" s="49">
        <f t="shared" si="6"/>
        <v>0</v>
      </c>
      <c r="S31" s="49">
        <f t="shared" si="6"/>
        <v>0</v>
      </c>
      <c r="T31" s="49">
        <f t="shared" si="6"/>
        <v>0</v>
      </c>
      <c r="U31" s="49">
        <f t="shared" si="6"/>
        <v>0</v>
      </c>
      <c r="V31" s="49">
        <f t="shared" si="6"/>
        <v>0</v>
      </c>
      <c r="W31" s="49">
        <f t="shared" si="6"/>
        <v>0</v>
      </c>
      <c r="X31" s="49">
        <f t="shared" si="6"/>
        <v>0</v>
      </c>
      <c r="Y31" s="49">
        <f t="shared" si="6"/>
        <v>0</v>
      </c>
      <c r="Z31" s="49">
        <f t="shared" si="6"/>
        <v>0</v>
      </c>
      <c r="AA31" s="49">
        <f t="shared" si="6"/>
        <v>0</v>
      </c>
      <c r="AB31" s="50">
        <f>SUM(E31:AA31)</f>
        <v>0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>
        <v>1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AA36" si="7">F34*F35</f>
        <v>0</v>
      </c>
      <c r="G36" s="54">
        <f t="shared" si="7"/>
        <v>0</v>
      </c>
      <c r="H36" s="54">
        <f t="shared" si="7"/>
        <v>0</v>
      </c>
      <c r="I36" s="54">
        <f t="shared" si="7"/>
        <v>0</v>
      </c>
      <c r="J36" s="54">
        <f t="shared" si="7"/>
        <v>0</v>
      </c>
      <c r="K36" s="54">
        <f t="shared" si="7"/>
        <v>0</v>
      </c>
      <c r="L36" s="54">
        <f t="shared" si="7"/>
        <v>0</v>
      </c>
      <c r="M36" s="54">
        <f t="shared" si="7"/>
        <v>0</v>
      </c>
      <c r="N36" s="54">
        <f t="shared" si="7"/>
        <v>0</v>
      </c>
      <c r="O36" s="54">
        <f t="shared" si="7"/>
        <v>0</v>
      </c>
      <c r="P36" s="54">
        <f t="shared" si="7"/>
        <v>0</v>
      </c>
      <c r="Q36" s="54">
        <f t="shared" si="7"/>
        <v>0</v>
      </c>
      <c r="R36" s="54">
        <f t="shared" si="7"/>
        <v>0</v>
      </c>
      <c r="S36" s="54">
        <f t="shared" si="7"/>
        <v>0</v>
      </c>
      <c r="T36" s="54">
        <f t="shared" si="7"/>
        <v>0</v>
      </c>
      <c r="U36" s="54">
        <f t="shared" si="7"/>
        <v>0</v>
      </c>
      <c r="V36" s="54">
        <f t="shared" si="7"/>
        <v>0</v>
      </c>
      <c r="W36" s="54">
        <f t="shared" si="7"/>
        <v>0</v>
      </c>
      <c r="X36" s="54">
        <f t="shared" si="7"/>
        <v>0</v>
      </c>
      <c r="Y36" s="54">
        <f t="shared" si="7"/>
        <v>0</v>
      </c>
      <c r="Z36" s="54">
        <f t="shared" si="7"/>
        <v>0</v>
      </c>
      <c r="AA36" s="54">
        <f t="shared" si="7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45508</v>
      </c>
      <c r="B39" s="31" t="s">
        <v>1028</v>
      </c>
      <c r="C39" s="26" t="s">
        <v>1029</v>
      </c>
      <c r="D39" s="24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/>
      <c r="AA39" s="27"/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</v>
      </c>
      <c r="F42" s="49">
        <f t="shared" ref="F42:AA42" si="8">F39*F40+F41</f>
        <v>0</v>
      </c>
      <c r="G42" s="49">
        <f t="shared" si="8"/>
        <v>0</v>
      </c>
      <c r="H42" s="49">
        <f t="shared" si="8"/>
        <v>0</v>
      </c>
      <c r="I42" s="49">
        <f t="shared" si="8"/>
        <v>0</v>
      </c>
      <c r="J42" s="49">
        <f t="shared" si="8"/>
        <v>0</v>
      </c>
      <c r="K42" s="49">
        <f t="shared" si="8"/>
        <v>0</v>
      </c>
      <c r="L42" s="49">
        <f t="shared" si="8"/>
        <v>0</v>
      </c>
      <c r="M42" s="49">
        <f t="shared" si="8"/>
        <v>0</v>
      </c>
      <c r="N42" s="49">
        <f t="shared" si="8"/>
        <v>0</v>
      </c>
      <c r="O42" s="49">
        <f t="shared" si="8"/>
        <v>0</v>
      </c>
      <c r="P42" s="49">
        <f t="shared" si="8"/>
        <v>0</v>
      </c>
      <c r="Q42" s="49">
        <f t="shared" si="8"/>
        <v>0</v>
      </c>
      <c r="R42" s="49">
        <f t="shared" si="8"/>
        <v>0</v>
      </c>
      <c r="S42" s="49">
        <f t="shared" si="8"/>
        <v>0</v>
      </c>
      <c r="T42" s="49">
        <f t="shared" si="8"/>
        <v>0</v>
      </c>
      <c r="U42" s="49">
        <f t="shared" si="8"/>
        <v>0</v>
      </c>
      <c r="V42" s="49">
        <f t="shared" si="8"/>
        <v>0</v>
      </c>
      <c r="W42" s="49">
        <f t="shared" si="8"/>
        <v>0</v>
      </c>
      <c r="X42" s="49">
        <f t="shared" si="8"/>
        <v>0</v>
      </c>
      <c r="Y42" s="49">
        <f t="shared" si="8"/>
        <v>0</v>
      </c>
      <c r="Z42" s="49">
        <f t="shared" si="8"/>
        <v>0</v>
      </c>
      <c r="AA42" s="49">
        <f t="shared" si="8"/>
        <v>0</v>
      </c>
      <c r="AB42" s="50">
        <f>SUM(E42:AA42)</f>
        <v>0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2"/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AA47" si="9">F45*F46</f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  <c r="P47" s="54">
        <f t="shared" si="9"/>
        <v>0</v>
      </c>
      <c r="Q47" s="54">
        <f t="shared" si="9"/>
        <v>0</v>
      </c>
      <c r="R47" s="54">
        <f t="shared" si="9"/>
        <v>0</v>
      </c>
      <c r="S47" s="54">
        <f t="shared" si="9"/>
        <v>0</v>
      </c>
      <c r="T47" s="54">
        <f t="shared" si="9"/>
        <v>0</v>
      </c>
      <c r="U47" s="54">
        <f t="shared" si="9"/>
        <v>0</v>
      </c>
      <c r="V47" s="54">
        <f t="shared" si="9"/>
        <v>0</v>
      </c>
      <c r="W47" s="54">
        <f t="shared" si="9"/>
        <v>0</v>
      </c>
      <c r="X47" s="54">
        <f t="shared" si="9"/>
        <v>0</v>
      </c>
      <c r="Y47" s="54">
        <f t="shared" si="9"/>
        <v>0</v>
      </c>
      <c r="Z47" s="54">
        <f t="shared" si="9"/>
        <v>0</v>
      </c>
      <c r="AA47" s="54">
        <f t="shared" si="9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1">
        <v>45509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/>
      <c r="J50" s="26"/>
      <c r="K50" s="26"/>
      <c r="L50" s="26"/>
      <c r="M50" s="26"/>
      <c r="N50" s="26"/>
      <c r="O50" s="25"/>
      <c r="P50" s="26"/>
      <c r="Q50" s="26"/>
      <c r="R50" s="25"/>
      <c r="S50" s="26"/>
      <c r="T50" s="27"/>
      <c r="U50" s="26"/>
      <c r="V50" s="25"/>
      <c r="W50" s="26"/>
      <c r="X50" s="25"/>
      <c r="Y50" s="25"/>
      <c r="Z50" s="26"/>
      <c r="AA50" s="27"/>
    </row>
    <row r="51" spans="1:28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AA53" si="10">F50*F51+F52</f>
        <v>0</v>
      </c>
      <c r="G53" s="49">
        <f t="shared" si="10"/>
        <v>0</v>
      </c>
      <c r="H53" s="49">
        <f t="shared" si="10"/>
        <v>0</v>
      </c>
      <c r="I53" s="49">
        <f t="shared" si="10"/>
        <v>0</v>
      </c>
      <c r="J53" s="49">
        <f t="shared" si="10"/>
        <v>0</v>
      </c>
      <c r="K53" s="49">
        <f t="shared" si="10"/>
        <v>0</v>
      </c>
      <c r="L53" s="49">
        <f t="shared" si="10"/>
        <v>0</v>
      </c>
      <c r="M53" s="49">
        <f t="shared" si="10"/>
        <v>0</v>
      </c>
      <c r="N53" s="49">
        <f t="shared" si="10"/>
        <v>0</v>
      </c>
      <c r="O53" s="49">
        <f t="shared" si="10"/>
        <v>0</v>
      </c>
      <c r="P53" s="49">
        <f t="shared" si="10"/>
        <v>0</v>
      </c>
      <c r="Q53" s="49">
        <f t="shared" si="10"/>
        <v>0</v>
      </c>
      <c r="R53" s="49">
        <f t="shared" si="10"/>
        <v>0</v>
      </c>
      <c r="S53" s="49">
        <f t="shared" si="10"/>
        <v>0</v>
      </c>
      <c r="T53" s="49">
        <f t="shared" si="10"/>
        <v>0</v>
      </c>
      <c r="U53" s="49">
        <f t="shared" si="10"/>
        <v>0</v>
      </c>
      <c r="V53" s="49">
        <f t="shared" si="10"/>
        <v>0</v>
      </c>
      <c r="W53" s="49">
        <f t="shared" si="10"/>
        <v>0</v>
      </c>
      <c r="X53" s="49">
        <f t="shared" si="10"/>
        <v>0</v>
      </c>
      <c r="Y53" s="49">
        <f t="shared" si="10"/>
        <v>0</v>
      </c>
      <c r="Z53" s="49">
        <f t="shared" si="10"/>
        <v>0</v>
      </c>
      <c r="AA53" s="49">
        <f t="shared" si="10"/>
        <v>0</v>
      </c>
      <c r="AB53" s="50">
        <f>SUM(E53:AA53)</f>
        <v>0</v>
      </c>
    </row>
    <row r="54" spans="1:28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8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8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AA58" si="11">F56*F57</f>
        <v>0</v>
      </c>
      <c r="G58" s="54">
        <f t="shared" si="11"/>
        <v>0</v>
      </c>
      <c r="H58" s="54">
        <f t="shared" si="11"/>
        <v>0</v>
      </c>
      <c r="I58" s="54">
        <f t="shared" si="11"/>
        <v>0</v>
      </c>
      <c r="J58" s="54">
        <f t="shared" si="11"/>
        <v>0</v>
      </c>
      <c r="K58" s="54">
        <f t="shared" si="11"/>
        <v>0</v>
      </c>
      <c r="L58" s="54">
        <f t="shared" si="11"/>
        <v>0</v>
      </c>
      <c r="M58" s="54">
        <f t="shared" si="11"/>
        <v>0</v>
      </c>
      <c r="N58" s="54">
        <f t="shared" si="11"/>
        <v>0</v>
      </c>
      <c r="O58" s="54">
        <f t="shared" si="11"/>
        <v>0</v>
      </c>
      <c r="P58" s="54">
        <f t="shared" si="11"/>
        <v>0</v>
      </c>
      <c r="Q58" s="54">
        <f t="shared" si="11"/>
        <v>0</v>
      </c>
      <c r="R58" s="54">
        <f t="shared" si="11"/>
        <v>0</v>
      </c>
      <c r="S58" s="54">
        <f t="shared" si="11"/>
        <v>0</v>
      </c>
      <c r="T58" s="54">
        <f t="shared" si="11"/>
        <v>0</v>
      </c>
      <c r="U58" s="54">
        <f t="shared" si="11"/>
        <v>0</v>
      </c>
      <c r="V58" s="54">
        <f t="shared" si="11"/>
        <v>0</v>
      </c>
      <c r="W58" s="54">
        <f t="shared" si="11"/>
        <v>0</v>
      </c>
      <c r="X58" s="54">
        <f t="shared" si="11"/>
        <v>0</v>
      </c>
      <c r="Y58" s="54">
        <f t="shared" si="11"/>
        <v>0</v>
      </c>
      <c r="Z58" s="54">
        <f t="shared" si="11"/>
        <v>0</v>
      </c>
      <c r="AA58" s="54">
        <f t="shared" si="11"/>
        <v>0</v>
      </c>
      <c r="AB58" s="50">
        <f>SUM(E58:AA58)</f>
        <v>0</v>
      </c>
    </row>
    <row r="59" spans="1:28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1">
        <v>45510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/>
      <c r="Z61" s="26"/>
      <c r="AA61" s="27"/>
    </row>
    <row r="62" spans="1:28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ht="19.899999999999999" customHeight="1">
      <c r="A63" s="182"/>
      <c r="B63" s="31" t="s">
        <v>1028</v>
      </c>
      <c r="C63" s="27" t="s">
        <v>1031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s="50" customFormat="1" ht="19.899999999999999" customHeight="1">
      <c r="A64" s="182"/>
      <c r="B64" s="46"/>
      <c r="C64" s="47" t="s">
        <v>1032</v>
      </c>
      <c r="D64" s="48"/>
      <c r="E64" s="49">
        <f>E61*E62+E63</f>
        <v>0</v>
      </c>
      <c r="F64" s="49">
        <f t="shared" ref="F64:AA64" si="12">F61*F62+F63</f>
        <v>0</v>
      </c>
      <c r="G64" s="49">
        <f t="shared" si="12"/>
        <v>0</v>
      </c>
      <c r="H64" s="49">
        <f t="shared" si="12"/>
        <v>0</v>
      </c>
      <c r="I64" s="49">
        <f t="shared" si="12"/>
        <v>0</v>
      </c>
      <c r="J64" s="49">
        <f t="shared" si="12"/>
        <v>0</v>
      </c>
      <c r="K64" s="49">
        <f t="shared" si="12"/>
        <v>0</v>
      </c>
      <c r="L64" s="49">
        <f t="shared" si="12"/>
        <v>0</v>
      </c>
      <c r="M64" s="49">
        <f t="shared" si="12"/>
        <v>0</v>
      </c>
      <c r="N64" s="49">
        <f t="shared" si="12"/>
        <v>0</v>
      </c>
      <c r="O64" s="49">
        <f t="shared" si="12"/>
        <v>0</v>
      </c>
      <c r="P64" s="49">
        <f t="shared" si="12"/>
        <v>0</v>
      </c>
      <c r="Q64" s="49">
        <f t="shared" si="12"/>
        <v>0</v>
      </c>
      <c r="R64" s="49">
        <f t="shared" si="12"/>
        <v>0</v>
      </c>
      <c r="S64" s="49">
        <f t="shared" si="12"/>
        <v>0</v>
      </c>
      <c r="T64" s="49">
        <f t="shared" si="12"/>
        <v>0</v>
      </c>
      <c r="U64" s="49">
        <f t="shared" si="12"/>
        <v>0</v>
      </c>
      <c r="V64" s="49">
        <f t="shared" si="12"/>
        <v>0</v>
      </c>
      <c r="W64" s="49">
        <f t="shared" si="12"/>
        <v>0</v>
      </c>
      <c r="X64" s="49">
        <f t="shared" si="12"/>
        <v>0</v>
      </c>
      <c r="Y64" s="49">
        <f t="shared" si="12"/>
        <v>0</v>
      </c>
      <c r="Z64" s="49">
        <f t="shared" si="12"/>
        <v>0</v>
      </c>
      <c r="AA64" s="49">
        <f t="shared" si="12"/>
        <v>0</v>
      </c>
      <c r="AB64" s="50">
        <f>SUM(E64:AA64)</f>
        <v>0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AA69" si="13">F67*F68</f>
        <v>0</v>
      </c>
      <c r="G69" s="54">
        <f t="shared" si="13"/>
        <v>0</v>
      </c>
      <c r="H69" s="54">
        <f t="shared" si="13"/>
        <v>0</v>
      </c>
      <c r="I69" s="54">
        <f t="shared" si="13"/>
        <v>0</v>
      </c>
      <c r="J69" s="54">
        <f t="shared" si="13"/>
        <v>0</v>
      </c>
      <c r="K69" s="54">
        <f t="shared" si="13"/>
        <v>0</v>
      </c>
      <c r="L69" s="54">
        <f t="shared" si="13"/>
        <v>0</v>
      </c>
      <c r="M69" s="54">
        <f t="shared" si="13"/>
        <v>0</v>
      </c>
      <c r="N69" s="54">
        <f t="shared" si="13"/>
        <v>0</v>
      </c>
      <c r="O69" s="54">
        <f t="shared" si="13"/>
        <v>0</v>
      </c>
      <c r="P69" s="54">
        <f t="shared" si="13"/>
        <v>0</v>
      </c>
      <c r="Q69" s="54">
        <f t="shared" si="13"/>
        <v>0</v>
      </c>
      <c r="R69" s="54">
        <f t="shared" si="13"/>
        <v>0</v>
      </c>
      <c r="S69" s="54">
        <f t="shared" si="13"/>
        <v>0</v>
      </c>
      <c r="T69" s="54">
        <f t="shared" si="13"/>
        <v>0</v>
      </c>
      <c r="U69" s="54">
        <f t="shared" si="13"/>
        <v>0</v>
      </c>
      <c r="V69" s="54">
        <f t="shared" si="13"/>
        <v>0</v>
      </c>
      <c r="W69" s="54">
        <f t="shared" si="13"/>
        <v>0</v>
      </c>
      <c r="X69" s="54">
        <f t="shared" si="13"/>
        <v>0</v>
      </c>
      <c r="Y69" s="54">
        <f t="shared" si="13"/>
        <v>0</v>
      </c>
      <c r="Z69" s="54">
        <f t="shared" si="13"/>
        <v>0</v>
      </c>
      <c r="AA69" s="54">
        <f t="shared" si="13"/>
        <v>0</v>
      </c>
      <c r="AB69" s="50">
        <f>SUM(E69:AA69)</f>
        <v>0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1">
        <v>45511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AA75" si="14">F72*F73+F74</f>
        <v>0</v>
      </c>
      <c r="G75" s="49">
        <f t="shared" si="14"/>
        <v>0</v>
      </c>
      <c r="H75" s="49">
        <f t="shared" si="14"/>
        <v>0</v>
      </c>
      <c r="I75" s="49">
        <f t="shared" si="14"/>
        <v>0</v>
      </c>
      <c r="J75" s="49">
        <f t="shared" si="14"/>
        <v>0</v>
      </c>
      <c r="K75" s="49">
        <f t="shared" si="14"/>
        <v>0</v>
      </c>
      <c r="L75" s="49">
        <f t="shared" si="14"/>
        <v>0</v>
      </c>
      <c r="M75" s="49">
        <f t="shared" si="14"/>
        <v>0</v>
      </c>
      <c r="N75" s="49">
        <f t="shared" si="14"/>
        <v>0</v>
      </c>
      <c r="O75" s="49">
        <f t="shared" si="14"/>
        <v>0</v>
      </c>
      <c r="P75" s="49">
        <f t="shared" si="14"/>
        <v>0</v>
      </c>
      <c r="Q75" s="49">
        <f t="shared" si="14"/>
        <v>0</v>
      </c>
      <c r="R75" s="49">
        <f t="shared" si="14"/>
        <v>0</v>
      </c>
      <c r="S75" s="49">
        <f t="shared" si="14"/>
        <v>0</v>
      </c>
      <c r="T75" s="49">
        <f t="shared" si="14"/>
        <v>0</v>
      </c>
      <c r="U75" s="49">
        <f t="shared" si="14"/>
        <v>0</v>
      </c>
      <c r="V75" s="49">
        <f t="shared" si="14"/>
        <v>0</v>
      </c>
      <c r="W75" s="49">
        <f t="shared" si="14"/>
        <v>0</v>
      </c>
      <c r="X75" s="49">
        <f t="shared" si="14"/>
        <v>0</v>
      </c>
      <c r="Y75" s="49">
        <f t="shared" si="14"/>
        <v>0</v>
      </c>
      <c r="Z75" s="49">
        <f t="shared" si="14"/>
        <v>0</v>
      </c>
      <c r="AA75" s="49">
        <f t="shared" si="14"/>
        <v>0</v>
      </c>
      <c r="AB75" s="50">
        <f>SUM(E75:AA75)</f>
        <v>0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AA80" si="15">F78*F79</f>
        <v>0</v>
      </c>
      <c r="G80" s="54">
        <f t="shared" si="15"/>
        <v>0</v>
      </c>
      <c r="H80" s="54">
        <f t="shared" si="15"/>
        <v>0</v>
      </c>
      <c r="I80" s="54">
        <f t="shared" si="15"/>
        <v>0</v>
      </c>
      <c r="J80" s="54">
        <f t="shared" si="15"/>
        <v>0</v>
      </c>
      <c r="K80" s="54">
        <f t="shared" si="15"/>
        <v>0</v>
      </c>
      <c r="L80" s="54">
        <f t="shared" si="15"/>
        <v>0</v>
      </c>
      <c r="M80" s="54">
        <f t="shared" si="15"/>
        <v>0</v>
      </c>
      <c r="N80" s="54">
        <f t="shared" si="15"/>
        <v>0</v>
      </c>
      <c r="O80" s="54">
        <f t="shared" si="15"/>
        <v>0</v>
      </c>
      <c r="P80" s="54">
        <f t="shared" si="15"/>
        <v>0</v>
      </c>
      <c r="Q80" s="54">
        <f t="shared" si="15"/>
        <v>0</v>
      </c>
      <c r="R80" s="54">
        <f t="shared" si="15"/>
        <v>0</v>
      </c>
      <c r="S80" s="54">
        <f t="shared" si="15"/>
        <v>0</v>
      </c>
      <c r="T80" s="54">
        <f t="shared" si="15"/>
        <v>0</v>
      </c>
      <c r="U80" s="54">
        <f t="shared" si="15"/>
        <v>0</v>
      </c>
      <c r="V80" s="54">
        <f t="shared" si="15"/>
        <v>0</v>
      </c>
      <c r="W80" s="54">
        <f t="shared" si="15"/>
        <v>0</v>
      </c>
      <c r="X80" s="54">
        <f t="shared" si="15"/>
        <v>0</v>
      </c>
      <c r="Y80" s="54">
        <f t="shared" si="15"/>
        <v>0</v>
      </c>
      <c r="Z80" s="54">
        <f t="shared" si="15"/>
        <v>0</v>
      </c>
      <c r="AA80" s="54">
        <f t="shared" si="1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45512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/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AA86" si="16">F83*F84+F85</f>
        <v>0</v>
      </c>
      <c r="G86" s="49">
        <f t="shared" si="16"/>
        <v>0</v>
      </c>
      <c r="H86" s="49">
        <f t="shared" si="16"/>
        <v>0</v>
      </c>
      <c r="I86" s="49">
        <f t="shared" si="16"/>
        <v>0</v>
      </c>
      <c r="J86" s="49">
        <f t="shared" si="16"/>
        <v>0</v>
      </c>
      <c r="K86" s="49">
        <f t="shared" si="16"/>
        <v>0</v>
      </c>
      <c r="L86" s="49">
        <f t="shared" si="16"/>
        <v>0</v>
      </c>
      <c r="M86" s="49">
        <f t="shared" si="16"/>
        <v>0</v>
      </c>
      <c r="N86" s="49">
        <f t="shared" si="16"/>
        <v>0</v>
      </c>
      <c r="O86" s="49">
        <f t="shared" si="16"/>
        <v>0</v>
      </c>
      <c r="P86" s="49">
        <f t="shared" si="16"/>
        <v>0</v>
      </c>
      <c r="Q86" s="49">
        <f t="shared" si="16"/>
        <v>0</v>
      </c>
      <c r="R86" s="49">
        <f t="shared" si="16"/>
        <v>0</v>
      </c>
      <c r="S86" s="49">
        <f t="shared" si="16"/>
        <v>0</v>
      </c>
      <c r="T86" s="49">
        <f t="shared" si="16"/>
        <v>0</v>
      </c>
      <c r="U86" s="49">
        <f t="shared" si="16"/>
        <v>0</v>
      </c>
      <c r="V86" s="49">
        <f t="shared" si="16"/>
        <v>0</v>
      </c>
      <c r="W86" s="49">
        <f t="shared" si="16"/>
        <v>0</v>
      </c>
      <c r="X86" s="49">
        <f t="shared" si="16"/>
        <v>0</v>
      </c>
      <c r="Y86" s="49">
        <f t="shared" si="16"/>
        <v>0</v>
      </c>
      <c r="Z86" s="49">
        <f t="shared" si="16"/>
        <v>0</v>
      </c>
      <c r="AA86" s="49">
        <f t="shared" si="16"/>
        <v>0</v>
      </c>
      <c r="AB86" s="50">
        <f>SUM(E86:AA86)</f>
        <v>0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AA91" si="17">F89*F90</f>
        <v>0</v>
      </c>
      <c r="G91" s="54">
        <f t="shared" si="17"/>
        <v>0</v>
      </c>
      <c r="H91" s="54">
        <f t="shared" si="17"/>
        <v>0</v>
      </c>
      <c r="I91" s="54">
        <f t="shared" si="17"/>
        <v>0</v>
      </c>
      <c r="J91" s="54">
        <f t="shared" si="17"/>
        <v>0</v>
      </c>
      <c r="K91" s="54">
        <f t="shared" si="17"/>
        <v>0</v>
      </c>
      <c r="L91" s="54">
        <f t="shared" si="17"/>
        <v>0</v>
      </c>
      <c r="M91" s="54">
        <f t="shared" si="17"/>
        <v>0</v>
      </c>
      <c r="N91" s="54">
        <f t="shared" si="17"/>
        <v>0</v>
      </c>
      <c r="O91" s="54">
        <f t="shared" si="17"/>
        <v>0</v>
      </c>
      <c r="P91" s="54">
        <f t="shared" si="17"/>
        <v>0</v>
      </c>
      <c r="Q91" s="54">
        <f t="shared" si="17"/>
        <v>0</v>
      </c>
      <c r="R91" s="54">
        <f t="shared" si="17"/>
        <v>0</v>
      </c>
      <c r="S91" s="54">
        <f t="shared" si="17"/>
        <v>0</v>
      </c>
      <c r="T91" s="54">
        <f t="shared" si="17"/>
        <v>0</v>
      </c>
      <c r="U91" s="54">
        <f t="shared" si="17"/>
        <v>0</v>
      </c>
      <c r="V91" s="54">
        <f t="shared" si="17"/>
        <v>0</v>
      </c>
      <c r="W91" s="54">
        <f t="shared" si="17"/>
        <v>0</v>
      </c>
      <c r="X91" s="54">
        <f t="shared" si="17"/>
        <v>0</v>
      </c>
      <c r="Y91" s="54">
        <f t="shared" si="17"/>
        <v>0</v>
      </c>
      <c r="Z91" s="54">
        <f t="shared" si="17"/>
        <v>0</v>
      </c>
      <c r="AA91" s="54">
        <f t="shared" si="17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45513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/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AA97" si="18">F94*F95+F96</f>
        <v>0</v>
      </c>
      <c r="G97" s="49">
        <f t="shared" si="18"/>
        <v>0</v>
      </c>
      <c r="H97" s="49">
        <f t="shared" si="18"/>
        <v>0</v>
      </c>
      <c r="I97" s="49">
        <f t="shared" si="18"/>
        <v>0</v>
      </c>
      <c r="J97" s="49">
        <f t="shared" si="18"/>
        <v>0</v>
      </c>
      <c r="K97" s="49">
        <f t="shared" si="18"/>
        <v>0</v>
      </c>
      <c r="L97" s="49">
        <f t="shared" si="18"/>
        <v>0</v>
      </c>
      <c r="M97" s="49">
        <f t="shared" si="18"/>
        <v>0</v>
      </c>
      <c r="N97" s="49">
        <f t="shared" si="18"/>
        <v>0</v>
      </c>
      <c r="O97" s="49">
        <f t="shared" si="18"/>
        <v>0</v>
      </c>
      <c r="P97" s="49">
        <f t="shared" si="18"/>
        <v>0</v>
      </c>
      <c r="Q97" s="49">
        <f t="shared" si="18"/>
        <v>0</v>
      </c>
      <c r="R97" s="49">
        <f t="shared" si="18"/>
        <v>0</v>
      </c>
      <c r="S97" s="49">
        <f t="shared" si="18"/>
        <v>0</v>
      </c>
      <c r="T97" s="49">
        <f t="shared" si="18"/>
        <v>0</v>
      </c>
      <c r="U97" s="49">
        <f t="shared" si="18"/>
        <v>0</v>
      </c>
      <c r="V97" s="49">
        <f t="shared" si="18"/>
        <v>0</v>
      </c>
      <c r="W97" s="49">
        <f t="shared" si="18"/>
        <v>0</v>
      </c>
      <c r="X97" s="49">
        <f t="shared" si="18"/>
        <v>0</v>
      </c>
      <c r="Y97" s="49">
        <f t="shared" si="18"/>
        <v>0</v>
      </c>
      <c r="Z97" s="49">
        <f t="shared" si="18"/>
        <v>0</v>
      </c>
      <c r="AA97" s="49">
        <f t="shared" si="18"/>
        <v>0</v>
      </c>
      <c r="AB97" s="50">
        <f>SUM(E97:AA97)</f>
        <v>0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AA102" si="19">F100*F101</f>
        <v>0</v>
      </c>
      <c r="G102" s="54">
        <f t="shared" si="19"/>
        <v>0</v>
      </c>
      <c r="H102" s="54">
        <f t="shared" si="19"/>
        <v>0</v>
      </c>
      <c r="I102" s="54">
        <f t="shared" si="19"/>
        <v>0</v>
      </c>
      <c r="J102" s="54">
        <f t="shared" si="19"/>
        <v>0</v>
      </c>
      <c r="K102" s="54">
        <f t="shared" si="19"/>
        <v>0</v>
      </c>
      <c r="L102" s="54">
        <f t="shared" si="19"/>
        <v>0</v>
      </c>
      <c r="M102" s="54">
        <f t="shared" si="19"/>
        <v>0</v>
      </c>
      <c r="N102" s="54">
        <f t="shared" si="19"/>
        <v>0</v>
      </c>
      <c r="O102" s="54">
        <f t="shared" si="19"/>
        <v>0</v>
      </c>
      <c r="P102" s="54">
        <f t="shared" si="19"/>
        <v>0</v>
      </c>
      <c r="Q102" s="54">
        <f t="shared" si="19"/>
        <v>0</v>
      </c>
      <c r="R102" s="54">
        <f t="shared" si="19"/>
        <v>0</v>
      </c>
      <c r="S102" s="54">
        <f t="shared" si="19"/>
        <v>0</v>
      </c>
      <c r="T102" s="54">
        <f t="shared" si="19"/>
        <v>0</v>
      </c>
      <c r="U102" s="54">
        <f t="shared" si="19"/>
        <v>0</v>
      </c>
      <c r="V102" s="54">
        <f t="shared" si="19"/>
        <v>0</v>
      </c>
      <c r="W102" s="54">
        <f t="shared" si="19"/>
        <v>0</v>
      </c>
      <c r="X102" s="54">
        <f t="shared" si="19"/>
        <v>0</v>
      </c>
      <c r="Y102" s="54">
        <f t="shared" si="19"/>
        <v>0</v>
      </c>
      <c r="Z102" s="54">
        <f t="shared" si="19"/>
        <v>0</v>
      </c>
      <c r="AA102" s="54">
        <f t="shared" si="19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45514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/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/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AA108" si="20">F105*F106+F107</f>
        <v>0</v>
      </c>
      <c r="G108" s="49">
        <f t="shared" si="20"/>
        <v>0</v>
      </c>
      <c r="H108" s="49">
        <f t="shared" si="20"/>
        <v>0</v>
      </c>
      <c r="I108" s="49">
        <f t="shared" si="20"/>
        <v>0</v>
      </c>
      <c r="J108" s="49">
        <f t="shared" si="20"/>
        <v>0</v>
      </c>
      <c r="K108" s="49">
        <f t="shared" si="20"/>
        <v>0</v>
      </c>
      <c r="L108" s="49">
        <f t="shared" si="20"/>
        <v>0</v>
      </c>
      <c r="M108" s="49">
        <f t="shared" si="20"/>
        <v>0</v>
      </c>
      <c r="N108" s="49">
        <f t="shared" si="20"/>
        <v>0</v>
      </c>
      <c r="O108" s="49">
        <f t="shared" si="20"/>
        <v>0</v>
      </c>
      <c r="P108" s="49">
        <f t="shared" si="20"/>
        <v>0</v>
      </c>
      <c r="Q108" s="49">
        <f t="shared" si="20"/>
        <v>0</v>
      </c>
      <c r="R108" s="49">
        <f t="shared" si="20"/>
        <v>0</v>
      </c>
      <c r="S108" s="49">
        <f t="shared" si="20"/>
        <v>0</v>
      </c>
      <c r="T108" s="49">
        <f t="shared" si="20"/>
        <v>0</v>
      </c>
      <c r="U108" s="49">
        <f t="shared" si="20"/>
        <v>0</v>
      </c>
      <c r="V108" s="49">
        <f t="shared" si="20"/>
        <v>0</v>
      </c>
      <c r="W108" s="49">
        <f t="shared" si="20"/>
        <v>0</v>
      </c>
      <c r="X108" s="49">
        <f t="shared" si="20"/>
        <v>0</v>
      </c>
      <c r="Y108" s="49">
        <f t="shared" si="20"/>
        <v>0</v>
      </c>
      <c r="Z108" s="49">
        <f t="shared" si="20"/>
        <v>0</v>
      </c>
      <c r="AA108" s="49">
        <f t="shared" si="20"/>
        <v>0</v>
      </c>
      <c r="AB108" s="50">
        <f>SUM(E108:AA108)</f>
        <v>0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AA113" si="21">F111*F112</f>
        <v>0</v>
      </c>
      <c r="G113" s="54">
        <f t="shared" si="21"/>
        <v>0</v>
      </c>
      <c r="H113" s="54">
        <f t="shared" si="21"/>
        <v>0</v>
      </c>
      <c r="I113" s="54">
        <f t="shared" si="21"/>
        <v>0</v>
      </c>
      <c r="J113" s="54">
        <f t="shared" si="21"/>
        <v>0</v>
      </c>
      <c r="K113" s="54">
        <f t="shared" si="21"/>
        <v>0</v>
      </c>
      <c r="L113" s="54">
        <f t="shared" si="21"/>
        <v>0</v>
      </c>
      <c r="M113" s="54">
        <f t="shared" si="21"/>
        <v>0</v>
      </c>
      <c r="N113" s="54">
        <f t="shared" si="21"/>
        <v>0</v>
      </c>
      <c r="O113" s="54">
        <f t="shared" si="21"/>
        <v>0</v>
      </c>
      <c r="P113" s="54">
        <f t="shared" si="21"/>
        <v>0</v>
      </c>
      <c r="Q113" s="54">
        <f t="shared" si="21"/>
        <v>0</v>
      </c>
      <c r="R113" s="54">
        <f t="shared" si="21"/>
        <v>0</v>
      </c>
      <c r="S113" s="54">
        <f t="shared" si="21"/>
        <v>0</v>
      </c>
      <c r="T113" s="54">
        <f t="shared" si="21"/>
        <v>0</v>
      </c>
      <c r="U113" s="54">
        <f t="shared" si="21"/>
        <v>0</v>
      </c>
      <c r="V113" s="54">
        <f t="shared" si="21"/>
        <v>0</v>
      </c>
      <c r="W113" s="54">
        <f t="shared" si="21"/>
        <v>0</v>
      </c>
      <c r="X113" s="54">
        <f t="shared" si="21"/>
        <v>0</v>
      </c>
      <c r="Y113" s="54">
        <f t="shared" si="21"/>
        <v>0</v>
      </c>
      <c r="Z113" s="54">
        <f t="shared" si="21"/>
        <v>0</v>
      </c>
      <c r="AA113" s="54">
        <f t="shared" si="21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45515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AA119" si="22">F116*F117+F118</f>
        <v>0</v>
      </c>
      <c r="G119" s="49">
        <f t="shared" si="22"/>
        <v>0</v>
      </c>
      <c r="H119" s="49">
        <f t="shared" si="22"/>
        <v>0</v>
      </c>
      <c r="I119" s="49">
        <f t="shared" si="22"/>
        <v>0</v>
      </c>
      <c r="J119" s="49">
        <f t="shared" si="22"/>
        <v>0</v>
      </c>
      <c r="K119" s="49">
        <f t="shared" si="22"/>
        <v>0</v>
      </c>
      <c r="L119" s="49">
        <f t="shared" si="22"/>
        <v>0</v>
      </c>
      <c r="M119" s="49">
        <f t="shared" si="22"/>
        <v>0</v>
      </c>
      <c r="N119" s="49">
        <f t="shared" si="22"/>
        <v>0</v>
      </c>
      <c r="O119" s="49">
        <f t="shared" si="22"/>
        <v>0</v>
      </c>
      <c r="P119" s="49">
        <f t="shared" si="22"/>
        <v>0</v>
      </c>
      <c r="Q119" s="49">
        <f t="shared" si="22"/>
        <v>0</v>
      </c>
      <c r="R119" s="49">
        <f t="shared" si="22"/>
        <v>0</v>
      </c>
      <c r="S119" s="49">
        <f t="shared" si="22"/>
        <v>0</v>
      </c>
      <c r="T119" s="49">
        <f t="shared" si="22"/>
        <v>0</v>
      </c>
      <c r="U119" s="49">
        <f t="shared" si="22"/>
        <v>0</v>
      </c>
      <c r="V119" s="49">
        <f t="shared" si="22"/>
        <v>0</v>
      </c>
      <c r="W119" s="49">
        <f t="shared" si="22"/>
        <v>0</v>
      </c>
      <c r="X119" s="49">
        <f t="shared" si="22"/>
        <v>0</v>
      </c>
      <c r="Y119" s="49">
        <f t="shared" si="22"/>
        <v>0</v>
      </c>
      <c r="Z119" s="49">
        <f t="shared" si="22"/>
        <v>0</v>
      </c>
      <c r="AA119" s="49">
        <f t="shared" si="22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AA124" si="23">F122*F123</f>
        <v>0</v>
      </c>
      <c r="G124" s="54">
        <f t="shared" si="23"/>
        <v>0</v>
      </c>
      <c r="H124" s="54">
        <f t="shared" si="23"/>
        <v>0</v>
      </c>
      <c r="I124" s="54">
        <f t="shared" si="23"/>
        <v>0</v>
      </c>
      <c r="J124" s="54">
        <f t="shared" si="23"/>
        <v>0</v>
      </c>
      <c r="K124" s="54">
        <f t="shared" si="23"/>
        <v>0</v>
      </c>
      <c r="L124" s="54">
        <f t="shared" si="23"/>
        <v>0</v>
      </c>
      <c r="M124" s="54">
        <f t="shared" si="23"/>
        <v>0</v>
      </c>
      <c r="N124" s="54">
        <f t="shared" si="23"/>
        <v>0</v>
      </c>
      <c r="O124" s="54">
        <f t="shared" si="23"/>
        <v>0</v>
      </c>
      <c r="P124" s="54">
        <f t="shared" si="23"/>
        <v>0</v>
      </c>
      <c r="Q124" s="54">
        <f t="shared" si="23"/>
        <v>0</v>
      </c>
      <c r="R124" s="54">
        <f t="shared" si="23"/>
        <v>0</v>
      </c>
      <c r="S124" s="54">
        <f t="shared" si="23"/>
        <v>0</v>
      </c>
      <c r="T124" s="54">
        <f t="shared" si="23"/>
        <v>0</v>
      </c>
      <c r="U124" s="54">
        <f t="shared" si="23"/>
        <v>0</v>
      </c>
      <c r="V124" s="54">
        <f t="shared" si="23"/>
        <v>0</v>
      </c>
      <c r="W124" s="54">
        <f t="shared" si="23"/>
        <v>0</v>
      </c>
      <c r="X124" s="54">
        <f t="shared" si="23"/>
        <v>0</v>
      </c>
      <c r="Y124" s="54">
        <f t="shared" si="23"/>
        <v>0</v>
      </c>
      <c r="Z124" s="54">
        <f t="shared" si="23"/>
        <v>0</v>
      </c>
      <c r="AA124" s="54">
        <f t="shared" si="2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45516</v>
      </c>
      <c r="B127" s="31" t="s">
        <v>1028</v>
      </c>
      <c r="C127" s="26" t="s">
        <v>1029</v>
      </c>
      <c r="D127" s="24"/>
      <c r="E127" s="25"/>
      <c r="F127" s="25"/>
      <c r="G127" s="25"/>
      <c r="H127" s="25"/>
      <c r="I127" s="26"/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/>
      <c r="V127" s="25"/>
      <c r="W127" s="26"/>
      <c r="X127" s="25"/>
      <c r="Y127" s="25"/>
      <c r="Z127" s="26"/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AA130" si="24">F127*F128+F129</f>
        <v>0</v>
      </c>
      <c r="G130" s="49">
        <f t="shared" si="24"/>
        <v>0</v>
      </c>
      <c r="H130" s="49">
        <f t="shared" si="24"/>
        <v>0</v>
      </c>
      <c r="I130" s="49">
        <f t="shared" si="24"/>
        <v>0</v>
      </c>
      <c r="J130" s="49">
        <f t="shared" si="24"/>
        <v>0</v>
      </c>
      <c r="K130" s="49">
        <f t="shared" si="24"/>
        <v>0</v>
      </c>
      <c r="L130" s="49">
        <f t="shared" si="24"/>
        <v>0</v>
      </c>
      <c r="M130" s="49">
        <f t="shared" si="24"/>
        <v>0</v>
      </c>
      <c r="N130" s="49">
        <f t="shared" si="24"/>
        <v>0</v>
      </c>
      <c r="O130" s="49">
        <f t="shared" si="24"/>
        <v>0</v>
      </c>
      <c r="P130" s="49">
        <f t="shared" si="24"/>
        <v>0</v>
      </c>
      <c r="Q130" s="49">
        <f t="shared" si="24"/>
        <v>0</v>
      </c>
      <c r="R130" s="49">
        <f t="shared" si="24"/>
        <v>0</v>
      </c>
      <c r="S130" s="49">
        <f t="shared" si="24"/>
        <v>0</v>
      </c>
      <c r="T130" s="49">
        <f t="shared" si="24"/>
        <v>0</v>
      </c>
      <c r="U130" s="49">
        <f t="shared" si="24"/>
        <v>0</v>
      </c>
      <c r="V130" s="49">
        <f t="shared" si="24"/>
        <v>0</v>
      </c>
      <c r="W130" s="49">
        <f t="shared" si="24"/>
        <v>0</v>
      </c>
      <c r="X130" s="49">
        <f t="shared" si="24"/>
        <v>0</v>
      </c>
      <c r="Y130" s="49">
        <f t="shared" si="24"/>
        <v>0</v>
      </c>
      <c r="Z130" s="49">
        <f t="shared" si="24"/>
        <v>0</v>
      </c>
      <c r="AA130" s="49">
        <f t="shared" si="24"/>
        <v>0</v>
      </c>
      <c r="AB130" s="50">
        <f>SUM(E130:AA130)</f>
        <v>0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AA135" si="25">F133*F134</f>
        <v>0</v>
      </c>
      <c r="G135" s="54">
        <f t="shared" si="25"/>
        <v>0</v>
      </c>
      <c r="H135" s="54">
        <f t="shared" si="25"/>
        <v>0</v>
      </c>
      <c r="I135" s="54">
        <f t="shared" si="25"/>
        <v>0</v>
      </c>
      <c r="J135" s="54">
        <f t="shared" si="25"/>
        <v>0</v>
      </c>
      <c r="K135" s="54">
        <f t="shared" si="25"/>
        <v>0</v>
      </c>
      <c r="L135" s="54">
        <f t="shared" si="25"/>
        <v>0</v>
      </c>
      <c r="M135" s="54">
        <f t="shared" si="25"/>
        <v>0</v>
      </c>
      <c r="N135" s="54">
        <f t="shared" si="25"/>
        <v>0</v>
      </c>
      <c r="O135" s="54">
        <f t="shared" si="25"/>
        <v>0</v>
      </c>
      <c r="P135" s="54">
        <f t="shared" si="25"/>
        <v>0</v>
      </c>
      <c r="Q135" s="54">
        <f t="shared" si="25"/>
        <v>0</v>
      </c>
      <c r="R135" s="54">
        <f t="shared" si="25"/>
        <v>0</v>
      </c>
      <c r="S135" s="54">
        <f t="shared" si="25"/>
        <v>0</v>
      </c>
      <c r="T135" s="54">
        <f t="shared" si="25"/>
        <v>0</v>
      </c>
      <c r="U135" s="54">
        <f t="shared" si="25"/>
        <v>0</v>
      </c>
      <c r="V135" s="54">
        <f t="shared" si="25"/>
        <v>0</v>
      </c>
      <c r="W135" s="54">
        <f t="shared" si="25"/>
        <v>0</v>
      </c>
      <c r="X135" s="54">
        <f t="shared" si="25"/>
        <v>0</v>
      </c>
      <c r="Y135" s="54">
        <f t="shared" si="25"/>
        <v>0</v>
      </c>
      <c r="Z135" s="54">
        <f t="shared" si="25"/>
        <v>0</v>
      </c>
      <c r="AA135" s="54">
        <f t="shared" si="25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45517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AA141" si="26">F138*F139+F140</f>
        <v>0</v>
      </c>
      <c r="G141" s="49">
        <f t="shared" si="26"/>
        <v>0</v>
      </c>
      <c r="H141" s="49">
        <f t="shared" si="26"/>
        <v>0</v>
      </c>
      <c r="I141" s="49">
        <f t="shared" si="26"/>
        <v>0</v>
      </c>
      <c r="J141" s="49">
        <f t="shared" si="26"/>
        <v>0</v>
      </c>
      <c r="K141" s="49">
        <f t="shared" si="26"/>
        <v>0</v>
      </c>
      <c r="L141" s="49">
        <f t="shared" si="26"/>
        <v>0</v>
      </c>
      <c r="M141" s="49">
        <f t="shared" si="26"/>
        <v>0</v>
      </c>
      <c r="N141" s="49">
        <f t="shared" si="26"/>
        <v>0</v>
      </c>
      <c r="O141" s="49">
        <f t="shared" si="26"/>
        <v>0</v>
      </c>
      <c r="P141" s="49">
        <f t="shared" si="26"/>
        <v>0</v>
      </c>
      <c r="Q141" s="49">
        <f t="shared" si="26"/>
        <v>0</v>
      </c>
      <c r="R141" s="49">
        <f t="shared" si="26"/>
        <v>0</v>
      </c>
      <c r="S141" s="49">
        <f t="shared" si="26"/>
        <v>0</v>
      </c>
      <c r="T141" s="49">
        <f t="shared" si="26"/>
        <v>0</v>
      </c>
      <c r="U141" s="49">
        <f t="shared" si="26"/>
        <v>0</v>
      </c>
      <c r="V141" s="49">
        <f t="shared" si="26"/>
        <v>0</v>
      </c>
      <c r="W141" s="49">
        <f t="shared" si="26"/>
        <v>0</v>
      </c>
      <c r="X141" s="49">
        <f t="shared" si="26"/>
        <v>0</v>
      </c>
      <c r="Y141" s="49">
        <f t="shared" si="26"/>
        <v>0</v>
      </c>
      <c r="Z141" s="49">
        <f t="shared" si="26"/>
        <v>0</v>
      </c>
      <c r="AA141" s="49">
        <f t="shared" si="26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AA146" si="27">F144*F145</f>
        <v>0</v>
      </c>
      <c r="G146" s="54">
        <f t="shared" si="27"/>
        <v>0</v>
      </c>
      <c r="H146" s="54">
        <f t="shared" si="27"/>
        <v>0</v>
      </c>
      <c r="I146" s="54">
        <f t="shared" si="27"/>
        <v>0</v>
      </c>
      <c r="J146" s="54">
        <f t="shared" si="27"/>
        <v>0</v>
      </c>
      <c r="K146" s="54">
        <f t="shared" si="27"/>
        <v>0</v>
      </c>
      <c r="L146" s="54">
        <f t="shared" si="27"/>
        <v>0</v>
      </c>
      <c r="M146" s="54">
        <f t="shared" si="27"/>
        <v>0</v>
      </c>
      <c r="N146" s="54">
        <f t="shared" si="27"/>
        <v>0</v>
      </c>
      <c r="O146" s="54">
        <f t="shared" si="27"/>
        <v>0</v>
      </c>
      <c r="P146" s="54">
        <f t="shared" si="27"/>
        <v>0</v>
      </c>
      <c r="Q146" s="54">
        <f t="shared" si="27"/>
        <v>0</v>
      </c>
      <c r="R146" s="54">
        <f t="shared" si="27"/>
        <v>0</v>
      </c>
      <c r="S146" s="54">
        <f t="shared" si="27"/>
        <v>0</v>
      </c>
      <c r="T146" s="54">
        <f t="shared" si="27"/>
        <v>0</v>
      </c>
      <c r="U146" s="54">
        <f t="shared" si="27"/>
        <v>0</v>
      </c>
      <c r="V146" s="54">
        <f t="shared" si="27"/>
        <v>0</v>
      </c>
      <c r="W146" s="54">
        <f t="shared" si="27"/>
        <v>0</v>
      </c>
      <c r="X146" s="54">
        <f t="shared" si="27"/>
        <v>0</v>
      </c>
      <c r="Y146" s="54">
        <f t="shared" si="27"/>
        <v>0</v>
      </c>
      <c r="Z146" s="54">
        <f t="shared" si="27"/>
        <v>0</v>
      </c>
      <c r="AA146" s="54">
        <f t="shared" si="27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45518</v>
      </c>
      <c r="B149" s="31" t="s">
        <v>1028</v>
      </c>
      <c r="C149" s="26" t="s">
        <v>1029</v>
      </c>
      <c r="D149" s="24"/>
      <c r="E149" s="25"/>
      <c r="F149" s="25"/>
      <c r="G149" s="25"/>
      <c r="H149" s="25"/>
      <c r="I149" s="26"/>
      <c r="J149" s="26"/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/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AA152" si="28">F149*F150+F151</f>
        <v>0</v>
      </c>
      <c r="G152" s="49">
        <f t="shared" si="28"/>
        <v>0</v>
      </c>
      <c r="H152" s="49">
        <f t="shared" si="28"/>
        <v>0</v>
      </c>
      <c r="I152" s="49">
        <f t="shared" si="28"/>
        <v>0</v>
      </c>
      <c r="J152" s="49">
        <f t="shared" si="28"/>
        <v>0</v>
      </c>
      <c r="K152" s="49">
        <f t="shared" si="28"/>
        <v>0</v>
      </c>
      <c r="L152" s="49">
        <f t="shared" si="28"/>
        <v>0</v>
      </c>
      <c r="M152" s="49">
        <f t="shared" si="28"/>
        <v>0</v>
      </c>
      <c r="N152" s="49">
        <f t="shared" si="28"/>
        <v>0</v>
      </c>
      <c r="O152" s="49">
        <f t="shared" si="28"/>
        <v>0</v>
      </c>
      <c r="P152" s="49">
        <f t="shared" si="28"/>
        <v>0</v>
      </c>
      <c r="Q152" s="49">
        <f t="shared" si="28"/>
        <v>0</v>
      </c>
      <c r="R152" s="49">
        <f t="shared" si="28"/>
        <v>0</v>
      </c>
      <c r="S152" s="49">
        <f t="shared" si="28"/>
        <v>0</v>
      </c>
      <c r="T152" s="49">
        <f t="shared" si="28"/>
        <v>0</v>
      </c>
      <c r="U152" s="49">
        <f t="shared" si="28"/>
        <v>0</v>
      </c>
      <c r="V152" s="49">
        <f t="shared" si="28"/>
        <v>0</v>
      </c>
      <c r="W152" s="49">
        <f t="shared" si="28"/>
        <v>0</v>
      </c>
      <c r="X152" s="49">
        <f t="shared" si="28"/>
        <v>0</v>
      </c>
      <c r="Y152" s="49">
        <f t="shared" si="28"/>
        <v>0</v>
      </c>
      <c r="Z152" s="49">
        <f t="shared" si="28"/>
        <v>0</v>
      </c>
      <c r="AA152" s="49">
        <f t="shared" si="28"/>
        <v>0</v>
      </c>
      <c r="AB152" s="50">
        <f>SUM(E152:AA152)</f>
        <v>0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AA157" si="29">F155*F156</f>
        <v>0</v>
      </c>
      <c r="G157" s="54">
        <f t="shared" si="29"/>
        <v>0</v>
      </c>
      <c r="H157" s="54">
        <f t="shared" si="29"/>
        <v>0</v>
      </c>
      <c r="I157" s="54">
        <f t="shared" si="29"/>
        <v>0</v>
      </c>
      <c r="J157" s="54">
        <f t="shared" si="29"/>
        <v>0</v>
      </c>
      <c r="K157" s="54">
        <f t="shared" si="29"/>
        <v>0</v>
      </c>
      <c r="L157" s="54">
        <f t="shared" si="29"/>
        <v>0</v>
      </c>
      <c r="M157" s="54">
        <f t="shared" si="29"/>
        <v>0</v>
      </c>
      <c r="N157" s="54">
        <f t="shared" si="29"/>
        <v>0</v>
      </c>
      <c r="O157" s="54">
        <f t="shared" si="29"/>
        <v>0</v>
      </c>
      <c r="P157" s="54">
        <f t="shared" si="29"/>
        <v>0</v>
      </c>
      <c r="Q157" s="54">
        <f t="shared" si="29"/>
        <v>0</v>
      </c>
      <c r="R157" s="54">
        <f t="shared" si="29"/>
        <v>0</v>
      </c>
      <c r="S157" s="54">
        <f t="shared" si="29"/>
        <v>0</v>
      </c>
      <c r="T157" s="54">
        <f t="shared" si="29"/>
        <v>0</v>
      </c>
      <c r="U157" s="54">
        <f t="shared" si="29"/>
        <v>0</v>
      </c>
      <c r="V157" s="54">
        <f t="shared" si="29"/>
        <v>0</v>
      </c>
      <c r="W157" s="54">
        <f t="shared" si="29"/>
        <v>0</v>
      </c>
      <c r="X157" s="54">
        <f t="shared" si="29"/>
        <v>0</v>
      </c>
      <c r="Y157" s="54">
        <f t="shared" si="29"/>
        <v>0</v>
      </c>
      <c r="Z157" s="54">
        <f t="shared" si="29"/>
        <v>0</v>
      </c>
      <c r="AA157" s="54">
        <f t="shared" si="29"/>
        <v>0</v>
      </c>
      <c r="AB157" s="50">
        <f>SUM(E157:AA157)</f>
        <v>0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45519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/>
      <c r="L160" s="26"/>
      <c r="M160" s="26"/>
      <c r="N160" s="26"/>
      <c r="O160" s="25"/>
      <c r="P160" s="26"/>
      <c r="Q160" s="26"/>
      <c r="R160" s="25"/>
      <c r="S160" s="26"/>
      <c r="T160" s="27"/>
      <c r="U160" s="26"/>
      <c r="V160" s="25"/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AA163" si="30">F160*F161+F162</f>
        <v>0</v>
      </c>
      <c r="G163" s="49">
        <f t="shared" si="30"/>
        <v>0</v>
      </c>
      <c r="H163" s="49">
        <f t="shared" si="30"/>
        <v>0</v>
      </c>
      <c r="I163" s="49">
        <f t="shared" si="30"/>
        <v>0</v>
      </c>
      <c r="J163" s="49">
        <f t="shared" si="30"/>
        <v>0</v>
      </c>
      <c r="K163" s="49">
        <f t="shared" si="30"/>
        <v>0</v>
      </c>
      <c r="L163" s="49">
        <f t="shared" si="30"/>
        <v>0</v>
      </c>
      <c r="M163" s="49">
        <f t="shared" si="30"/>
        <v>0</v>
      </c>
      <c r="N163" s="49">
        <f t="shared" si="30"/>
        <v>0</v>
      </c>
      <c r="O163" s="49">
        <f t="shared" si="30"/>
        <v>0</v>
      </c>
      <c r="P163" s="49">
        <f t="shared" si="30"/>
        <v>0</v>
      </c>
      <c r="Q163" s="49">
        <f t="shared" si="30"/>
        <v>0</v>
      </c>
      <c r="R163" s="49">
        <f t="shared" si="30"/>
        <v>0</v>
      </c>
      <c r="S163" s="49">
        <f t="shared" si="30"/>
        <v>0</v>
      </c>
      <c r="T163" s="49">
        <f t="shared" si="30"/>
        <v>0</v>
      </c>
      <c r="U163" s="49">
        <f t="shared" si="30"/>
        <v>0</v>
      </c>
      <c r="V163" s="49">
        <f t="shared" si="30"/>
        <v>0</v>
      </c>
      <c r="W163" s="49">
        <f t="shared" si="30"/>
        <v>0</v>
      </c>
      <c r="X163" s="49">
        <f t="shared" si="30"/>
        <v>0</v>
      </c>
      <c r="Y163" s="49">
        <f t="shared" si="30"/>
        <v>0</v>
      </c>
      <c r="Z163" s="49">
        <f t="shared" si="30"/>
        <v>0</v>
      </c>
      <c r="AA163" s="49">
        <f t="shared" si="30"/>
        <v>0</v>
      </c>
      <c r="AB163" s="50">
        <f>SUM(E163:AA163)</f>
        <v>0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AA168" si="31">F166*F167</f>
        <v>0</v>
      </c>
      <c r="G168" s="54">
        <f t="shared" si="31"/>
        <v>0</v>
      </c>
      <c r="H168" s="54">
        <f t="shared" si="31"/>
        <v>0</v>
      </c>
      <c r="I168" s="54">
        <f t="shared" si="31"/>
        <v>0</v>
      </c>
      <c r="J168" s="54">
        <f t="shared" si="31"/>
        <v>0</v>
      </c>
      <c r="K168" s="54">
        <f t="shared" si="31"/>
        <v>0</v>
      </c>
      <c r="L168" s="54">
        <f t="shared" si="31"/>
        <v>0</v>
      </c>
      <c r="M168" s="54">
        <f t="shared" si="31"/>
        <v>0</v>
      </c>
      <c r="N168" s="54">
        <f t="shared" si="31"/>
        <v>0</v>
      </c>
      <c r="O168" s="54">
        <f t="shared" si="31"/>
        <v>0</v>
      </c>
      <c r="P168" s="54">
        <f t="shared" si="31"/>
        <v>0</v>
      </c>
      <c r="Q168" s="54">
        <f t="shared" si="31"/>
        <v>0</v>
      </c>
      <c r="R168" s="54">
        <f t="shared" si="31"/>
        <v>0</v>
      </c>
      <c r="S168" s="54">
        <f t="shared" si="31"/>
        <v>0</v>
      </c>
      <c r="T168" s="54">
        <f t="shared" si="31"/>
        <v>0</v>
      </c>
      <c r="U168" s="54">
        <f t="shared" si="31"/>
        <v>0</v>
      </c>
      <c r="V168" s="54">
        <f t="shared" si="31"/>
        <v>0</v>
      </c>
      <c r="W168" s="54">
        <f t="shared" si="31"/>
        <v>0</v>
      </c>
      <c r="X168" s="54">
        <f t="shared" si="31"/>
        <v>0</v>
      </c>
      <c r="Y168" s="54">
        <f t="shared" si="31"/>
        <v>0</v>
      </c>
      <c r="Z168" s="54">
        <f t="shared" si="31"/>
        <v>0</v>
      </c>
      <c r="AA168" s="54">
        <f t="shared" si="31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45520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AA174" si="32">F171*F172+F173</f>
        <v>0</v>
      </c>
      <c r="G174" s="49">
        <f t="shared" si="32"/>
        <v>0</v>
      </c>
      <c r="H174" s="49">
        <f t="shared" si="32"/>
        <v>0</v>
      </c>
      <c r="I174" s="49">
        <f t="shared" si="32"/>
        <v>0</v>
      </c>
      <c r="J174" s="49">
        <f t="shared" si="32"/>
        <v>0</v>
      </c>
      <c r="K174" s="49">
        <f t="shared" si="32"/>
        <v>0</v>
      </c>
      <c r="L174" s="49">
        <f t="shared" si="32"/>
        <v>0</v>
      </c>
      <c r="M174" s="49">
        <f t="shared" si="32"/>
        <v>0</v>
      </c>
      <c r="N174" s="49">
        <f t="shared" si="32"/>
        <v>0</v>
      </c>
      <c r="O174" s="49">
        <f t="shared" si="32"/>
        <v>0</v>
      </c>
      <c r="P174" s="49">
        <f t="shared" si="32"/>
        <v>0</v>
      </c>
      <c r="Q174" s="49">
        <f t="shared" si="32"/>
        <v>0</v>
      </c>
      <c r="R174" s="49">
        <f t="shared" si="32"/>
        <v>0</v>
      </c>
      <c r="S174" s="49">
        <f t="shared" si="32"/>
        <v>0</v>
      </c>
      <c r="T174" s="49">
        <f t="shared" si="32"/>
        <v>0</v>
      </c>
      <c r="U174" s="49">
        <f t="shared" si="32"/>
        <v>0</v>
      </c>
      <c r="V174" s="49">
        <f t="shared" si="32"/>
        <v>0</v>
      </c>
      <c r="W174" s="49">
        <f t="shared" si="32"/>
        <v>0</v>
      </c>
      <c r="X174" s="49">
        <f t="shared" si="32"/>
        <v>0</v>
      </c>
      <c r="Y174" s="49">
        <f t="shared" si="32"/>
        <v>0</v>
      </c>
      <c r="Z174" s="49">
        <f t="shared" si="32"/>
        <v>0</v>
      </c>
      <c r="AA174" s="49">
        <f t="shared" si="32"/>
        <v>0</v>
      </c>
      <c r="AB174" s="50">
        <f t="shared" ref="AB174:AB179" si="33">SUM(E174:AA174)</f>
        <v>0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AA179" si="34">F177*F178</f>
        <v>0</v>
      </c>
      <c r="G179" s="54">
        <f t="shared" si="34"/>
        <v>0</v>
      </c>
      <c r="H179" s="54">
        <f t="shared" si="34"/>
        <v>0</v>
      </c>
      <c r="I179" s="54">
        <f t="shared" si="34"/>
        <v>0</v>
      </c>
      <c r="J179" s="54">
        <f t="shared" si="34"/>
        <v>0</v>
      </c>
      <c r="K179" s="54">
        <f t="shared" si="34"/>
        <v>0</v>
      </c>
      <c r="L179" s="54">
        <f t="shared" si="34"/>
        <v>0</v>
      </c>
      <c r="M179" s="54">
        <f t="shared" si="34"/>
        <v>0</v>
      </c>
      <c r="N179" s="54">
        <f t="shared" si="34"/>
        <v>0</v>
      </c>
      <c r="O179" s="54">
        <f t="shared" si="34"/>
        <v>0</v>
      </c>
      <c r="P179" s="54">
        <f t="shared" si="34"/>
        <v>0</v>
      </c>
      <c r="Q179" s="54">
        <f t="shared" si="34"/>
        <v>0</v>
      </c>
      <c r="R179" s="54">
        <f t="shared" si="34"/>
        <v>0</v>
      </c>
      <c r="S179" s="54">
        <f t="shared" si="34"/>
        <v>0</v>
      </c>
      <c r="T179" s="54">
        <f t="shared" si="34"/>
        <v>0</v>
      </c>
      <c r="U179" s="54">
        <f t="shared" si="34"/>
        <v>0</v>
      </c>
      <c r="V179" s="54">
        <f t="shared" si="34"/>
        <v>0</v>
      </c>
      <c r="W179" s="54">
        <f t="shared" si="34"/>
        <v>0</v>
      </c>
      <c r="X179" s="54">
        <f t="shared" si="34"/>
        <v>0</v>
      </c>
      <c r="Y179" s="54">
        <f t="shared" si="34"/>
        <v>0</v>
      </c>
      <c r="Z179" s="54">
        <f t="shared" si="34"/>
        <v>0</v>
      </c>
      <c r="AA179" s="54">
        <f t="shared" si="34"/>
        <v>0</v>
      </c>
      <c r="AB179" s="50">
        <f t="shared" si="33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45521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AA185" si="35">F182*F183+F184</f>
        <v>0</v>
      </c>
      <c r="G185" s="49">
        <f t="shared" si="35"/>
        <v>0</v>
      </c>
      <c r="H185" s="49">
        <f t="shared" si="35"/>
        <v>0</v>
      </c>
      <c r="I185" s="49">
        <f t="shared" si="35"/>
        <v>0</v>
      </c>
      <c r="J185" s="49">
        <f t="shared" si="35"/>
        <v>0</v>
      </c>
      <c r="K185" s="49">
        <f t="shared" si="35"/>
        <v>0</v>
      </c>
      <c r="L185" s="49">
        <f t="shared" si="35"/>
        <v>0</v>
      </c>
      <c r="M185" s="49">
        <f t="shared" si="35"/>
        <v>0</v>
      </c>
      <c r="N185" s="49">
        <f t="shared" si="35"/>
        <v>0</v>
      </c>
      <c r="O185" s="49">
        <f t="shared" si="35"/>
        <v>0</v>
      </c>
      <c r="P185" s="49">
        <f t="shared" si="35"/>
        <v>0</v>
      </c>
      <c r="Q185" s="49">
        <f t="shared" si="35"/>
        <v>0</v>
      </c>
      <c r="R185" s="49">
        <f t="shared" si="35"/>
        <v>0</v>
      </c>
      <c r="S185" s="49">
        <f t="shared" si="35"/>
        <v>0</v>
      </c>
      <c r="T185" s="49">
        <f t="shared" si="35"/>
        <v>0</v>
      </c>
      <c r="U185" s="49">
        <f t="shared" si="35"/>
        <v>0</v>
      </c>
      <c r="V185" s="49">
        <f t="shared" si="35"/>
        <v>0</v>
      </c>
      <c r="W185" s="49">
        <f t="shared" si="35"/>
        <v>0</v>
      </c>
      <c r="X185" s="49">
        <f t="shared" si="35"/>
        <v>0</v>
      </c>
      <c r="Y185" s="49">
        <f t="shared" si="35"/>
        <v>0</v>
      </c>
      <c r="Z185" s="49">
        <f t="shared" si="35"/>
        <v>0</v>
      </c>
      <c r="AA185" s="49">
        <f t="shared" si="35"/>
        <v>0</v>
      </c>
      <c r="AB185" s="50">
        <f>SUM(E185:AA185)</f>
        <v>0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AA190" si="36">F188*F189</f>
        <v>0</v>
      </c>
      <c r="G190" s="54">
        <f t="shared" si="36"/>
        <v>0</v>
      </c>
      <c r="H190" s="54">
        <f t="shared" si="36"/>
        <v>0</v>
      </c>
      <c r="I190" s="54">
        <f t="shared" si="36"/>
        <v>0</v>
      </c>
      <c r="J190" s="54">
        <f t="shared" si="36"/>
        <v>0</v>
      </c>
      <c r="K190" s="54">
        <f t="shared" si="36"/>
        <v>0</v>
      </c>
      <c r="L190" s="54">
        <f t="shared" si="36"/>
        <v>0</v>
      </c>
      <c r="M190" s="54">
        <f t="shared" si="36"/>
        <v>0</v>
      </c>
      <c r="N190" s="54">
        <f t="shared" si="36"/>
        <v>0</v>
      </c>
      <c r="O190" s="54">
        <f t="shared" si="36"/>
        <v>0</v>
      </c>
      <c r="P190" s="54">
        <f t="shared" si="36"/>
        <v>0</v>
      </c>
      <c r="Q190" s="54">
        <f t="shared" si="36"/>
        <v>0</v>
      </c>
      <c r="R190" s="54">
        <f t="shared" si="36"/>
        <v>0</v>
      </c>
      <c r="S190" s="54">
        <f t="shared" si="36"/>
        <v>0</v>
      </c>
      <c r="T190" s="54">
        <f t="shared" si="36"/>
        <v>0</v>
      </c>
      <c r="U190" s="54">
        <f t="shared" si="36"/>
        <v>0</v>
      </c>
      <c r="V190" s="54">
        <f t="shared" si="36"/>
        <v>0</v>
      </c>
      <c r="W190" s="54">
        <f t="shared" si="36"/>
        <v>0</v>
      </c>
      <c r="X190" s="54">
        <f t="shared" si="36"/>
        <v>0</v>
      </c>
      <c r="Y190" s="54">
        <f t="shared" si="36"/>
        <v>0</v>
      </c>
      <c r="Z190" s="54">
        <f t="shared" si="36"/>
        <v>0</v>
      </c>
      <c r="AA190" s="54">
        <f t="shared" si="36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45522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/>
      <c r="J193" s="26"/>
      <c r="K193" s="26"/>
      <c r="L193" s="26"/>
      <c r="M193" s="26"/>
      <c r="N193" s="26"/>
      <c r="O193" s="25"/>
      <c r="P193" s="26"/>
      <c r="Q193" s="26"/>
      <c r="R193" s="25"/>
      <c r="S193" s="26"/>
      <c r="T193" s="27"/>
      <c r="U193" s="26"/>
      <c r="V193" s="25"/>
      <c r="W193" s="26"/>
      <c r="X193" s="25"/>
      <c r="Y193" s="25"/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AA196" si="37">F193*F194+F195</f>
        <v>0</v>
      </c>
      <c r="G196" s="49">
        <f t="shared" si="37"/>
        <v>0</v>
      </c>
      <c r="H196" s="49">
        <f t="shared" si="37"/>
        <v>0</v>
      </c>
      <c r="I196" s="49">
        <f t="shared" si="37"/>
        <v>0</v>
      </c>
      <c r="J196" s="49">
        <f t="shared" si="37"/>
        <v>0</v>
      </c>
      <c r="K196" s="49">
        <f t="shared" si="37"/>
        <v>0</v>
      </c>
      <c r="L196" s="49">
        <f t="shared" si="37"/>
        <v>0</v>
      </c>
      <c r="M196" s="49">
        <f t="shared" si="37"/>
        <v>0</v>
      </c>
      <c r="N196" s="49">
        <f t="shared" si="37"/>
        <v>0</v>
      </c>
      <c r="O196" s="49">
        <f t="shared" si="37"/>
        <v>0</v>
      </c>
      <c r="P196" s="49">
        <f t="shared" si="37"/>
        <v>0</v>
      </c>
      <c r="Q196" s="49">
        <f t="shared" si="37"/>
        <v>0</v>
      </c>
      <c r="R196" s="49">
        <f t="shared" si="37"/>
        <v>0</v>
      </c>
      <c r="S196" s="49">
        <f t="shared" si="37"/>
        <v>0</v>
      </c>
      <c r="T196" s="49">
        <f t="shared" si="37"/>
        <v>0</v>
      </c>
      <c r="U196" s="49">
        <f t="shared" si="37"/>
        <v>0</v>
      </c>
      <c r="V196" s="49">
        <f t="shared" si="37"/>
        <v>0</v>
      </c>
      <c r="W196" s="49">
        <f t="shared" si="37"/>
        <v>0</v>
      </c>
      <c r="X196" s="49">
        <f t="shared" si="37"/>
        <v>0</v>
      </c>
      <c r="Y196" s="49">
        <f t="shared" si="37"/>
        <v>0</v>
      </c>
      <c r="Z196" s="49">
        <f t="shared" si="37"/>
        <v>0</v>
      </c>
      <c r="AA196" s="49">
        <f t="shared" si="37"/>
        <v>0</v>
      </c>
      <c r="AB196" s="50">
        <f>SUM(E196:AA196)</f>
        <v>0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AA201" si="38">F199*F200</f>
        <v>0</v>
      </c>
      <c r="G201" s="54">
        <f t="shared" si="38"/>
        <v>0</v>
      </c>
      <c r="H201" s="54">
        <f t="shared" si="38"/>
        <v>0</v>
      </c>
      <c r="I201" s="54">
        <f t="shared" si="38"/>
        <v>0</v>
      </c>
      <c r="J201" s="54">
        <f t="shared" si="38"/>
        <v>0</v>
      </c>
      <c r="K201" s="54">
        <f t="shared" si="38"/>
        <v>0</v>
      </c>
      <c r="L201" s="54">
        <f t="shared" si="38"/>
        <v>0</v>
      </c>
      <c r="M201" s="54">
        <f t="shared" si="38"/>
        <v>0</v>
      </c>
      <c r="N201" s="54">
        <f t="shared" si="38"/>
        <v>0</v>
      </c>
      <c r="O201" s="54">
        <f t="shared" si="38"/>
        <v>0</v>
      </c>
      <c r="P201" s="54">
        <f t="shared" si="38"/>
        <v>0</v>
      </c>
      <c r="Q201" s="54">
        <f t="shared" si="38"/>
        <v>0</v>
      </c>
      <c r="R201" s="54">
        <f t="shared" si="38"/>
        <v>0</v>
      </c>
      <c r="S201" s="54">
        <f t="shared" si="38"/>
        <v>0</v>
      </c>
      <c r="T201" s="54">
        <f t="shared" si="38"/>
        <v>0</v>
      </c>
      <c r="U201" s="54">
        <f t="shared" si="38"/>
        <v>0</v>
      </c>
      <c r="V201" s="54">
        <f t="shared" si="38"/>
        <v>0</v>
      </c>
      <c r="W201" s="54">
        <f t="shared" si="38"/>
        <v>0</v>
      </c>
      <c r="X201" s="54">
        <f t="shared" si="38"/>
        <v>0</v>
      </c>
      <c r="Y201" s="54">
        <f t="shared" si="38"/>
        <v>0</v>
      </c>
      <c r="Z201" s="54">
        <f t="shared" si="38"/>
        <v>0</v>
      </c>
      <c r="AA201" s="54">
        <f t="shared" si="38"/>
        <v>0</v>
      </c>
      <c r="AB201" s="50">
        <f>SUM(E201:AA201)</f>
        <v>0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45523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/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AA207" si="39">F204*F205+F206</f>
        <v>0</v>
      </c>
      <c r="G207" s="49">
        <f t="shared" si="39"/>
        <v>0</v>
      </c>
      <c r="H207" s="49">
        <f t="shared" si="39"/>
        <v>0</v>
      </c>
      <c r="I207" s="49">
        <f t="shared" si="39"/>
        <v>0</v>
      </c>
      <c r="J207" s="49">
        <f t="shared" si="39"/>
        <v>0</v>
      </c>
      <c r="K207" s="49">
        <f t="shared" si="39"/>
        <v>0</v>
      </c>
      <c r="L207" s="49">
        <f t="shared" si="39"/>
        <v>0</v>
      </c>
      <c r="M207" s="49">
        <f t="shared" si="39"/>
        <v>0</v>
      </c>
      <c r="N207" s="49">
        <f t="shared" si="39"/>
        <v>0</v>
      </c>
      <c r="O207" s="49">
        <f t="shared" si="39"/>
        <v>0</v>
      </c>
      <c r="P207" s="49">
        <f t="shared" si="39"/>
        <v>0</v>
      </c>
      <c r="Q207" s="49">
        <f t="shared" si="39"/>
        <v>0</v>
      </c>
      <c r="R207" s="49">
        <f t="shared" si="39"/>
        <v>0</v>
      </c>
      <c r="S207" s="49">
        <f t="shared" si="39"/>
        <v>0</v>
      </c>
      <c r="T207" s="49">
        <f t="shared" si="39"/>
        <v>0</v>
      </c>
      <c r="U207" s="49">
        <f t="shared" si="39"/>
        <v>0</v>
      </c>
      <c r="V207" s="49">
        <f t="shared" si="39"/>
        <v>0</v>
      </c>
      <c r="W207" s="49">
        <f t="shared" si="39"/>
        <v>0</v>
      </c>
      <c r="X207" s="49">
        <f t="shared" si="39"/>
        <v>0</v>
      </c>
      <c r="Y207" s="49">
        <f t="shared" si="39"/>
        <v>0</v>
      </c>
      <c r="Z207" s="49">
        <f t="shared" si="39"/>
        <v>0</v>
      </c>
      <c r="AA207" s="49">
        <f t="shared" si="39"/>
        <v>0</v>
      </c>
      <c r="AB207" s="50">
        <f>SUM(E207:AA207)</f>
        <v>0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AA212" si="40">F210*F211</f>
        <v>0</v>
      </c>
      <c r="G212" s="54">
        <f t="shared" si="40"/>
        <v>0</v>
      </c>
      <c r="H212" s="54">
        <f t="shared" si="40"/>
        <v>0</v>
      </c>
      <c r="I212" s="54">
        <f t="shared" si="40"/>
        <v>0</v>
      </c>
      <c r="J212" s="54">
        <f t="shared" si="40"/>
        <v>0</v>
      </c>
      <c r="K212" s="54">
        <f t="shared" si="40"/>
        <v>0</v>
      </c>
      <c r="L212" s="54">
        <f t="shared" si="40"/>
        <v>0</v>
      </c>
      <c r="M212" s="54">
        <f t="shared" si="40"/>
        <v>0</v>
      </c>
      <c r="N212" s="54">
        <f t="shared" si="40"/>
        <v>0</v>
      </c>
      <c r="O212" s="54">
        <f t="shared" si="40"/>
        <v>0</v>
      </c>
      <c r="P212" s="54">
        <f t="shared" si="40"/>
        <v>0</v>
      </c>
      <c r="Q212" s="54">
        <f t="shared" si="40"/>
        <v>0</v>
      </c>
      <c r="R212" s="54">
        <f t="shared" si="40"/>
        <v>0</v>
      </c>
      <c r="S212" s="54">
        <f t="shared" si="40"/>
        <v>0</v>
      </c>
      <c r="T212" s="54">
        <f t="shared" si="40"/>
        <v>0</v>
      </c>
      <c r="U212" s="54">
        <f t="shared" si="40"/>
        <v>0</v>
      </c>
      <c r="V212" s="54">
        <f t="shared" si="40"/>
        <v>0</v>
      </c>
      <c r="W212" s="54">
        <f t="shared" si="40"/>
        <v>0</v>
      </c>
      <c r="X212" s="54">
        <f t="shared" si="40"/>
        <v>0</v>
      </c>
      <c r="Y212" s="54">
        <f t="shared" si="40"/>
        <v>0</v>
      </c>
      <c r="Z212" s="54">
        <f t="shared" si="40"/>
        <v>0</v>
      </c>
      <c r="AA212" s="54">
        <f t="shared" si="40"/>
        <v>0</v>
      </c>
      <c r="AB212" s="50">
        <f>SUM(E212:AA212)</f>
        <v>0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45524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/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/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AA218" si="41">F215*F216+F217</f>
        <v>0</v>
      </c>
      <c r="G218" s="49">
        <f t="shared" si="41"/>
        <v>0</v>
      </c>
      <c r="H218" s="49">
        <f t="shared" si="41"/>
        <v>0</v>
      </c>
      <c r="I218" s="49">
        <f t="shared" si="41"/>
        <v>0</v>
      </c>
      <c r="J218" s="49">
        <f t="shared" si="41"/>
        <v>0</v>
      </c>
      <c r="K218" s="49">
        <f t="shared" si="41"/>
        <v>0</v>
      </c>
      <c r="L218" s="49">
        <f t="shared" si="41"/>
        <v>0</v>
      </c>
      <c r="M218" s="49">
        <f t="shared" si="41"/>
        <v>0</v>
      </c>
      <c r="N218" s="49">
        <f t="shared" si="41"/>
        <v>0</v>
      </c>
      <c r="O218" s="49">
        <f t="shared" si="41"/>
        <v>0</v>
      </c>
      <c r="P218" s="49">
        <f t="shared" si="41"/>
        <v>0</v>
      </c>
      <c r="Q218" s="49">
        <f t="shared" si="41"/>
        <v>0</v>
      </c>
      <c r="R218" s="49">
        <f t="shared" si="41"/>
        <v>0</v>
      </c>
      <c r="S218" s="49">
        <f t="shared" si="41"/>
        <v>0</v>
      </c>
      <c r="T218" s="49">
        <f t="shared" si="41"/>
        <v>0</v>
      </c>
      <c r="U218" s="49">
        <f t="shared" si="41"/>
        <v>0</v>
      </c>
      <c r="V218" s="49">
        <f t="shared" si="41"/>
        <v>0</v>
      </c>
      <c r="W218" s="49">
        <f t="shared" si="41"/>
        <v>0</v>
      </c>
      <c r="X218" s="49">
        <f t="shared" si="41"/>
        <v>0</v>
      </c>
      <c r="Y218" s="49">
        <f t="shared" si="41"/>
        <v>0</v>
      </c>
      <c r="Z218" s="49">
        <f t="shared" si="41"/>
        <v>0</v>
      </c>
      <c r="AA218" s="49">
        <f t="shared" si="41"/>
        <v>0</v>
      </c>
      <c r="AB218" s="50">
        <f>SUM(E218:AA218)</f>
        <v>0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AA223" si="42">F221*F222</f>
        <v>0</v>
      </c>
      <c r="G223" s="54">
        <f t="shared" si="42"/>
        <v>0</v>
      </c>
      <c r="H223" s="54">
        <f t="shared" si="42"/>
        <v>0</v>
      </c>
      <c r="I223" s="54">
        <f t="shared" si="42"/>
        <v>0</v>
      </c>
      <c r="J223" s="54">
        <f t="shared" si="42"/>
        <v>0</v>
      </c>
      <c r="K223" s="54">
        <f t="shared" si="42"/>
        <v>0</v>
      </c>
      <c r="L223" s="54">
        <f t="shared" si="42"/>
        <v>0</v>
      </c>
      <c r="M223" s="54">
        <f t="shared" si="42"/>
        <v>0</v>
      </c>
      <c r="N223" s="54">
        <f t="shared" si="42"/>
        <v>0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45525</v>
      </c>
      <c r="B226" s="31" t="s">
        <v>1028</v>
      </c>
      <c r="C226" s="26" t="s">
        <v>1029</v>
      </c>
      <c r="D226" s="24"/>
      <c r="E226" s="25"/>
      <c r="F226" s="25"/>
      <c r="G226" s="25"/>
      <c r="H226" s="25"/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AA229" si="43">F226*F227+F228</f>
        <v>0</v>
      </c>
      <c r="G229" s="49">
        <f t="shared" si="43"/>
        <v>0</v>
      </c>
      <c r="H229" s="49">
        <f t="shared" si="43"/>
        <v>0</v>
      </c>
      <c r="I229" s="49">
        <f t="shared" si="43"/>
        <v>0</v>
      </c>
      <c r="J229" s="49">
        <f t="shared" si="43"/>
        <v>0</v>
      </c>
      <c r="K229" s="49">
        <f t="shared" si="43"/>
        <v>0</v>
      </c>
      <c r="L229" s="49">
        <f t="shared" si="43"/>
        <v>0</v>
      </c>
      <c r="M229" s="49">
        <f t="shared" si="43"/>
        <v>0</v>
      </c>
      <c r="N229" s="49">
        <f t="shared" si="43"/>
        <v>0</v>
      </c>
      <c r="O229" s="49">
        <f t="shared" si="43"/>
        <v>0</v>
      </c>
      <c r="P229" s="49">
        <f t="shared" si="43"/>
        <v>0</v>
      </c>
      <c r="Q229" s="49">
        <f t="shared" si="43"/>
        <v>0</v>
      </c>
      <c r="R229" s="49">
        <f t="shared" si="43"/>
        <v>0</v>
      </c>
      <c r="S229" s="49">
        <f t="shared" si="43"/>
        <v>0</v>
      </c>
      <c r="T229" s="49">
        <f t="shared" si="43"/>
        <v>0</v>
      </c>
      <c r="U229" s="49">
        <f t="shared" si="43"/>
        <v>0</v>
      </c>
      <c r="V229" s="49">
        <f t="shared" si="43"/>
        <v>0</v>
      </c>
      <c r="W229" s="49">
        <f t="shared" si="43"/>
        <v>0</v>
      </c>
      <c r="X229" s="49">
        <f t="shared" si="43"/>
        <v>0</v>
      </c>
      <c r="Y229" s="49">
        <f t="shared" si="43"/>
        <v>0</v>
      </c>
      <c r="Z229" s="49">
        <f t="shared" si="43"/>
        <v>0</v>
      </c>
      <c r="AA229" s="49">
        <f t="shared" si="43"/>
        <v>0</v>
      </c>
      <c r="AB229" s="50">
        <f>SUM(E229:AA229)</f>
        <v>0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AA234" si="44">F232*F233</f>
        <v>0</v>
      </c>
      <c r="G234" s="54">
        <f t="shared" si="44"/>
        <v>0</v>
      </c>
      <c r="H234" s="54">
        <f t="shared" si="44"/>
        <v>0</v>
      </c>
      <c r="I234" s="54">
        <f t="shared" si="44"/>
        <v>0</v>
      </c>
      <c r="J234" s="54">
        <f t="shared" si="44"/>
        <v>0</v>
      </c>
      <c r="K234" s="54">
        <f t="shared" si="44"/>
        <v>0</v>
      </c>
      <c r="L234" s="54">
        <f t="shared" si="44"/>
        <v>0</v>
      </c>
      <c r="M234" s="54">
        <f t="shared" si="44"/>
        <v>0</v>
      </c>
      <c r="N234" s="54">
        <f t="shared" si="44"/>
        <v>0</v>
      </c>
      <c r="O234" s="54">
        <f t="shared" si="44"/>
        <v>0</v>
      </c>
      <c r="P234" s="54">
        <f t="shared" si="44"/>
        <v>0</v>
      </c>
      <c r="Q234" s="54">
        <f t="shared" si="44"/>
        <v>0</v>
      </c>
      <c r="R234" s="54">
        <f t="shared" si="44"/>
        <v>0</v>
      </c>
      <c r="S234" s="54">
        <f t="shared" si="44"/>
        <v>0</v>
      </c>
      <c r="T234" s="54">
        <f t="shared" si="44"/>
        <v>0</v>
      </c>
      <c r="U234" s="54">
        <f t="shared" si="44"/>
        <v>0</v>
      </c>
      <c r="V234" s="54">
        <f t="shared" si="44"/>
        <v>0</v>
      </c>
      <c r="W234" s="54">
        <f t="shared" si="44"/>
        <v>0</v>
      </c>
      <c r="X234" s="54">
        <f t="shared" si="44"/>
        <v>0</v>
      </c>
      <c r="Y234" s="54">
        <f t="shared" si="44"/>
        <v>0</v>
      </c>
      <c r="Z234" s="54">
        <f t="shared" si="44"/>
        <v>0</v>
      </c>
      <c r="AA234" s="54">
        <f t="shared" si="4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45526</v>
      </c>
      <c r="B237" s="31" t="s">
        <v>1028</v>
      </c>
      <c r="C237" s="26" t="s">
        <v>1029</v>
      </c>
      <c r="D237" s="24"/>
      <c r="E237" s="25"/>
      <c r="F237" s="25"/>
      <c r="G237" s="25"/>
      <c r="H237" s="25"/>
      <c r="I237" s="26"/>
      <c r="J237" s="26"/>
      <c r="K237" s="26"/>
      <c r="L237" s="26"/>
      <c r="M237" s="26"/>
      <c r="N237" s="26"/>
      <c r="O237" s="25"/>
      <c r="P237" s="26"/>
      <c r="Q237" s="26"/>
      <c r="R237" s="25"/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AA240" si="45">F237*F238+F239</f>
        <v>0</v>
      </c>
      <c r="G240" s="49">
        <f t="shared" si="45"/>
        <v>0</v>
      </c>
      <c r="H240" s="49">
        <f t="shared" si="45"/>
        <v>0</v>
      </c>
      <c r="I240" s="49">
        <f t="shared" si="45"/>
        <v>0</v>
      </c>
      <c r="J240" s="49">
        <f t="shared" si="45"/>
        <v>0</v>
      </c>
      <c r="K240" s="49">
        <f t="shared" si="45"/>
        <v>0</v>
      </c>
      <c r="L240" s="49">
        <f t="shared" si="45"/>
        <v>0</v>
      </c>
      <c r="M240" s="49">
        <f t="shared" si="45"/>
        <v>0</v>
      </c>
      <c r="N240" s="49">
        <f t="shared" si="45"/>
        <v>0</v>
      </c>
      <c r="O240" s="49">
        <f t="shared" si="45"/>
        <v>0</v>
      </c>
      <c r="P240" s="49">
        <f t="shared" si="45"/>
        <v>0</v>
      </c>
      <c r="Q240" s="49">
        <f t="shared" si="45"/>
        <v>0</v>
      </c>
      <c r="R240" s="49">
        <f t="shared" si="45"/>
        <v>0</v>
      </c>
      <c r="S240" s="49">
        <f t="shared" si="45"/>
        <v>0</v>
      </c>
      <c r="T240" s="49">
        <f t="shared" si="45"/>
        <v>0</v>
      </c>
      <c r="U240" s="49">
        <f t="shared" si="45"/>
        <v>0</v>
      </c>
      <c r="V240" s="49">
        <f t="shared" si="45"/>
        <v>0</v>
      </c>
      <c r="W240" s="49">
        <f t="shared" si="45"/>
        <v>0</v>
      </c>
      <c r="X240" s="49">
        <f t="shared" si="45"/>
        <v>0</v>
      </c>
      <c r="Y240" s="49">
        <f t="shared" si="45"/>
        <v>0</v>
      </c>
      <c r="Z240" s="49">
        <f t="shared" si="45"/>
        <v>0</v>
      </c>
      <c r="AA240" s="49">
        <f t="shared" si="45"/>
        <v>0</v>
      </c>
      <c r="AB240" s="50">
        <f>SUM(E240:AA240)</f>
        <v>0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AA245" si="46">F243*F244</f>
        <v>0</v>
      </c>
      <c r="G245" s="54">
        <f t="shared" si="46"/>
        <v>0</v>
      </c>
      <c r="H245" s="54">
        <f t="shared" si="46"/>
        <v>0</v>
      </c>
      <c r="I245" s="54">
        <f t="shared" si="46"/>
        <v>0</v>
      </c>
      <c r="J245" s="54">
        <f t="shared" si="46"/>
        <v>0</v>
      </c>
      <c r="K245" s="54">
        <f t="shared" si="46"/>
        <v>0</v>
      </c>
      <c r="L245" s="54">
        <f t="shared" si="46"/>
        <v>0</v>
      </c>
      <c r="M245" s="54">
        <f t="shared" si="46"/>
        <v>0</v>
      </c>
      <c r="N245" s="54">
        <f t="shared" si="46"/>
        <v>0</v>
      </c>
      <c r="O245" s="54">
        <f t="shared" si="46"/>
        <v>0</v>
      </c>
      <c r="P245" s="54">
        <f t="shared" si="46"/>
        <v>0</v>
      </c>
      <c r="Q245" s="54">
        <f t="shared" si="46"/>
        <v>0</v>
      </c>
      <c r="R245" s="54">
        <f t="shared" si="46"/>
        <v>0</v>
      </c>
      <c r="S245" s="54">
        <f t="shared" si="46"/>
        <v>0</v>
      </c>
      <c r="T245" s="54">
        <f t="shared" si="46"/>
        <v>0</v>
      </c>
      <c r="U245" s="54">
        <f t="shared" si="46"/>
        <v>0</v>
      </c>
      <c r="V245" s="54">
        <f t="shared" si="46"/>
        <v>0</v>
      </c>
      <c r="W245" s="54">
        <f t="shared" si="46"/>
        <v>0</v>
      </c>
      <c r="X245" s="54">
        <f t="shared" si="46"/>
        <v>0</v>
      </c>
      <c r="Y245" s="54">
        <f t="shared" si="46"/>
        <v>0</v>
      </c>
      <c r="Z245" s="54">
        <f t="shared" si="46"/>
        <v>0</v>
      </c>
      <c r="AA245" s="54">
        <f t="shared" si="46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45527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AA251" si="47">F248*F249+F250</f>
        <v>0</v>
      </c>
      <c r="G251" s="49">
        <f t="shared" si="47"/>
        <v>0</v>
      </c>
      <c r="H251" s="49">
        <f t="shared" si="47"/>
        <v>0</v>
      </c>
      <c r="I251" s="49">
        <f t="shared" si="47"/>
        <v>0</v>
      </c>
      <c r="J251" s="49">
        <f t="shared" si="47"/>
        <v>0</v>
      </c>
      <c r="K251" s="49">
        <f t="shared" si="47"/>
        <v>0</v>
      </c>
      <c r="L251" s="49">
        <f t="shared" si="47"/>
        <v>0</v>
      </c>
      <c r="M251" s="49">
        <f t="shared" si="47"/>
        <v>0</v>
      </c>
      <c r="N251" s="49">
        <f t="shared" si="47"/>
        <v>0</v>
      </c>
      <c r="O251" s="49">
        <f t="shared" si="47"/>
        <v>0</v>
      </c>
      <c r="P251" s="49">
        <f t="shared" si="47"/>
        <v>0</v>
      </c>
      <c r="Q251" s="49">
        <f t="shared" si="47"/>
        <v>0</v>
      </c>
      <c r="R251" s="49">
        <f t="shared" si="47"/>
        <v>0</v>
      </c>
      <c r="S251" s="49">
        <f t="shared" si="47"/>
        <v>0</v>
      </c>
      <c r="T251" s="49">
        <f t="shared" si="47"/>
        <v>0</v>
      </c>
      <c r="U251" s="49">
        <f t="shared" si="47"/>
        <v>0</v>
      </c>
      <c r="V251" s="49">
        <f t="shared" si="47"/>
        <v>0</v>
      </c>
      <c r="W251" s="49">
        <f t="shared" si="47"/>
        <v>0</v>
      </c>
      <c r="X251" s="49">
        <f t="shared" si="47"/>
        <v>0</v>
      </c>
      <c r="Y251" s="49">
        <f t="shared" si="47"/>
        <v>0</v>
      </c>
      <c r="Z251" s="49">
        <f t="shared" si="47"/>
        <v>0</v>
      </c>
      <c r="AA251" s="49">
        <f t="shared" si="47"/>
        <v>0</v>
      </c>
      <c r="AB251" s="50">
        <f>SUM(E251:AA251)</f>
        <v>0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AA256" si="48">F254*F255</f>
        <v>0</v>
      </c>
      <c r="G256" s="54">
        <f t="shared" si="48"/>
        <v>0</v>
      </c>
      <c r="H256" s="54">
        <f t="shared" si="48"/>
        <v>0</v>
      </c>
      <c r="I256" s="54">
        <f t="shared" si="48"/>
        <v>0</v>
      </c>
      <c r="J256" s="54">
        <f t="shared" si="48"/>
        <v>0</v>
      </c>
      <c r="K256" s="54">
        <f t="shared" si="48"/>
        <v>0</v>
      </c>
      <c r="L256" s="54">
        <f t="shared" si="48"/>
        <v>0</v>
      </c>
      <c r="M256" s="54">
        <f t="shared" si="48"/>
        <v>0</v>
      </c>
      <c r="N256" s="54">
        <f t="shared" si="48"/>
        <v>0</v>
      </c>
      <c r="O256" s="54">
        <f t="shared" si="48"/>
        <v>0</v>
      </c>
      <c r="P256" s="54">
        <f t="shared" si="48"/>
        <v>0</v>
      </c>
      <c r="Q256" s="54">
        <f t="shared" si="48"/>
        <v>0</v>
      </c>
      <c r="R256" s="54">
        <f t="shared" si="48"/>
        <v>0</v>
      </c>
      <c r="S256" s="54">
        <f t="shared" si="48"/>
        <v>0</v>
      </c>
      <c r="T256" s="54">
        <f t="shared" si="48"/>
        <v>0</v>
      </c>
      <c r="U256" s="54">
        <f t="shared" si="48"/>
        <v>0</v>
      </c>
      <c r="V256" s="54">
        <f t="shared" si="48"/>
        <v>0</v>
      </c>
      <c r="W256" s="54">
        <f t="shared" si="48"/>
        <v>0</v>
      </c>
      <c r="X256" s="54">
        <f t="shared" si="48"/>
        <v>0</v>
      </c>
      <c r="Y256" s="54">
        <f t="shared" si="48"/>
        <v>0</v>
      </c>
      <c r="Z256" s="54">
        <f t="shared" si="48"/>
        <v>0</v>
      </c>
      <c r="AA256" s="54">
        <f t="shared" si="48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45528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/>
      <c r="J259" s="26"/>
      <c r="K259" s="26"/>
      <c r="L259" s="26"/>
      <c r="M259" s="26"/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/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AA262" si="49">F259*F260+F261</f>
        <v>0</v>
      </c>
      <c r="G262" s="49">
        <f t="shared" si="49"/>
        <v>0</v>
      </c>
      <c r="H262" s="49">
        <f t="shared" si="49"/>
        <v>0</v>
      </c>
      <c r="I262" s="49">
        <f t="shared" si="49"/>
        <v>0</v>
      </c>
      <c r="J262" s="49">
        <f t="shared" si="49"/>
        <v>0</v>
      </c>
      <c r="K262" s="49">
        <f t="shared" si="49"/>
        <v>0</v>
      </c>
      <c r="L262" s="49">
        <f t="shared" si="49"/>
        <v>0</v>
      </c>
      <c r="M262" s="49">
        <f t="shared" si="49"/>
        <v>0</v>
      </c>
      <c r="N262" s="49">
        <f t="shared" si="49"/>
        <v>0</v>
      </c>
      <c r="O262" s="49">
        <f t="shared" si="49"/>
        <v>0</v>
      </c>
      <c r="P262" s="49">
        <f t="shared" si="49"/>
        <v>0</v>
      </c>
      <c r="Q262" s="49">
        <f t="shared" si="49"/>
        <v>0</v>
      </c>
      <c r="R262" s="49">
        <f t="shared" si="49"/>
        <v>0</v>
      </c>
      <c r="S262" s="49">
        <f t="shared" si="49"/>
        <v>0</v>
      </c>
      <c r="T262" s="49">
        <f t="shared" si="49"/>
        <v>0</v>
      </c>
      <c r="U262" s="49">
        <f t="shared" si="49"/>
        <v>0</v>
      </c>
      <c r="V262" s="49">
        <f t="shared" si="49"/>
        <v>0</v>
      </c>
      <c r="W262" s="49">
        <f t="shared" si="49"/>
        <v>0</v>
      </c>
      <c r="X262" s="49">
        <f t="shared" si="49"/>
        <v>0</v>
      </c>
      <c r="Y262" s="49">
        <f t="shared" si="49"/>
        <v>0</v>
      </c>
      <c r="Z262" s="49">
        <f t="shared" si="49"/>
        <v>0</v>
      </c>
      <c r="AA262" s="49">
        <f t="shared" si="49"/>
        <v>0</v>
      </c>
      <c r="AB262" s="50">
        <f>SUM(E262:AA262)</f>
        <v>0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AA267" si="50">F265*F266</f>
        <v>0</v>
      </c>
      <c r="G267" s="54">
        <f t="shared" si="50"/>
        <v>0</v>
      </c>
      <c r="H267" s="54">
        <f t="shared" si="50"/>
        <v>0</v>
      </c>
      <c r="I267" s="54">
        <f t="shared" si="50"/>
        <v>0</v>
      </c>
      <c r="J267" s="54">
        <f t="shared" si="50"/>
        <v>0</v>
      </c>
      <c r="K267" s="54">
        <f t="shared" si="50"/>
        <v>0</v>
      </c>
      <c r="L267" s="54">
        <f t="shared" si="50"/>
        <v>0</v>
      </c>
      <c r="M267" s="54">
        <f t="shared" si="50"/>
        <v>0</v>
      </c>
      <c r="N267" s="54">
        <f t="shared" si="50"/>
        <v>0</v>
      </c>
      <c r="O267" s="54">
        <f t="shared" si="50"/>
        <v>0</v>
      </c>
      <c r="P267" s="54">
        <f t="shared" si="50"/>
        <v>0</v>
      </c>
      <c r="Q267" s="54">
        <f t="shared" si="50"/>
        <v>0</v>
      </c>
      <c r="R267" s="54">
        <f t="shared" si="50"/>
        <v>0</v>
      </c>
      <c r="S267" s="54">
        <f t="shared" si="50"/>
        <v>0</v>
      </c>
      <c r="T267" s="54">
        <f t="shared" si="50"/>
        <v>0</v>
      </c>
      <c r="U267" s="54">
        <f t="shared" si="50"/>
        <v>0</v>
      </c>
      <c r="V267" s="54">
        <f t="shared" si="50"/>
        <v>0</v>
      </c>
      <c r="W267" s="54">
        <f t="shared" si="50"/>
        <v>0</v>
      </c>
      <c r="X267" s="54">
        <f t="shared" si="50"/>
        <v>0</v>
      </c>
      <c r="Y267" s="54">
        <f t="shared" si="50"/>
        <v>0</v>
      </c>
      <c r="Z267" s="54">
        <f t="shared" si="50"/>
        <v>0</v>
      </c>
      <c r="AA267" s="54">
        <f t="shared" si="50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45529</v>
      </c>
      <c r="B270" s="31" t="s">
        <v>1028</v>
      </c>
      <c r="C270" s="26" t="s">
        <v>1029</v>
      </c>
      <c r="D270" s="24"/>
      <c r="E270" s="25"/>
      <c r="F270" s="25"/>
      <c r="G270" s="25"/>
      <c r="H270" s="25"/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/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AA273" si="51">F270*F271+F272</f>
        <v>0</v>
      </c>
      <c r="G273" s="49">
        <f t="shared" si="51"/>
        <v>0</v>
      </c>
      <c r="H273" s="49">
        <f t="shared" si="51"/>
        <v>0</v>
      </c>
      <c r="I273" s="49">
        <f t="shared" si="51"/>
        <v>0</v>
      </c>
      <c r="J273" s="49">
        <f t="shared" si="51"/>
        <v>0</v>
      </c>
      <c r="K273" s="49">
        <f t="shared" si="51"/>
        <v>0</v>
      </c>
      <c r="L273" s="49">
        <f t="shared" si="51"/>
        <v>0</v>
      </c>
      <c r="M273" s="49">
        <f t="shared" si="51"/>
        <v>0</v>
      </c>
      <c r="N273" s="49">
        <f t="shared" si="51"/>
        <v>0</v>
      </c>
      <c r="O273" s="49">
        <f t="shared" si="51"/>
        <v>0</v>
      </c>
      <c r="P273" s="49">
        <f t="shared" si="51"/>
        <v>0</v>
      </c>
      <c r="Q273" s="49">
        <f t="shared" si="51"/>
        <v>0</v>
      </c>
      <c r="R273" s="49">
        <f t="shared" si="51"/>
        <v>0</v>
      </c>
      <c r="S273" s="49">
        <f t="shared" si="51"/>
        <v>0</v>
      </c>
      <c r="T273" s="49">
        <f t="shared" si="51"/>
        <v>0</v>
      </c>
      <c r="U273" s="49">
        <f t="shared" si="51"/>
        <v>0</v>
      </c>
      <c r="V273" s="49">
        <f t="shared" si="51"/>
        <v>0</v>
      </c>
      <c r="W273" s="49">
        <f t="shared" si="51"/>
        <v>0</v>
      </c>
      <c r="X273" s="49">
        <f t="shared" si="51"/>
        <v>0</v>
      </c>
      <c r="Y273" s="49">
        <f t="shared" si="51"/>
        <v>0</v>
      </c>
      <c r="Z273" s="49">
        <f t="shared" si="51"/>
        <v>0</v>
      </c>
      <c r="AA273" s="49">
        <f t="shared" si="51"/>
        <v>0</v>
      </c>
      <c r="AB273" s="50">
        <f>SUM(E273:AA273)</f>
        <v>0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AA278" si="52">F276*F277</f>
        <v>0</v>
      </c>
      <c r="G278" s="54">
        <f t="shared" si="52"/>
        <v>0</v>
      </c>
      <c r="H278" s="54">
        <f t="shared" si="52"/>
        <v>0</v>
      </c>
      <c r="I278" s="54">
        <f t="shared" si="52"/>
        <v>0</v>
      </c>
      <c r="J278" s="54">
        <f t="shared" si="52"/>
        <v>0</v>
      </c>
      <c r="K278" s="54">
        <f t="shared" si="52"/>
        <v>0</v>
      </c>
      <c r="L278" s="54">
        <f t="shared" si="52"/>
        <v>0</v>
      </c>
      <c r="M278" s="54">
        <f t="shared" si="52"/>
        <v>0</v>
      </c>
      <c r="N278" s="54">
        <f t="shared" si="52"/>
        <v>0</v>
      </c>
      <c r="O278" s="54">
        <f t="shared" si="52"/>
        <v>0</v>
      </c>
      <c r="P278" s="54">
        <f t="shared" si="52"/>
        <v>0</v>
      </c>
      <c r="Q278" s="54">
        <f t="shared" si="52"/>
        <v>0</v>
      </c>
      <c r="R278" s="54">
        <f t="shared" si="52"/>
        <v>0</v>
      </c>
      <c r="S278" s="54">
        <f t="shared" si="52"/>
        <v>0</v>
      </c>
      <c r="T278" s="54">
        <f t="shared" si="52"/>
        <v>0</v>
      </c>
      <c r="U278" s="54">
        <f t="shared" si="52"/>
        <v>0</v>
      </c>
      <c r="V278" s="54">
        <f t="shared" si="52"/>
        <v>0</v>
      </c>
      <c r="W278" s="54">
        <f t="shared" si="52"/>
        <v>0</v>
      </c>
      <c r="X278" s="54">
        <f t="shared" si="52"/>
        <v>0</v>
      </c>
      <c r="Y278" s="54">
        <f t="shared" si="52"/>
        <v>0</v>
      </c>
      <c r="Z278" s="54">
        <f t="shared" si="52"/>
        <v>0</v>
      </c>
      <c r="AA278" s="54">
        <f t="shared" si="52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45530</v>
      </c>
      <c r="B281" s="31" t="s">
        <v>1028</v>
      </c>
      <c r="C281" s="26" t="s">
        <v>1029</v>
      </c>
      <c r="D281" s="24"/>
      <c r="E281" s="25"/>
      <c r="F281" s="25"/>
      <c r="G281" s="25"/>
      <c r="H281" s="25"/>
      <c r="I281" s="26"/>
      <c r="J281" s="26"/>
      <c r="K281" s="26"/>
      <c r="L281" s="26"/>
      <c r="M281" s="26"/>
      <c r="N281" s="26"/>
      <c r="O281" s="25"/>
      <c r="P281" s="26"/>
      <c r="Q281" s="26"/>
      <c r="R281" s="25"/>
      <c r="S281" s="26"/>
      <c r="T281" s="27"/>
      <c r="U281" s="26"/>
      <c r="V281" s="25"/>
      <c r="W281" s="26"/>
      <c r="X281" s="25"/>
      <c r="Y281" s="25"/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AA284" si="53">F281*F282+F283</f>
        <v>0</v>
      </c>
      <c r="G284" s="49">
        <f t="shared" si="53"/>
        <v>0</v>
      </c>
      <c r="H284" s="49">
        <f t="shared" si="53"/>
        <v>0</v>
      </c>
      <c r="I284" s="49">
        <f t="shared" si="53"/>
        <v>0</v>
      </c>
      <c r="J284" s="49">
        <f t="shared" si="53"/>
        <v>0</v>
      </c>
      <c r="K284" s="49">
        <f t="shared" si="53"/>
        <v>0</v>
      </c>
      <c r="L284" s="49">
        <f t="shared" si="53"/>
        <v>0</v>
      </c>
      <c r="M284" s="49">
        <f t="shared" si="53"/>
        <v>0</v>
      </c>
      <c r="N284" s="49">
        <f t="shared" si="53"/>
        <v>0</v>
      </c>
      <c r="O284" s="49">
        <f t="shared" si="53"/>
        <v>0</v>
      </c>
      <c r="P284" s="49">
        <f t="shared" si="53"/>
        <v>0</v>
      </c>
      <c r="Q284" s="49">
        <f t="shared" si="53"/>
        <v>0</v>
      </c>
      <c r="R284" s="49">
        <f t="shared" si="53"/>
        <v>0</v>
      </c>
      <c r="S284" s="49">
        <f t="shared" si="53"/>
        <v>0</v>
      </c>
      <c r="T284" s="49">
        <f t="shared" si="53"/>
        <v>0</v>
      </c>
      <c r="U284" s="49">
        <f t="shared" si="53"/>
        <v>0</v>
      </c>
      <c r="V284" s="49">
        <f t="shared" si="53"/>
        <v>0</v>
      </c>
      <c r="W284" s="49">
        <f t="shared" si="53"/>
        <v>0</v>
      </c>
      <c r="X284" s="49">
        <f t="shared" si="53"/>
        <v>0</v>
      </c>
      <c r="Y284" s="49">
        <f t="shared" si="53"/>
        <v>0</v>
      </c>
      <c r="Z284" s="49">
        <f t="shared" si="53"/>
        <v>0</v>
      </c>
      <c r="AA284" s="49">
        <f t="shared" si="53"/>
        <v>0</v>
      </c>
      <c r="AB284" s="50">
        <f>SUM(E284:AA284)</f>
        <v>0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AA289" si="54">F287*F288</f>
        <v>0</v>
      </c>
      <c r="G289" s="54">
        <f t="shared" si="54"/>
        <v>0</v>
      </c>
      <c r="H289" s="54">
        <f t="shared" si="54"/>
        <v>0</v>
      </c>
      <c r="I289" s="54">
        <f t="shared" si="54"/>
        <v>0</v>
      </c>
      <c r="J289" s="54">
        <f t="shared" si="54"/>
        <v>0</v>
      </c>
      <c r="K289" s="54">
        <f t="shared" si="54"/>
        <v>0</v>
      </c>
      <c r="L289" s="54">
        <f t="shared" si="54"/>
        <v>0</v>
      </c>
      <c r="M289" s="54">
        <f t="shared" si="54"/>
        <v>0</v>
      </c>
      <c r="N289" s="54">
        <f t="shared" si="54"/>
        <v>0</v>
      </c>
      <c r="O289" s="54">
        <f t="shared" si="54"/>
        <v>0</v>
      </c>
      <c r="P289" s="54">
        <f t="shared" si="54"/>
        <v>0</v>
      </c>
      <c r="Q289" s="54">
        <f t="shared" si="54"/>
        <v>0</v>
      </c>
      <c r="R289" s="54">
        <f t="shared" si="54"/>
        <v>0</v>
      </c>
      <c r="S289" s="54">
        <f t="shared" si="54"/>
        <v>0</v>
      </c>
      <c r="T289" s="54">
        <f t="shared" si="54"/>
        <v>0</v>
      </c>
      <c r="U289" s="54">
        <f t="shared" si="54"/>
        <v>0</v>
      </c>
      <c r="V289" s="54">
        <f t="shared" si="54"/>
        <v>0</v>
      </c>
      <c r="W289" s="54">
        <f t="shared" si="54"/>
        <v>0</v>
      </c>
      <c r="X289" s="54">
        <f t="shared" si="54"/>
        <v>0</v>
      </c>
      <c r="Y289" s="54">
        <f t="shared" si="54"/>
        <v>0</v>
      </c>
      <c r="Z289" s="54">
        <f t="shared" si="54"/>
        <v>0</v>
      </c>
      <c r="AA289" s="54">
        <f t="shared" si="54"/>
        <v>0</v>
      </c>
      <c r="AB289" s="50">
        <f>SUM(E289:AA289)</f>
        <v>0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1">
        <v>45531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AA295" si="55">F292*F293+F294</f>
        <v>0</v>
      </c>
      <c r="G295" s="49">
        <f t="shared" si="55"/>
        <v>0</v>
      </c>
      <c r="H295" s="49">
        <f t="shared" si="55"/>
        <v>0</v>
      </c>
      <c r="I295" s="49">
        <f t="shared" si="55"/>
        <v>0</v>
      </c>
      <c r="J295" s="49">
        <f t="shared" si="55"/>
        <v>0</v>
      </c>
      <c r="K295" s="49">
        <f t="shared" si="55"/>
        <v>0</v>
      </c>
      <c r="L295" s="49">
        <f t="shared" si="55"/>
        <v>0</v>
      </c>
      <c r="M295" s="49">
        <f t="shared" si="55"/>
        <v>0</v>
      </c>
      <c r="N295" s="49">
        <f t="shared" si="55"/>
        <v>0</v>
      </c>
      <c r="O295" s="49">
        <f t="shared" si="55"/>
        <v>0</v>
      </c>
      <c r="P295" s="49">
        <f t="shared" si="55"/>
        <v>0</v>
      </c>
      <c r="Q295" s="49">
        <f t="shared" si="55"/>
        <v>0</v>
      </c>
      <c r="R295" s="49">
        <f t="shared" si="55"/>
        <v>0</v>
      </c>
      <c r="S295" s="49">
        <f t="shared" si="55"/>
        <v>0</v>
      </c>
      <c r="T295" s="49">
        <f t="shared" si="55"/>
        <v>0</v>
      </c>
      <c r="U295" s="49">
        <f t="shared" si="55"/>
        <v>0</v>
      </c>
      <c r="V295" s="49">
        <f t="shared" si="55"/>
        <v>0</v>
      </c>
      <c r="W295" s="49">
        <f t="shared" si="55"/>
        <v>0</v>
      </c>
      <c r="X295" s="49">
        <f t="shared" si="55"/>
        <v>0</v>
      </c>
      <c r="Y295" s="49">
        <f t="shared" si="55"/>
        <v>0</v>
      </c>
      <c r="Z295" s="49">
        <f t="shared" si="55"/>
        <v>0</v>
      </c>
      <c r="AA295" s="49">
        <f t="shared" si="55"/>
        <v>0</v>
      </c>
      <c r="AB295" s="50">
        <f>SUM(E295:AA295)</f>
        <v>0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AA300" si="56">F298*F299</f>
        <v>0</v>
      </c>
      <c r="G300" s="54">
        <f t="shared" si="56"/>
        <v>0</v>
      </c>
      <c r="H300" s="54">
        <f t="shared" si="56"/>
        <v>0</v>
      </c>
      <c r="I300" s="54">
        <f t="shared" si="56"/>
        <v>0</v>
      </c>
      <c r="J300" s="54">
        <f t="shared" si="56"/>
        <v>0</v>
      </c>
      <c r="K300" s="54">
        <f t="shared" si="56"/>
        <v>0</v>
      </c>
      <c r="L300" s="54">
        <f t="shared" si="56"/>
        <v>0</v>
      </c>
      <c r="M300" s="54">
        <f t="shared" si="56"/>
        <v>0</v>
      </c>
      <c r="N300" s="54">
        <f t="shared" si="56"/>
        <v>0</v>
      </c>
      <c r="O300" s="54">
        <f t="shared" si="56"/>
        <v>0</v>
      </c>
      <c r="P300" s="54">
        <f t="shared" si="56"/>
        <v>0</v>
      </c>
      <c r="Q300" s="54">
        <f t="shared" si="56"/>
        <v>0</v>
      </c>
      <c r="R300" s="54">
        <f t="shared" si="56"/>
        <v>0</v>
      </c>
      <c r="S300" s="54">
        <f t="shared" si="56"/>
        <v>0</v>
      </c>
      <c r="T300" s="54">
        <f t="shared" si="56"/>
        <v>0</v>
      </c>
      <c r="U300" s="54">
        <f t="shared" si="56"/>
        <v>0</v>
      </c>
      <c r="V300" s="54">
        <f t="shared" si="56"/>
        <v>0</v>
      </c>
      <c r="W300" s="54">
        <f t="shared" si="56"/>
        <v>0</v>
      </c>
      <c r="X300" s="54">
        <f t="shared" si="56"/>
        <v>0</v>
      </c>
      <c r="Y300" s="54">
        <f t="shared" si="56"/>
        <v>0</v>
      </c>
      <c r="Z300" s="54">
        <f t="shared" si="56"/>
        <v>0</v>
      </c>
      <c r="AA300" s="54">
        <f t="shared" si="56"/>
        <v>0</v>
      </c>
      <c r="AB300" s="50">
        <f>SUM(E300:AA300)</f>
        <v>0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1">
        <v>45532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/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/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AA306" si="57">F303*F304+F305</f>
        <v>0</v>
      </c>
      <c r="G306" s="49">
        <f t="shared" si="57"/>
        <v>0</v>
      </c>
      <c r="H306" s="49">
        <f t="shared" si="57"/>
        <v>0</v>
      </c>
      <c r="I306" s="49">
        <f t="shared" si="57"/>
        <v>0</v>
      </c>
      <c r="J306" s="49">
        <f t="shared" si="57"/>
        <v>0</v>
      </c>
      <c r="K306" s="49">
        <f t="shared" si="57"/>
        <v>0</v>
      </c>
      <c r="L306" s="49">
        <f t="shared" si="57"/>
        <v>0</v>
      </c>
      <c r="M306" s="49">
        <f t="shared" si="57"/>
        <v>0</v>
      </c>
      <c r="N306" s="49">
        <f t="shared" si="57"/>
        <v>0</v>
      </c>
      <c r="O306" s="49">
        <f t="shared" si="57"/>
        <v>0</v>
      </c>
      <c r="P306" s="49">
        <f t="shared" si="57"/>
        <v>0</v>
      </c>
      <c r="Q306" s="49">
        <f t="shared" si="57"/>
        <v>0</v>
      </c>
      <c r="R306" s="49">
        <f t="shared" si="57"/>
        <v>0</v>
      </c>
      <c r="S306" s="49">
        <f t="shared" si="57"/>
        <v>0</v>
      </c>
      <c r="T306" s="49">
        <f t="shared" si="57"/>
        <v>0</v>
      </c>
      <c r="U306" s="49">
        <f t="shared" si="57"/>
        <v>0</v>
      </c>
      <c r="V306" s="49">
        <f t="shared" si="57"/>
        <v>0</v>
      </c>
      <c r="W306" s="49">
        <f t="shared" si="57"/>
        <v>0</v>
      </c>
      <c r="X306" s="49">
        <f t="shared" si="57"/>
        <v>0</v>
      </c>
      <c r="Y306" s="49">
        <f t="shared" si="57"/>
        <v>0</v>
      </c>
      <c r="Z306" s="49">
        <f t="shared" si="57"/>
        <v>0</v>
      </c>
      <c r="AA306" s="49">
        <f t="shared" si="57"/>
        <v>0</v>
      </c>
      <c r="AB306" s="50">
        <f>SUM(E306:AA306)</f>
        <v>0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AA311" si="58">F309*F310</f>
        <v>0</v>
      </c>
      <c r="G311" s="54">
        <f t="shared" si="58"/>
        <v>0</v>
      </c>
      <c r="H311" s="54">
        <f t="shared" si="58"/>
        <v>0</v>
      </c>
      <c r="I311" s="54">
        <f t="shared" si="58"/>
        <v>0</v>
      </c>
      <c r="J311" s="54">
        <f t="shared" si="58"/>
        <v>0</v>
      </c>
      <c r="K311" s="54">
        <f t="shared" si="58"/>
        <v>0</v>
      </c>
      <c r="L311" s="54">
        <f t="shared" si="58"/>
        <v>0</v>
      </c>
      <c r="M311" s="54">
        <f t="shared" si="58"/>
        <v>0</v>
      </c>
      <c r="N311" s="54">
        <f t="shared" si="58"/>
        <v>0</v>
      </c>
      <c r="O311" s="54">
        <f t="shared" si="58"/>
        <v>0</v>
      </c>
      <c r="P311" s="54">
        <f t="shared" si="58"/>
        <v>0</v>
      </c>
      <c r="Q311" s="54">
        <f t="shared" si="58"/>
        <v>0</v>
      </c>
      <c r="R311" s="54">
        <f t="shared" si="58"/>
        <v>0</v>
      </c>
      <c r="S311" s="54">
        <f t="shared" si="58"/>
        <v>0</v>
      </c>
      <c r="T311" s="54">
        <f t="shared" si="58"/>
        <v>0</v>
      </c>
      <c r="U311" s="54">
        <f t="shared" si="58"/>
        <v>0</v>
      </c>
      <c r="V311" s="54">
        <f t="shared" si="58"/>
        <v>0</v>
      </c>
      <c r="W311" s="54">
        <f t="shared" si="58"/>
        <v>0</v>
      </c>
      <c r="X311" s="54">
        <f t="shared" si="58"/>
        <v>0</v>
      </c>
      <c r="Y311" s="54">
        <f t="shared" si="58"/>
        <v>0</v>
      </c>
      <c r="Z311" s="54">
        <f t="shared" si="58"/>
        <v>0</v>
      </c>
      <c r="AA311" s="54">
        <f t="shared" si="58"/>
        <v>0</v>
      </c>
      <c r="AB311" s="50">
        <f>SUM(E311:AA311)</f>
        <v>0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45533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/>
      <c r="L314" s="26"/>
      <c r="M314" s="26"/>
      <c r="N314" s="26"/>
      <c r="O314" s="25"/>
      <c r="P314" s="26"/>
      <c r="Q314" s="26"/>
      <c r="R314" s="25"/>
      <c r="S314" s="26"/>
      <c r="T314" s="27"/>
      <c r="U314" s="26"/>
      <c r="V314" s="25"/>
      <c r="W314" s="26"/>
      <c r="X314" s="25"/>
      <c r="Y314" s="25"/>
      <c r="Z314" s="26"/>
      <c r="AA314" s="27"/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AA317" si="59">F314*F315+F316</f>
        <v>0</v>
      </c>
      <c r="G317" s="49">
        <f t="shared" si="59"/>
        <v>0</v>
      </c>
      <c r="H317" s="49">
        <f t="shared" si="59"/>
        <v>0</v>
      </c>
      <c r="I317" s="49">
        <f t="shared" si="59"/>
        <v>0</v>
      </c>
      <c r="J317" s="49">
        <f t="shared" si="59"/>
        <v>0</v>
      </c>
      <c r="K317" s="49">
        <f t="shared" si="59"/>
        <v>0</v>
      </c>
      <c r="L317" s="49">
        <f t="shared" si="59"/>
        <v>0</v>
      </c>
      <c r="M317" s="49">
        <f t="shared" si="59"/>
        <v>0</v>
      </c>
      <c r="N317" s="49">
        <f t="shared" si="59"/>
        <v>0</v>
      </c>
      <c r="O317" s="49">
        <f t="shared" si="59"/>
        <v>0</v>
      </c>
      <c r="P317" s="49">
        <f t="shared" si="59"/>
        <v>0</v>
      </c>
      <c r="Q317" s="49">
        <f t="shared" si="59"/>
        <v>0</v>
      </c>
      <c r="R317" s="49">
        <f t="shared" si="59"/>
        <v>0</v>
      </c>
      <c r="S317" s="49">
        <f t="shared" si="59"/>
        <v>0</v>
      </c>
      <c r="T317" s="49">
        <f t="shared" si="59"/>
        <v>0</v>
      </c>
      <c r="U317" s="49">
        <f t="shared" si="59"/>
        <v>0</v>
      </c>
      <c r="V317" s="49">
        <f t="shared" si="59"/>
        <v>0</v>
      </c>
      <c r="W317" s="49">
        <f t="shared" si="59"/>
        <v>0</v>
      </c>
      <c r="X317" s="49">
        <f t="shared" si="59"/>
        <v>0</v>
      </c>
      <c r="Y317" s="49">
        <f t="shared" si="59"/>
        <v>0</v>
      </c>
      <c r="Z317" s="49">
        <f t="shared" si="59"/>
        <v>0</v>
      </c>
      <c r="AA317" s="49">
        <f t="shared" si="59"/>
        <v>0</v>
      </c>
      <c r="AB317" s="50">
        <f>SUM(E317:AA317)</f>
        <v>0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AA322" si="60">F320*F321</f>
        <v>0</v>
      </c>
      <c r="G322" s="54">
        <f t="shared" si="60"/>
        <v>0</v>
      </c>
      <c r="H322" s="54">
        <f t="shared" si="60"/>
        <v>0</v>
      </c>
      <c r="I322" s="54">
        <f t="shared" si="60"/>
        <v>0</v>
      </c>
      <c r="J322" s="54">
        <f t="shared" si="60"/>
        <v>0</v>
      </c>
      <c r="K322" s="54">
        <f t="shared" si="60"/>
        <v>0</v>
      </c>
      <c r="L322" s="54">
        <f t="shared" si="60"/>
        <v>0</v>
      </c>
      <c r="M322" s="54">
        <f t="shared" si="60"/>
        <v>0</v>
      </c>
      <c r="N322" s="54">
        <f t="shared" si="60"/>
        <v>0</v>
      </c>
      <c r="O322" s="54">
        <f t="shared" si="60"/>
        <v>0</v>
      </c>
      <c r="P322" s="54">
        <f t="shared" si="60"/>
        <v>0</v>
      </c>
      <c r="Q322" s="54">
        <f t="shared" si="60"/>
        <v>0</v>
      </c>
      <c r="R322" s="54">
        <f t="shared" si="60"/>
        <v>0</v>
      </c>
      <c r="S322" s="54">
        <f t="shared" si="60"/>
        <v>0</v>
      </c>
      <c r="T322" s="54">
        <f t="shared" si="60"/>
        <v>0</v>
      </c>
      <c r="U322" s="54">
        <f t="shared" si="60"/>
        <v>0</v>
      </c>
      <c r="V322" s="54">
        <f t="shared" si="60"/>
        <v>0</v>
      </c>
      <c r="W322" s="54">
        <f t="shared" si="60"/>
        <v>0</v>
      </c>
      <c r="X322" s="54">
        <f t="shared" si="60"/>
        <v>0</v>
      </c>
      <c r="Y322" s="54">
        <f t="shared" si="60"/>
        <v>0</v>
      </c>
      <c r="Z322" s="54">
        <f t="shared" si="60"/>
        <v>0</v>
      </c>
      <c r="AA322" s="54">
        <f t="shared" si="60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1">
        <v>45534</v>
      </c>
      <c r="B325" s="31" t="s">
        <v>1028</v>
      </c>
      <c r="C325" s="26" t="s">
        <v>1029</v>
      </c>
      <c r="D325" s="24"/>
      <c r="E325" s="25"/>
      <c r="F325" s="25"/>
      <c r="G325" s="25"/>
      <c r="H325" s="25"/>
      <c r="I325" s="26"/>
      <c r="J325" s="26"/>
      <c r="K325" s="26"/>
      <c r="L325" s="26"/>
      <c r="M325" s="26"/>
      <c r="N325" s="26"/>
      <c r="O325" s="25"/>
      <c r="P325" s="26"/>
      <c r="Q325" s="26"/>
      <c r="R325" s="25"/>
      <c r="S325" s="26"/>
      <c r="T325" s="27"/>
      <c r="U325" s="26"/>
      <c r="V325" s="25"/>
      <c r="W325" s="26"/>
      <c r="X325" s="25"/>
      <c r="Y325" s="25"/>
      <c r="Z325" s="26"/>
      <c r="AA325" s="27"/>
    </row>
    <row r="326" spans="1:28" ht="19.899999999999999" customHeight="1">
      <c r="A326" s="182"/>
      <c r="B326" s="31" t="s">
        <v>1028</v>
      </c>
      <c r="C326" s="27" t="s">
        <v>1030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ht="19.899999999999999" customHeight="1">
      <c r="A327" s="182"/>
      <c r="B327" s="31" t="s">
        <v>1028</v>
      </c>
      <c r="C327" s="27" t="s">
        <v>1031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s="50" customFormat="1" ht="19.899999999999999" customHeight="1">
      <c r="A328" s="182"/>
      <c r="B328" s="46"/>
      <c r="C328" s="47" t="s">
        <v>1032</v>
      </c>
      <c r="D328" s="48"/>
      <c r="E328" s="49">
        <f>E325*E326+E327</f>
        <v>0</v>
      </c>
      <c r="F328" s="49">
        <f t="shared" ref="F328:AA328" si="61">F325*F326+F327</f>
        <v>0</v>
      </c>
      <c r="G328" s="49">
        <f t="shared" si="61"/>
        <v>0</v>
      </c>
      <c r="H328" s="49">
        <f t="shared" si="61"/>
        <v>0</v>
      </c>
      <c r="I328" s="49">
        <f t="shared" si="61"/>
        <v>0</v>
      </c>
      <c r="J328" s="49">
        <f t="shared" si="61"/>
        <v>0</v>
      </c>
      <c r="K328" s="49">
        <f t="shared" si="61"/>
        <v>0</v>
      </c>
      <c r="L328" s="49">
        <f t="shared" si="61"/>
        <v>0</v>
      </c>
      <c r="M328" s="49">
        <f t="shared" si="61"/>
        <v>0</v>
      </c>
      <c r="N328" s="49">
        <f t="shared" si="61"/>
        <v>0</v>
      </c>
      <c r="O328" s="49">
        <f t="shared" si="61"/>
        <v>0</v>
      </c>
      <c r="P328" s="49">
        <f t="shared" si="61"/>
        <v>0</v>
      </c>
      <c r="Q328" s="49">
        <f t="shared" si="61"/>
        <v>0</v>
      </c>
      <c r="R328" s="49">
        <f t="shared" si="61"/>
        <v>0</v>
      </c>
      <c r="S328" s="49">
        <f t="shared" si="61"/>
        <v>0</v>
      </c>
      <c r="T328" s="49">
        <f t="shared" si="61"/>
        <v>0</v>
      </c>
      <c r="U328" s="49">
        <f t="shared" si="61"/>
        <v>0</v>
      </c>
      <c r="V328" s="49">
        <f t="shared" si="61"/>
        <v>0</v>
      </c>
      <c r="W328" s="49">
        <f t="shared" si="61"/>
        <v>0</v>
      </c>
      <c r="X328" s="49">
        <f t="shared" si="61"/>
        <v>0</v>
      </c>
      <c r="Y328" s="49">
        <f t="shared" si="61"/>
        <v>0</v>
      </c>
      <c r="Z328" s="49">
        <f t="shared" si="61"/>
        <v>0</v>
      </c>
      <c r="AA328" s="49">
        <f t="shared" si="61"/>
        <v>0</v>
      </c>
      <c r="AB328" s="50">
        <f>SUM(E328:AA328)</f>
        <v>0</v>
      </c>
    </row>
    <row r="329" spans="1:28" ht="19.899999999999999" customHeight="1">
      <c r="A329" s="182"/>
      <c r="B329" s="31" t="s">
        <v>1033</v>
      </c>
      <c r="C329" s="5" t="s">
        <v>1034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2"/>
    </row>
    <row r="330" spans="1:28" ht="19.899999999999999" customHeight="1">
      <c r="A330" s="182"/>
      <c r="B330" s="31"/>
      <c r="C330" s="5" t="s">
        <v>1035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8" ht="19.899999999999999" customHeight="1">
      <c r="A331" s="182"/>
      <c r="B331" s="32" t="s">
        <v>1036</v>
      </c>
      <c r="C331" s="13" t="s">
        <v>1037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ht="19.899999999999999" customHeight="1">
      <c r="A332" s="182"/>
      <c r="B332" s="32" t="s">
        <v>1036</v>
      </c>
      <c r="C332" s="13" t="s">
        <v>1038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s="50" customFormat="1" ht="19.899999999999999" customHeight="1">
      <c r="A333" s="182"/>
      <c r="B333" s="51" t="s">
        <v>1036</v>
      </c>
      <c r="C333" s="52" t="s">
        <v>1039</v>
      </c>
      <c r="D333" s="53"/>
      <c r="E333" s="54">
        <f>E331*E332</f>
        <v>0</v>
      </c>
      <c r="F333" s="54">
        <f t="shared" ref="F333:AA333" si="62">F331*F332</f>
        <v>0</v>
      </c>
      <c r="G333" s="54">
        <f t="shared" si="62"/>
        <v>0</v>
      </c>
      <c r="H333" s="54">
        <f t="shared" si="62"/>
        <v>0</v>
      </c>
      <c r="I333" s="54">
        <f t="shared" si="62"/>
        <v>0</v>
      </c>
      <c r="J333" s="54">
        <f t="shared" si="62"/>
        <v>0</v>
      </c>
      <c r="K333" s="54">
        <f t="shared" si="62"/>
        <v>0</v>
      </c>
      <c r="L333" s="54">
        <f t="shared" si="62"/>
        <v>0</v>
      </c>
      <c r="M333" s="54">
        <f t="shared" si="62"/>
        <v>0</v>
      </c>
      <c r="N333" s="54">
        <f t="shared" si="62"/>
        <v>0</v>
      </c>
      <c r="O333" s="54">
        <f t="shared" si="62"/>
        <v>0</v>
      </c>
      <c r="P333" s="54">
        <f t="shared" si="62"/>
        <v>0</v>
      </c>
      <c r="Q333" s="54">
        <f t="shared" si="62"/>
        <v>0</v>
      </c>
      <c r="R333" s="54">
        <f t="shared" si="62"/>
        <v>0</v>
      </c>
      <c r="S333" s="54">
        <f t="shared" si="62"/>
        <v>0</v>
      </c>
      <c r="T333" s="54">
        <f t="shared" si="62"/>
        <v>0</v>
      </c>
      <c r="U333" s="54">
        <f t="shared" si="62"/>
        <v>0</v>
      </c>
      <c r="V333" s="54">
        <f t="shared" si="62"/>
        <v>0</v>
      </c>
      <c r="W333" s="54">
        <f t="shared" si="62"/>
        <v>0</v>
      </c>
      <c r="X333" s="54">
        <f t="shared" si="62"/>
        <v>0</v>
      </c>
      <c r="Y333" s="54">
        <f t="shared" si="62"/>
        <v>0</v>
      </c>
      <c r="Z333" s="54">
        <f t="shared" si="62"/>
        <v>0</v>
      </c>
      <c r="AA333" s="54">
        <f t="shared" si="62"/>
        <v>0</v>
      </c>
      <c r="AB333" s="50">
        <f>SUM(E333:AA333)</f>
        <v>0</v>
      </c>
    </row>
    <row r="334" spans="1:28" ht="19.899999999999999" customHeight="1">
      <c r="A334" s="182"/>
      <c r="B334" s="32" t="s">
        <v>1040</v>
      </c>
      <c r="C334" s="5" t="s">
        <v>1041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2"/>
      <c r="B335" s="32"/>
      <c r="C335" s="5" t="s">
        <v>1042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customHeight="1">
      <c r="A336" s="181">
        <v>45535</v>
      </c>
      <c r="B336" s="31" t="s">
        <v>1028</v>
      </c>
      <c r="C336" s="26" t="s">
        <v>1029</v>
      </c>
      <c r="D336" s="24"/>
      <c r="E336" s="25"/>
      <c r="F336" s="25"/>
      <c r="G336" s="25"/>
      <c r="H336" s="25"/>
      <c r="I336" s="26"/>
      <c r="J336" s="26"/>
      <c r="K336" s="26"/>
      <c r="L336" s="26"/>
      <c r="M336" s="26"/>
      <c r="N336" s="26"/>
      <c r="O336" s="25"/>
      <c r="P336" s="26"/>
      <c r="Q336" s="26"/>
      <c r="R336" s="25"/>
      <c r="S336" s="26"/>
      <c r="T336" s="27"/>
      <c r="U336" s="26"/>
      <c r="V336" s="25"/>
      <c r="W336" s="26"/>
      <c r="X336" s="25"/>
      <c r="Y336" s="25"/>
      <c r="Z336" s="26"/>
      <c r="AA336" s="27"/>
    </row>
    <row r="337" spans="1:28" ht="19.899999999999999" customHeight="1">
      <c r="A337" s="182"/>
      <c r="B337" s="31" t="s">
        <v>1028</v>
      </c>
      <c r="C337" s="27" t="s">
        <v>1030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ht="19.899999999999999" customHeight="1">
      <c r="A338" s="182"/>
      <c r="B338" s="31" t="s">
        <v>1028</v>
      </c>
      <c r="C338" s="27" t="s">
        <v>1031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s="50" customFormat="1" ht="19.899999999999999" customHeight="1">
      <c r="A339" s="182"/>
      <c r="B339" s="46"/>
      <c r="C339" s="47" t="s">
        <v>1032</v>
      </c>
      <c r="D339" s="48"/>
      <c r="E339" s="49">
        <f>E336*E337+E338</f>
        <v>0</v>
      </c>
      <c r="F339" s="49">
        <f t="shared" ref="F339:AA339" si="63">F336*F337+F338</f>
        <v>0</v>
      </c>
      <c r="G339" s="49">
        <f t="shared" si="63"/>
        <v>0</v>
      </c>
      <c r="H339" s="49">
        <f t="shared" si="63"/>
        <v>0</v>
      </c>
      <c r="I339" s="49">
        <f t="shared" si="63"/>
        <v>0</v>
      </c>
      <c r="J339" s="49">
        <f t="shared" si="63"/>
        <v>0</v>
      </c>
      <c r="K339" s="49">
        <f t="shared" si="63"/>
        <v>0</v>
      </c>
      <c r="L339" s="49">
        <f t="shared" si="63"/>
        <v>0</v>
      </c>
      <c r="M339" s="49">
        <f t="shared" si="63"/>
        <v>0</v>
      </c>
      <c r="N339" s="49">
        <f t="shared" si="63"/>
        <v>0</v>
      </c>
      <c r="O339" s="49">
        <f t="shared" si="63"/>
        <v>0</v>
      </c>
      <c r="P339" s="49">
        <f t="shared" si="63"/>
        <v>0</v>
      </c>
      <c r="Q339" s="49">
        <f t="shared" si="63"/>
        <v>0</v>
      </c>
      <c r="R339" s="49">
        <f t="shared" si="63"/>
        <v>0</v>
      </c>
      <c r="S339" s="49">
        <f t="shared" si="63"/>
        <v>0</v>
      </c>
      <c r="T339" s="49">
        <f t="shared" si="63"/>
        <v>0</v>
      </c>
      <c r="U339" s="49">
        <f t="shared" si="63"/>
        <v>0</v>
      </c>
      <c r="V339" s="49">
        <f t="shared" si="63"/>
        <v>0</v>
      </c>
      <c r="W339" s="49">
        <f t="shared" si="63"/>
        <v>0</v>
      </c>
      <c r="X339" s="49">
        <f t="shared" si="63"/>
        <v>0</v>
      </c>
      <c r="Y339" s="49">
        <f t="shared" si="63"/>
        <v>0</v>
      </c>
      <c r="Z339" s="49">
        <f t="shared" si="63"/>
        <v>0</v>
      </c>
      <c r="AA339" s="49">
        <f t="shared" si="63"/>
        <v>0</v>
      </c>
      <c r="AB339" s="50">
        <f>SUM(E339:AA339)</f>
        <v>0</v>
      </c>
    </row>
    <row r="340" spans="1:28" ht="19.899999999999999" customHeight="1">
      <c r="A340" s="182"/>
      <c r="B340" s="31" t="s">
        <v>1033</v>
      </c>
      <c r="C340" s="5" t="s">
        <v>1034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2"/>
    </row>
    <row r="341" spans="1:28" ht="19.899999999999999" customHeight="1">
      <c r="A341" s="182"/>
      <c r="B341" s="31"/>
      <c r="C341" s="5" t="s">
        <v>1035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8" ht="19.899999999999999" customHeight="1">
      <c r="A342" s="182"/>
      <c r="B342" s="32" t="s">
        <v>1036</v>
      </c>
      <c r="C342" s="13" t="s">
        <v>1037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ht="19.899999999999999" customHeight="1">
      <c r="A343" s="182"/>
      <c r="B343" s="32" t="s">
        <v>1036</v>
      </c>
      <c r="C343" s="13" t="s">
        <v>1038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s="50" customFormat="1" ht="19.899999999999999" customHeight="1">
      <c r="A344" s="182"/>
      <c r="B344" s="51" t="s">
        <v>1036</v>
      </c>
      <c r="C344" s="52" t="s">
        <v>1039</v>
      </c>
      <c r="D344" s="53"/>
      <c r="E344" s="54">
        <f>E342*E343</f>
        <v>0</v>
      </c>
      <c r="F344" s="54">
        <f t="shared" ref="F344:AA344" si="64">F342*F343</f>
        <v>0</v>
      </c>
      <c r="G344" s="54">
        <f t="shared" si="64"/>
        <v>0</v>
      </c>
      <c r="H344" s="54">
        <f t="shared" si="64"/>
        <v>0</v>
      </c>
      <c r="I344" s="54">
        <f t="shared" si="64"/>
        <v>0</v>
      </c>
      <c r="J344" s="54">
        <f t="shared" si="64"/>
        <v>0</v>
      </c>
      <c r="K344" s="54">
        <f t="shared" si="64"/>
        <v>0</v>
      </c>
      <c r="L344" s="54">
        <f t="shared" si="64"/>
        <v>0</v>
      </c>
      <c r="M344" s="54">
        <f t="shared" si="64"/>
        <v>0</v>
      </c>
      <c r="N344" s="54">
        <f t="shared" si="64"/>
        <v>0</v>
      </c>
      <c r="O344" s="54">
        <f t="shared" si="64"/>
        <v>0</v>
      </c>
      <c r="P344" s="54">
        <f t="shared" si="64"/>
        <v>0</v>
      </c>
      <c r="Q344" s="54">
        <f t="shared" si="64"/>
        <v>0</v>
      </c>
      <c r="R344" s="54">
        <f t="shared" si="64"/>
        <v>0</v>
      </c>
      <c r="S344" s="54">
        <f t="shared" si="64"/>
        <v>0</v>
      </c>
      <c r="T344" s="54">
        <f t="shared" si="64"/>
        <v>0</v>
      </c>
      <c r="U344" s="54">
        <f t="shared" si="64"/>
        <v>0</v>
      </c>
      <c r="V344" s="54">
        <f t="shared" si="64"/>
        <v>0</v>
      </c>
      <c r="W344" s="54">
        <f t="shared" si="64"/>
        <v>0</v>
      </c>
      <c r="X344" s="54">
        <f t="shared" si="64"/>
        <v>0</v>
      </c>
      <c r="Y344" s="54">
        <f t="shared" si="64"/>
        <v>0</v>
      </c>
      <c r="Z344" s="54">
        <f t="shared" si="64"/>
        <v>0</v>
      </c>
      <c r="AA344" s="54">
        <f t="shared" si="64"/>
        <v>0</v>
      </c>
      <c r="AB344" s="50">
        <f>SUM(E344:AA344)</f>
        <v>0</v>
      </c>
    </row>
    <row r="345" spans="1:28" ht="19.899999999999999" customHeight="1">
      <c r="A345" s="182"/>
      <c r="B345" s="32" t="s">
        <v>1040</v>
      </c>
      <c r="C345" s="5" t="s">
        <v>1041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19.899999999999999" customHeight="1">
      <c r="A346" s="182"/>
      <c r="B346" s="32"/>
      <c r="C346" s="5" t="s">
        <v>1042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23.45" customHeight="1">
      <c r="C347" s="50" t="s">
        <v>1043</v>
      </c>
      <c r="E347" s="50">
        <f t="shared" ref="E347:AA347" si="65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</v>
      </c>
      <c r="F347" s="50">
        <f t="shared" si="65"/>
        <v>0</v>
      </c>
      <c r="G347" s="50">
        <f t="shared" si="65"/>
        <v>0</v>
      </c>
      <c r="H347" s="50">
        <f t="shared" si="65"/>
        <v>0</v>
      </c>
      <c r="I347" s="50">
        <f t="shared" si="65"/>
        <v>0</v>
      </c>
      <c r="J347" s="50">
        <f t="shared" si="65"/>
        <v>0</v>
      </c>
      <c r="K347" s="50">
        <f t="shared" si="65"/>
        <v>0</v>
      </c>
      <c r="L347" s="50">
        <f t="shared" si="65"/>
        <v>0</v>
      </c>
      <c r="M347" s="50">
        <f t="shared" si="65"/>
        <v>0</v>
      </c>
      <c r="N347" s="50">
        <f t="shared" si="65"/>
        <v>0</v>
      </c>
      <c r="O347" s="50">
        <f t="shared" si="65"/>
        <v>0</v>
      </c>
      <c r="P347" s="50">
        <f t="shared" si="65"/>
        <v>0</v>
      </c>
      <c r="Q347" s="50">
        <f t="shared" si="65"/>
        <v>0</v>
      </c>
      <c r="R347" s="50">
        <f t="shared" si="65"/>
        <v>0</v>
      </c>
      <c r="S347" s="50">
        <f t="shared" si="65"/>
        <v>0</v>
      </c>
      <c r="T347" s="50">
        <f t="shared" si="65"/>
        <v>0</v>
      </c>
      <c r="U347" s="50">
        <f t="shared" si="65"/>
        <v>0</v>
      </c>
      <c r="V347" s="50">
        <f t="shared" si="65"/>
        <v>0</v>
      </c>
      <c r="W347" s="50">
        <f t="shared" si="65"/>
        <v>0</v>
      </c>
      <c r="X347" s="50">
        <f t="shared" si="65"/>
        <v>0</v>
      </c>
      <c r="Y347" s="50">
        <f t="shared" si="65"/>
        <v>0</v>
      </c>
      <c r="Z347" s="50">
        <f t="shared" si="65"/>
        <v>0</v>
      </c>
      <c r="AA347" s="50">
        <f t="shared" si="65"/>
        <v>0</v>
      </c>
      <c r="AB347" s="50">
        <f t="shared" ref="AB347" si="66">SUM(E347:AA347)</f>
        <v>0</v>
      </c>
    </row>
  </sheetData>
  <mergeCells count="31">
    <mergeCell ref="A336:A346"/>
    <mergeCell ref="A270:A280"/>
    <mergeCell ref="A281:A291"/>
    <mergeCell ref="A292:A302"/>
    <mergeCell ref="A303:A313"/>
    <mergeCell ref="A314:A324"/>
    <mergeCell ref="A325:A335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1452-2BF7-4440-B056-6BB4BF5E10F0}">
  <dimension ref="A1:AO347"/>
  <sheetViews>
    <sheetView zoomScale="60" zoomScaleNormal="60" workbookViewId="0">
      <pane xSplit="3" ySplit="4" topLeftCell="D5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E347</f>
        <v>0</v>
      </c>
      <c r="F1" s="163">
        <f t="shared" si="0"/>
        <v>0</v>
      </c>
      <c r="G1" s="163">
        <f t="shared" si="0"/>
        <v>0</v>
      </c>
      <c r="H1" s="163">
        <f t="shared" si="0"/>
        <v>0</v>
      </c>
      <c r="I1" s="163">
        <f t="shared" si="0"/>
        <v>0</v>
      </c>
      <c r="J1" s="163">
        <f t="shared" si="0"/>
        <v>0</v>
      </c>
      <c r="K1" s="163">
        <f t="shared" si="0"/>
        <v>0</v>
      </c>
      <c r="L1" s="163">
        <f t="shared" si="0"/>
        <v>0</v>
      </c>
      <c r="M1" s="163">
        <f t="shared" si="0"/>
        <v>0</v>
      </c>
      <c r="N1" s="163">
        <f t="shared" si="0"/>
        <v>0</v>
      </c>
      <c r="O1" s="163">
        <f t="shared" si="0"/>
        <v>0</v>
      </c>
      <c r="P1" s="163">
        <f t="shared" si="0"/>
        <v>0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0</v>
      </c>
      <c r="W1" s="163">
        <f t="shared" si="0"/>
        <v>0</v>
      </c>
      <c r="X1" s="163">
        <f t="shared" si="0"/>
        <v>0</v>
      </c>
      <c r="Y1" s="163">
        <f t="shared" si="0"/>
        <v>0</v>
      </c>
      <c r="Z1" s="163">
        <f t="shared" si="0"/>
        <v>0</v>
      </c>
      <c r="AA1" s="163">
        <f t="shared" si="0"/>
        <v>0</v>
      </c>
      <c r="AB1" s="163">
        <f t="shared" si="0"/>
        <v>0</v>
      </c>
      <c r="AC1" s="161">
        <f>AB1+AD1+AE1+AF1+AG1+AH1+AI1+AJ1+AK1+AL1+AM1+AN1+AO1</f>
        <v>3609.5450000000001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'April Food IN'!AB1</f>
        <v>1055.338</v>
      </c>
      <c r="AH1" s="161">
        <f>'May Food IN'!AB1</f>
        <v>216.29499999999999</v>
      </c>
      <c r="AI1" s="161">
        <f>'June Food IN'!AB1</f>
        <v>0</v>
      </c>
      <c r="AJ1" s="161">
        <f>'July Food IN'!AB1</f>
        <v>0</v>
      </c>
      <c r="AK1" s="161">
        <f>'Aug Food IN'!AB1</f>
        <v>0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s="173" customFormat="1" ht="83.45" customHeight="1">
      <c r="A3" s="173" t="s">
        <v>1</v>
      </c>
      <c r="B3" s="173" t="s">
        <v>1010</v>
      </c>
      <c r="C3" s="166" t="s">
        <v>3</v>
      </c>
      <c r="D3" s="166"/>
      <c r="E3" s="167" t="s">
        <v>48</v>
      </c>
      <c r="F3" s="167" t="s">
        <v>49</v>
      </c>
      <c r="G3" s="167" t="s">
        <v>1011</v>
      </c>
      <c r="H3" s="167" t="s">
        <v>51</v>
      </c>
      <c r="I3" s="168" t="s">
        <v>17</v>
      </c>
      <c r="J3" s="168" t="s">
        <v>18</v>
      </c>
      <c r="K3" s="168" t="s">
        <v>1012</v>
      </c>
      <c r="L3" s="168" t="s">
        <v>1013</v>
      </c>
      <c r="M3" s="168" t="s">
        <v>23</v>
      </c>
      <c r="N3" s="168" t="s">
        <v>53</v>
      </c>
      <c r="O3" s="168" t="s">
        <v>54</v>
      </c>
      <c r="P3" s="168" t="s">
        <v>26</v>
      </c>
      <c r="Q3" s="168" t="s">
        <v>55</v>
      </c>
      <c r="R3" s="169" t="s">
        <v>28</v>
      </c>
      <c r="S3" s="168" t="s">
        <v>30</v>
      </c>
      <c r="T3" s="170" t="s">
        <v>31</v>
      </c>
      <c r="U3" s="168" t="s">
        <v>57</v>
      </c>
      <c r="V3" s="169" t="s">
        <v>33</v>
      </c>
      <c r="W3" s="168" t="s">
        <v>36</v>
      </c>
      <c r="X3" s="169" t="s">
        <v>37</v>
      </c>
      <c r="Y3" s="169" t="s">
        <v>58</v>
      </c>
      <c r="Z3" s="168" t="s">
        <v>38</v>
      </c>
      <c r="AA3" s="170" t="s">
        <v>39</v>
      </c>
      <c r="AB3" s="171" t="s">
        <v>1076</v>
      </c>
      <c r="AC3" s="172" t="s">
        <v>1015</v>
      </c>
      <c r="AD3" s="174" t="s">
        <v>1016</v>
      </c>
      <c r="AE3" s="174" t="s">
        <v>1017</v>
      </c>
      <c r="AF3" s="173" t="s">
        <v>1018</v>
      </c>
      <c r="AG3" s="173" t="s">
        <v>1019</v>
      </c>
      <c r="AH3" s="173" t="s">
        <v>1020</v>
      </c>
      <c r="AI3" s="173" t="s">
        <v>1021</v>
      </c>
      <c r="AJ3" s="173" t="s">
        <v>1022</v>
      </c>
      <c r="AK3" s="173" t="s">
        <v>1023</v>
      </c>
      <c r="AL3" s="173" t="s">
        <v>1024</v>
      </c>
      <c r="AM3" s="173" t="s">
        <v>1025</v>
      </c>
      <c r="AN3" s="173" t="s">
        <v>1026</v>
      </c>
      <c r="AO3" s="173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5" spans="1:41" s="50" customFormat="1" ht="0.4" customHeight="1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spans="1:41" ht="19.899999999999999" customHeight="1">
      <c r="A6" s="181">
        <v>45536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4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AA9" si="1">F6*F7+F8</f>
        <v>0</v>
      </c>
      <c r="G9" s="49">
        <f t="shared" si="1"/>
        <v>0</v>
      </c>
      <c r="H9" s="49">
        <f t="shared" si="1"/>
        <v>0</v>
      </c>
      <c r="I9" s="49">
        <f t="shared" si="1"/>
        <v>0</v>
      </c>
      <c r="J9" s="49">
        <f t="shared" si="1"/>
        <v>0</v>
      </c>
      <c r="K9" s="49">
        <f t="shared" si="1"/>
        <v>0</v>
      </c>
      <c r="L9" s="49">
        <f t="shared" si="1"/>
        <v>0</v>
      </c>
      <c r="M9" s="49">
        <f t="shared" si="1"/>
        <v>0</v>
      </c>
      <c r="N9" s="49">
        <f t="shared" si="1"/>
        <v>0</v>
      </c>
      <c r="O9" s="49">
        <f t="shared" si="1"/>
        <v>0</v>
      </c>
      <c r="P9" s="49">
        <f t="shared" si="1"/>
        <v>0</v>
      </c>
      <c r="Q9" s="49">
        <f t="shared" si="1"/>
        <v>0</v>
      </c>
      <c r="R9" s="49">
        <f t="shared" si="1"/>
        <v>0</v>
      </c>
      <c r="S9" s="49">
        <f t="shared" si="1"/>
        <v>0</v>
      </c>
      <c r="T9" s="49">
        <f t="shared" si="1"/>
        <v>0</v>
      </c>
      <c r="U9" s="49">
        <f t="shared" si="1"/>
        <v>0</v>
      </c>
      <c r="V9" s="49">
        <f t="shared" si="1"/>
        <v>0</v>
      </c>
      <c r="W9" s="49">
        <f t="shared" si="1"/>
        <v>0</v>
      </c>
      <c r="X9" s="49">
        <f t="shared" si="1"/>
        <v>0</v>
      </c>
      <c r="Y9" s="49">
        <f t="shared" si="1"/>
        <v>0</v>
      </c>
      <c r="Z9" s="49">
        <f t="shared" si="1"/>
        <v>0</v>
      </c>
      <c r="AA9" s="49">
        <f t="shared" si="1"/>
        <v>0</v>
      </c>
      <c r="AB9" s="50">
        <f>SUM(E9:AA9)</f>
        <v>0</v>
      </c>
    </row>
    <row r="10" spans="1:4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4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AA14" si="2">F12*F13</f>
        <v>0</v>
      </c>
      <c r="G14" s="54">
        <f t="shared" si="2"/>
        <v>0</v>
      </c>
      <c r="H14" s="54">
        <f t="shared" si="2"/>
        <v>0</v>
      </c>
      <c r="I14" s="54">
        <f t="shared" si="2"/>
        <v>0</v>
      </c>
      <c r="J14" s="54">
        <f t="shared" si="2"/>
        <v>0</v>
      </c>
      <c r="K14" s="54">
        <f t="shared" si="2"/>
        <v>0</v>
      </c>
      <c r="L14" s="54">
        <f t="shared" si="2"/>
        <v>0</v>
      </c>
      <c r="M14" s="54">
        <f t="shared" si="2"/>
        <v>0</v>
      </c>
      <c r="N14" s="54">
        <f t="shared" si="2"/>
        <v>0</v>
      </c>
      <c r="O14" s="54">
        <f t="shared" si="2"/>
        <v>0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0">
        <f>SUM(E14:AA14)</f>
        <v>0</v>
      </c>
    </row>
    <row r="15" spans="1:4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45537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AA20" si="3">F17*F18+F19</f>
        <v>0</v>
      </c>
      <c r="G20" s="49">
        <f t="shared" si="3"/>
        <v>0</v>
      </c>
      <c r="H20" s="49">
        <f t="shared" si="3"/>
        <v>0</v>
      </c>
      <c r="I20" s="49">
        <f t="shared" si="3"/>
        <v>0</v>
      </c>
      <c r="J20" s="49">
        <f t="shared" si="3"/>
        <v>0</v>
      </c>
      <c r="K20" s="49">
        <f t="shared" si="3"/>
        <v>0</v>
      </c>
      <c r="L20" s="49">
        <f t="shared" si="3"/>
        <v>0</v>
      </c>
      <c r="M20" s="49">
        <f t="shared" si="3"/>
        <v>0</v>
      </c>
      <c r="N20" s="49">
        <f t="shared" si="3"/>
        <v>0</v>
      </c>
      <c r="O20" s="49">
        <f t="shared" si="3"/>
        <v>0</v>
      </c>
      <c r="P20" s="49">
        <f t="shared" si="3"/>
        <v>0</v>
      </c>
      <c r="Q20" s="49">
        <f t="shared" si="3"/>
        <v>0</v>
      </c>
      <c r="R20" s="49">
        <f t="shared" si="3"/>
        <v>0</v>
      </c>
      <c r="S20" s="49">
        <f t="shared" si="3"/>
        <v>0</v>
      </c>
      <c r="T20" s="49">
        <f t="shared" si="3"/>
        <v>0</v>
      </c>
      <c r="U20" s="49">
        <f t="shared" si="3"/>
        <v>0</v>
      </c>
      <c r="V20" s="49">
        <f t="shared" si="3"/>
        <v>0</v>
      </c>
      <c r="W20" s="49">
        <f t="shared" si="3"/>
        <v>0</v>
      </c>
      <c r="X20" s="49">
        <f t="shared" si="3"/>
        <v>0</v>
      </c>
      <c r="Y20" s="49">
        <f t="shared" si="3"/>
        <v>0</v>
      </c>
      <c r="Z20" s="49">
        <f t="shared" si="3"/>
        <v>0</v>
      </c>
      <c r="AA20" s="49">
        <f t="shared" si="3"/>
        <v>0</v>
      </c>
      <c r="AB20" s="50">
        <f t="shared" ref="AB20:AB25" si="4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AA25" si="5">F23*F24</f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0</v>
      </c>
      <c r="K25" s="54">
        <f t="shared" si="5"/>
        <v>0</v>
      </c>
      <c r="L25" s="54">
        <f t="shared" si="5"/>
        <v>0</v>
      </c>
      <c r="M25" s="54">
        <f t="shared" si="5"/>
        <v>0</v>
      </c>
      <c r="N25" s="54">
        <f t="shared" si="5"/>
        <v>0</v>
      </c>
      <c r="O25" s="54">
        <f t="shared" si="5"/>
        <v>0</v>
      </c>
      <c r="P25" s="54">
        <f t="shared" si="5"/>
        <v>0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0">
        <f t="shared" si="4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45538</v>
      </c>
      <c r="B28" s="31" t="s">
        <v>1028</v>
      </c>
      <c r="C28" s="26" t="s">
        <v>1029</v>
      </c>
      <c r="D28" s="24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/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AA31" si="6">F28*F29+F30</f>
        <v>0</v>
      </c>
      <c r="G31" s="49">
        <f t="shared" si="6"/>
        <v>0</v>
      </c>
      <c r="H31" s="49">
        <f t="shared" si="6"/>
        <v>0</v>
      </c>
      <c r="I31" s="49">
        <f t="shared" si="6"/>
        <v>0</v>
      </c>
      <c r="J31" s="49">
        <f t="shared" si="6"/>
        <v>0</v>
      </c>
      <c r="K31" s="49">
        <f t="shared" si="6"/>
        <v>0</v>
      </c>
      <c r="L31" s="49">
        <f t="shared" si="6"/>
        <v>0</v>
      </c>
      <c r="M31" s="49">
        <f t="shared" si="6"/>
        <v>0</v>
      </c>
      <c r="N31" s="49">
        <f t="shared" si="6"/>
        <v>0</v>
      </c>
      <c r="O31" s="49">
        <f t="shared" si="6"/>
        <v>0</v>
      </c>
      <c r="P31" s="49">
        <f t="shared" si="6"/>
        <v>0</v>
      </c>
      <c r="Q31" s="49">
        <f t="shared" si="6"/>
        <v>0</v>
      </c>
      <c r="R31" s="49">
        <f t="shared" si="6"/>
        <v>0</v>
      </c>
      <c r="S31" s="49">
        <f t="shared" si="6"/>
        <v>0</v>
      </c>
      <c r="T31" s="49">
        <f t="shared" si="6"/>
        <v>0</v>
      </c>
      <c r="U31" s="49">
        <f t="shared" si="6"/>
        <v>0</v>
      </c>
      <c r="V31" s="49">
        <f t="shared" si="6"/>
        <v>0</v>
      </c>
      <c r="W31" s="49">
        <f t="shared" si="6"/>
        <v>0</v>
      </c>
      <c r="X31" s="49">
        <f t="shared" si="6"/>
        <v>0</v>
      </c>
      <c r="Y31" s="49">
        <f t="shared" si="6"/>
        <v>0</v>
      </c>
      <c r="Z31" s="49">
        <f t="shared" si="6"/>
        <v>0</v>
      </c>
      <c r="AA31" s="49">
        <f t="shared" si="6"/>
        <v>0</v>
      </c>
      <c r="AB31" s="50">
        <f>SUM(E31:AA31)</f>
        <v>0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>
        <v>1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AA36" si="7">F34*F35</f>
        <v>0</v>
      </c>
      <c r="G36" s="54">
        <f t="shared" si="7"/>
        <v>0</v>
      </c>
      <c r="H36" s="54">
        <f t="shared" si="7"/>
        <v>0</v>
      </c>
      <c r="I36" s="54">
        <f t="shared" si="7"/>
        <v>0</v>
      </c>
      <c r="J36" s="54">
        <f t="shared" si="7"/>
        <v>0</v>
      </c>
      <c r="K36" s="54">
        <f t="shared" si="7"/>
        <v>0</v>
      </c>
      <c r="L36" s="54">
        <f t="shared" si="7"/>
        <v>0</v>
      </c>
      <c r="M36" s="54">
        <f t="shared" si="7"/>
        <v>0</v>
      </c>
      <c r="N36" s="54">
        <f t="shared" si="7"/>
        <v>0</v>
      </c>
      <c r="O36" s="54">
        <f t="shared" si="7"/>
        <v>0</v>
      </c>
      <c r="P36" s="54">
        <f t="shared" si="7"/>
        <v>0</v>
      </c>
      <c r="Q36" s="54">
        <f t="shared" si="7"/>
        <v>0</v>
      </c>
      <c r="R36" s="54">
        <f t="shared" si="7"/>
        <v>0</v>
      </c>
      <c r="S36" s="54">
        <f t="shared" si="7"/>
        <v>0</v>
      </c>
      <c r="T36" s="54">
        <f t="shared" si="7"/>
        <v>0</v>
      </c>
      <c r="U36" s="54">
        <f t="shared" si="7"/>
        <v>0</v>
      </c>
      <c r="V36" s="54">
        <f t="shared" si="7"/>
        <v>0</v>
      </c>
      <c r="W36" s="54">
        <f t="shared" si="7"/>
        <v>0</v>
      </c>
      <c r="X36" s="54">
        <f t="shared" si="7"/>
        <v>0</v>
      </c>
      <c r="Y36" s="54">
        <f t="shared" si="7"/>
        <v>0</v>
      </c>
      <c r="Z36" s="54">
        <f t="shared" si="7"/>
        <v>0</v>
      </c>
      <c r="AA36" s="54">
        <f t="shared" si="7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45539</v>
      </c>
      <c r="B39" s="31" t="s">
        <v>1028</v>
      </c>
      <c r="C39" s="26" t="s">
        <v>1029</v>
      </c>
      <c r="D39" s="24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/>
      <c r="AA39" s="27"/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</v>
      </c>
      <c r="F42" s="49">
        <f t="shared" ref="F42:AA42" si="8">F39*F40+F41</f>
        <v>0</v>
      </c>
      <c r="G42" s="49">
        <f t="shared" si="8"/>
        <v>0</v>
      </c>
      <c r="H42" s="49">
        <f t="shared" si="8"/>
        <v>0</v>
      </c>
      <c r="I42" s="49">
        <f t="shared" si="8"/>
        <v>0</v>
      </c>
      <c r="J42" s="49">
        <f t="shared" si="8"/>
        <v>0</v>
      </c>
      <c r="K42" s="49">
        <f t="shared" si="8"/>
        <v>0</v>
      </c>
      <c r="L42" s="49">
        <f t="shared" si="8"/>
        <v>0</v>
      </c>
      <c r="M42" s="49">
        <f t="shared" si="8"/>
        <v>0</v>
      </c>
      <c r="N42" s="49">
        <f t="shared" si="8"/>
        <v>0</v>
      </c>
      <c r="O42" s="49">
        <f t="shared" si="8"/>
        <v>0</v>
      </c>
      <c r="P42" s="49">
        <f t="shared" si="8"/>
        <v>0</v>
      </c>
      <c r="Q42" s="49">
        <f t="shared" si="8"/>
        <v>0</v>
      </c>
      <c r="R42" s="49">
        <f t="shared" si="8"/>
        <v>0</v>
      </c>
      <c r="S42" s="49">
        <f t="shared" si="8"/>
        <v>0</v>
      </c>
      <c r="T42" s="49">
        <f t="shared" si="8"/>
        <v>0</v>
      </c>
      <c r="U42" s="49">
        <f t="shared" si="8"/>
        <v>0</v>
      </c>
      <c r="V42" s="49">
        <f t="shared" si="8"/>
        <v>0</v>
      </c>
      <c r="W42" s="49">
        <f t="shared" si="8"/>
        <v>0</v>
      </c>
      <c r="X42" s="49">
        <f t="shared" si="8"/>
        <v>0</v>
      </c>
      <c r="Y42" s="49">
        <f t="shared" si="8"/>
        <v>0</v>
      </c>
      <c r="Z42" s="49">
        <f t="shared" si="8"/>
        <v>0</v>
      </c>
      <c r="AA42" s="49">
        <f t="shared" si="8"/>
        <v>0</v>
      </c>
      <c r="AB42" s="50">
        <f>SUM(E42:AA42)</f>
        <v>0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2"/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AA47" si="9">F45*F46</f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  <c r="P47" s="54">
        <f t="shared" si="9"/>
        <v>0</v>
      </c>
      <c r="Q47" s="54">
        <f t="shared" si="9"/>
        <v>0</v>
      </c>
      <c r="R47" s="54">
        <f t="shared" si="9"/>
        <v>0</v>
      </c>
      <c r="S47" s="54">
        <f t="shared" si="9"/>
        <v>0</v>
      </c>
      <c r="T47" s="54">
        <f t="shared" si="9"/>
        <v>0</v>
      </c>
      <c r="U47" s="54">
        <f t="shared" si="9"/>
        <v>0</v>
      </c>
      <c r="V47" s="54">
        <f t="shared" si="9"/>
        <v>0</v>
      </c>
      <c r="W47" s="54">
        <f t="shared" si="9"/>
        <v>0</v>
      </c>
      <c r="X47" s="54">
        <f t="shared" si="9"/>
        <v>0</v>
      </c>
      <c r="Y47" s="54">
        <f t="shared" si="9"/>
        <v>0</v>
      </c>
      <c r="Z47" s="54">
        <f t="shared" si="9"/>
        <v>0</v>
      </c>
      <c r="AA47" s="54">
        <f t="shared" si="9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1">
        <v>45540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/>
      <c r="J50" s="26"/>
      <c r="K50" s="26"/>
      <c r="L50" s="26"/>
      <c r="M50" s="26"/>
      <c r="N50" s="26"/>
      <c r="O50" s="25"/>
      <c r="P50" s="26"/>
      <c r="Q50" s="26"/>
      <c r="R50" s="25"/>
      <c r="S50" s="26"/>
      <c r="T50" s="27"/>
      <c r="U50" s="26"/>
      <c r="V50" s="25"/>
      <c r="W50" s="26"/>
      <c r="X50" s="25"/>
      <c r="Y50" s="25"/>
      <c r="Z50" s="26"/>
      <c r="AA50" s="27"/>
    </row>
    <row r="51" spans="1:28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AA53" si="10">F50*F51+F52</f>
        <v>0</v>
      </c>
      <c r="G53" s="49">
        <f t="shared" si="10"/>
        <v>0</v>
      </c>
      <c r="H53" s="49">
        <f t="shared" si="10"/>
        <v>0</v>
      </c>
      <c r="I53" s="49">
        <f t="shared" si="10"/>
        <v>0</v>
      </c>
      <c r="J53" s="49">
        <f t="shared" si="10"/>
        <v>0</v>
      </c>
      <c r="K53" s="49">
        <f t="shared" si="10"/>
        <v>0</v>
      </c>
      <c r="L53" s="49">
        <f t="shared" si="10"/>
        <v>0</v>
      </c>
      <c r="M53" s="49">
        <f t="shared" si="10"/>
        <v>0</v>
      </c>
      <c r="N53" s="49">
        <f t="shared" si="10"/>
        <v>0</v>
      </c>
      <c r="O53" s="49">
        <f t="shared" si="10"/>
        <v>0</v>
      </c>
      <c r="P53" s="49">
        <f t="shared" si="10"/>
        <v>0</v>
      </c>
      <c r="Q53" s="49">
        <f t="shared" si="10"/>
        <v>0</v>
      </c>
      <c r="R53" s="49">
        <f t="shared" si="10"/>
        <v>0</v>
      </c>
      <c r="S53" s="49">
        <f t="shared" si="10"/>
        <v>0</v>
      </c>
      <c r="T53" s="49">
        <f t="shared" si="10"/>
        <v>0</v>
      </c>
      <c r="U53" s="49">
        <f t="shared" si="10"/>
        <v>0</v>
      </c>
      <c r="V53" s="49">
        <f t="shared" si="10"/>
        <v>0</v>
      </c>
      <c r="W53" s="49">
        <f t="shared" si="10"/>
        <v>0</v>
      </c>
      <c r="X53" s="49">
        <f t="shared" si="10"/>
        <v>0</v>
      </c>
      <c r="Y53" s="49">
        <f t="shared" si="10"/>
        <v>0</v>
      </c>
      <c r="Z53" s="49">
        <f t="shared" si="10"/>
        <v>0</v>
      </c>
      <c r="AA53" s="49">
        <f t="shared" si="10"/>
        <v>0</v>
      </c>
      <c r="AB53" s="50">
        <f>SUM(E53:AA53)</f>
        <v>0</v>
      </c>
    </row>
    <row r="54" spans="1:28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8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8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AA58" si="11">F56*F57</f>
        <v>0</v>
      </c>
      <c r="G58" s="54">
        <f t="shared" si="11"/>
        <v>0</v>
      </c>
      <c r="H58" s="54">
        <f t="shared" si="11"/>
        <v>0</v>
      </c>
      <c r="I58" s="54">
        <f t="shared" si="11"/>
        <v>0</v>
      </c>
      <c r="J58" s="54">
        <f t="shared" si="11"/>
        <v>0</v>
      </c>
      <c r="K58" s="54">
        <f t="shared" si="11"/>
        <v>0</v>
      </c>
      <c r="L58" s="54">
        <f t="shared" si="11"/>
        <v>0</v>
      </c>
      <c r="M58" s="54">
        <f t="shared" si="11"/>
        <v>0</v>
      </c>
      <c r="N58" s="54">
        <f t="shared" si="11"/>
        <v>0</v>
      </c>
      <c r="O58" s="54">
        <f t="shared" si="11"/>
        <v>0</v>
      </c>
      <c r="P58" s="54">
        <f t="shared" si="11"/>
        <v>0</v>
      </c>
      <c r="Q58" s="54">
        <f t="shared" si="11"/>
        <v>0</v>
      </c>
      <c r="R58" s="54">
        <f t="shared" si="11"/>
        <v>0</v>
      </c>
      <c r="S58" s="54">
        <f t="shared" si="11"/>
        <v>0</v>
      </c>
      <c r="T58" s="54">
        <f t="shared" si="11"/>
        <v>0</v>
      </c>
      <c r="U58" s="54">
        <f t="shared" si="11"/>
        <v>0</v>
      </c>
      <c r="V58" s="54">
        <f t="shared" si="11"/>
        <v>0</v>
      </c>
      <c r="W58" s="54">
        <f t="shared" si="11"/>
        <v>0</v>
      </c>
      <c r="X58" s="54">
        <f t="shared" si="11"/>
        <v>0</v>
      </c>
      <c r="Y58" s="54">
        <f t="shared" si="11"/>
        <v>0</v>
      </c>
      <c r="Z58" s="54">
        <f t="shared" si="11"/>
        <v>0</v>
      </c>
      <c r="AA58" s="54">
        <f t="shared" si="11"/>
        <v>0</v>
      </c>
      <c r="AB58" s="50">
        <f>SUM(E58:AA58)</f>
        <v>0</v>
      </c>
    </row>
    <row r="59" spans="1:28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1">
        <v>45541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/>
      <c r="Z61" s="26"/>
      <c r="AA61" s="27"/>
    </row>
    <row r="62" spans="1:28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ht="19.899999999999999" customHeight="1">
      <c r="A63" s="182"/>
      <c r="B63" s="31" t="s">
        <v>1028</v>
      </c>
      <c r="C63" s="27" t="s">
        <v>1031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s="50" customFormat="1" ht="19.899999999999999" customHeight="1">
      <c r="A64" s="182"/>
      <c r="B64" s="46"/>
      <c r="C64" s="47" t="s">
        <v>1032</v>
      </c>
      <c r="D64" s="48"/>
      <c r="E64" s="49">
        <f>E61*E62+E63</f>
        <v>0</v>
      </c>
      <c r="F64" s="49">
        <f t="shared" ref="F64:AA64" si="12">F61*F62+F63</f>
        <v>0</v>
      </c>
      <c r="G64" s="49">
        <f t="shared" si="12"/>
        <v>0</v>
      </c>
      <c r="H64" s="49">
        <f t="shared" si="12"/>
        <v>0</v>
      </c>
      <c r="I64" s="49">
        <f t="shared" si="12"/>
        <v>0</v>
      </c>
      <c r="J64" s="49">
        <f t="shared" si="12"/>
        <v>0</v>
      </c>
      <c r="K64" s="49">
        <f t="shared" si="12"/>
        <v>0</v>
      </c>
      <c r="L64" s="49">
        <f t="shared" si="12"/>
        <v>0</v>
      </c>
      <c r="M64" s="49">
        <f t="shared" si="12"/>
        <v>0</v>
      </c>
      <c r="N64" s="49">
        <f t="shared" si="12"/>
        <v>0</v>
      </c>
      <c r="O64" s="49">
        <f t="shared" si="12"/>
        <v>0</v>
      </c>
      <c r="P64" s="49">
        <f t="shared" si="12"/>
        <v>0</v>
      </c>
      <c r="Q64" s="49">
        <f t="shared" si="12"/>
        <v>0</v>
      </c>
      <c r="R64" s="49">
        <f t="shared" si="12"/>
        <v>0</v>
      </c>
      <c r="S64" s="49">
        <f t="shared" si="12"/>
        <v>0</v>
      </c>
      <c r="T64" s="49">
        <f t="shared" si="12"/>
        <v>0</v>
      </c>
      <c r="U64" s="49">
        <f t="shared" si="12"/>
        <v>0</v>
      </c>
      <c r="V64" s="49">
        <f t="shared" si="12"/>
        <v>0</v>
      </c>
      <c r="W64" s="49">
        <f t="shared" si="12"/>
        <v>0</v>
      </c>
      <c r="X64" s="49">
        <f t="shared" si="12"/>
        <v>0</v>
      </c>
      <c r="Y64" s="49">
        <f t="shared" si="12"/>
        <v>0</v>
      </c>
      <c r="Z64" s="49">
        <f t="shared" si="12"/>
        <v>0</v>
      </c>
      <c r="AA64" s="49">
        <f t="shared" si="12"/>
        <v>0</v>
      </c>
      <c r="AB64" s="50">
        <f>SUM(E64:AA64)</f>
        <v>0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AA69" si="13">F67*F68</f>
        <v>0</v>
      </c>
      <c r="G69" s="54">
        <f t="shared" si="13"/>
        <v>0</v>
      </c>
      <c r="H69" s="54">
        <f t="shared" si="13"/>
        <v>0</v>
      </c>
      <c r="I69" s="54">
        <f t="shared" si="13"/>
        <v>0</v>
      </c>
      <c r="J69" s="54">
        <f t="shared" si="13"/>
        <v>0</v>
      </c>
      <c r="K69" s="54">
        <f t="shared" si="13"/>
        <v>0</v>
      </c>
      <c r="L69" s="54">
        <f t="shared" si="13"/>
        <v>0</v>
      </c>
      <c r="M69" s="54">
        <f t="shared" si="13"/>
        <v>0</v>
      </c>
      <c r="N69" s="54">
        <f t="shared" si="13"/>
        <v>0</v>
      </c>
      <c r="O69" s="54">
        <f t="shared" si="13"/>
        <v>0</v>
      </c>
      <c r="P69" s="54">
        <f t="shared" si="13"/>
        <v>0</v>
      </c>
      <c r="Q69" s="54">
        <f t="shared" si="13"/>
        <v>0</v>
      </c>
      <c r="R69" s="54">
        <f t="shared" si="13"/>
        <v>0</v>
      </c>
      <c r="S69" s="54">
        <f t="shared" si="13"/>
        <v>0</v>
      </c>
      <c r="T69" s="54">
        <f t="shared" si="13"/>
        <v>0</v>
      </c>
      <c r="U69" s="54">
        <f t="shared" si="13"/>
        <v>0</v>
      </c>
      <c r="V69" s="54">
        <f t="shared" si="13"/>
        <v>0</v>
      </c>
      <c r="W69" s="54">
        <f t="shared" si="13"/>
        <v>0</v>
      </c>
      <c r="X69" s="54">
        <f t="shared" si="13"/>
        <v>0</v>
      </c>
      <c r="Y69" s="54">
        <f t="shared" si="13"/>
        <v>0</v>
      </c>
      <c r="Z69" s="54">
        <f t="shared" si="13"/>
        <v>0</v>
      </c>
      <c r="AA69" s="54">
        <f t="shared" si="13"/>
        <v>0</v>
      </c>
      <c r="AB69" s="50">
        <f>SUM(E69:AA69)</f>
        <v>0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1">
        <v>45542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AA75" si="14">F72*F73+F74</f>
        <v>0</v>
      </c>
      <c r="G75" s="49">
        <f t="shared" si="14"/>
        <v>0</v>
      </c>
      <c r="H75" s="49">
        <f t="shared" si="14"/>
        <v>0</v>
      </c>
      <c r="I75" s="49">
        <f t="shared" si="14"/>
        <v>0</v>
      </c>
      <c r="J75" s="49">
        <f t="shared" si="14"/>
        <v>0</v>
      </c>
      <c r="K75" s="49">
        <f t="shared" si="14"/>
        <v>0</v>
      </c>
      <c r="L75" s="49">
        <f t="shared" si="14"/>
        <v>0</v>
      </c>
      <c r="M75" s="49">
        <f t="shared" si="14"/>
        <v>0</v>
      </c>
      <c r="N75" s="49">
        <f t="shared" si="14"/>
        <v>0</v>
      </c>
      <c r="O75" s="49">
        <f t="shared" si="14"/>
        <v>0</v>
      </c>
      <c r="P75" s="49">
        <f t="shared" si="14"/>
        <v>0</v>
      </c>
      <c r="Q75" s="49">
        <f t="shared" si="14"/>
        <v>0</v>
      </c>
      <c r="R75" s="49">
        <f t="shared" si="14"/>
        <v>0</v>
      </c>
      <c r="S75" s="49">
        <f t="shared" si="14"/>
        <v>0</v>
      </c>
      <c r="T75" s="49">
        <f t="shared" si="14"/>
        <v>0</v>
      </c>
      <c r="U75" s="49">
        <f t="shared" si="14"/>
        <v>0</v>
      </c>
      <c r="V75" s="49">
        <f t="shared" si="14"/>
        <v>0</v>
      </c>
      <c r="W75" s="49">
        <f t="shared" si="14"/>
        <v>0</v>
      </c>
      <c r="X75" s="49">
        <f t="shared" si="14"/>
        <v>0</v>
      </c>
      <c r="Y75" s="49">
        <f t="shared" si="14"/>
        <v>0</v>
      </c>
      <c r="Z75" s="49">
        <f t="shared" si="14"/>
        <v>0</v>
      </c>
      <c r="AA75" s="49">
        <f t="shared" si="14"/>
        <v>0</v>
      </c>
      <c r="AB75" s="50">
        <f>SUM(E75:AA75)</f>
        <v>0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AA80" si="15">F78*F79</f>
        <v>0</v>
      </c>
      <c r="G80" s="54">
        <f t="shared" si="15"/>
        <v>0</v>
      </c>
      <c r="H80" s="54">
        <f t="shared" si="15"/>
        <v>0</v>
      </c>
      <c r="I80" s="54">
        <f t="shared" si="15"/>
        <v>0</v>
      </c>
      <c r="J80" s="54">
        <f t="shared" si="15"/>
        <v>0</v>
      </c>
      <c r="K80" s="54">
        <f t="shared" si="15"/>
        <v>0</v>
      </c>
      <c r="L80" s="54">
        <f t="shared" si="15"/>
        <v>0</v>
      </c>
      <c r="M80" s="54">
        <f t="shared" si="15"/>
        <v>0</v>
      </c>
      <c r="N80" s="54">
        <f t="shared" si="15"/>
        <v>0</v>
      </c>
      <c r="O80" s="54">
        <f t="shared" si="15"/>
        <v>0</v>
      </c>
      <c r="P80" s="54">
        <f t="shared" si="15"/>
        <v>0</v>
      </c>
      <c r="Q80" s="54">
        <f t="shared" si="15"/>
        <v>0</v>
      </c>
      <c r="R80" s="54">
        <f t="shared" si="15"/>
        <v>0</v>
      </c>
      <c r="S80" s="54">
        <f t="shared" si="15"/>
        <v>0</v>
      </c>
      <c r="T80" s="54">
        <f t="shared" si="15"/>
        <v>0</v>
      </c>
      <c r="U80" s="54">
        <f t="shared" si="15"/>
        <v>0</v>
      </c>
      <c r="V80" s="54">
        <f t="shared" si="15"/>
        <v>0</v>
      </c>
      <c r="W80" s="54">
        <f t="shared" si="15"/>
        <v>0</v>
      </c>
      <c r="X80" s="54">
        <f t="shared" si="15"/>
        <v>0</v>
      </c>
      <c r="Y80" s="54">
        <f t="shared" si="15"/>
        <v>0</v>
      </c>
      <c r="Z80" s="54">
        <f t="shared" si="15"/>
        <v>0</v>
      </c>
      <c r="AA80" s="54">
        <f t="shared" si="1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45543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/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AA86" si="16">F83*F84+F85</f>
        <v>0</v>
      </c>
      <c r="G86" s="49">
        <f t="shared" si="16"/>
        <v>0</v>
      </c>
      <c r="H86" s="49">
        <f t="shared" si="16"/>
        <v>0</v>
      </c>
      <c r="I86" s="49">
        <f t="shared" si="16"/>
        <v>0</v>
      </c>
      <c r="J86" s="49">
        <f t="shared" si="16"/>
        <v>0</v>
      </c>
      <c r="K86" s="49">
        <f t="shared" si="16"/>
        <v>0</v>
      </c>
      <c r="L86" s="49">
        <f t="shared" si="16"/>
        <v>0</v>
      </c>
      <c r="M86" s="49">
        <f t="shared" si="16"/>
        <v>0</v>
      </c>
      <c r="N86" s="49">
        <f t="shared" si="16"/>
        <v>0</v>
      </c>
      <c r="O86" s="49">
        <f t="shared" si="16"/>
        <v>0</v>
      </c>
      <c r="P86" s="49">
        <f t="shared" si="16"/>
        <v>0</v>
      </c>
      <c r="Q86" s="49">
        <f t="shared" si="16"/>
        <v>0</v>
      </c>
      <c r="R86" s="49">
        <f t="shared" si="16"/>
        <v>0</v>
      </c>
      <c r="S86" s="49">
        <f t="shared" si="16"/>
        <v>0</v>
      </c>
      <c r="T86" s="49">
        <f t="shared" si="16"/>
        <v>0</v>
      </c>
      <c r="U86" s="49">
        <f t="shared" si="16"/>
        <v>0</v>
      </c>
      <c r="V86" s="49">
        <f t="shared" si="16"/>
        <v>0</v>
      </c>
      <c r="W86" s="49">
        <f t="shared" si="16"/>
        <v>0</v>
      </c>
      <c r="X86" s="49">
        <f t="shared" si="16"/>
        <v>0</v>
      </c>
      <c r="Y86" s="49">
        <f t="shared" si="16"/>
        <v>0</v>
      </c>
      <c r="Z86" s="49">
        <f t="shared" si="16"/>
        <v>0</v>
      </c>
      <c r="AA86" s="49">
        <f t="shared" si="16"/>
        <v>0</v>
      </c>
      <c r="AB86" s="50">
        <f>SUM(E86:AA86)</f>
        <v>0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AA91" si="17">F89*F90</f>
        <v>0</v>
      </c>
      <c r="G91" s="54">
        <f t="shared" si="17"/>
        <v>0</v>
      </c>
      <c r="H91" s="54">
        <f t="shared" si="17"/>
        <v>0</v>
      </c>
      <c r="I91" s="54">
        <f t="shared" si="17"/>
        <v>0</v>
      </c>
      <c r="J91" s="54">
        <f t="shared" si="17"/>
        <v>0</v>
      </c>
      <c r="K91" s="54">
        <f t="shared" si="17"/>
        <v>0</v>
      </c>
      <c r="L91" s="54">
        <f t="shared" si="17"/>
        <v>0</v>
      </c>
      <c r="M91" s="54">
        <f t="shared" si="17"/>
        <v>0</v>
      </c>
      <c r="N91" s="54">
        <f t="shared" si="17"/>
        <v>0</v>
      </c>
      <c r="O91" s="54">
        <f t="shared" si="17"/>
        <v>0</v>
      </c>
      <c r="P91" s="54">
        <f t="shared" si="17"/>
        <v>0</v>
      </c>
      <c r="Q91" s="54">
        <f t="shared" si="17"/>
        <v>0</v>
      </c>
      <c r="R91" s="54">
        <f t="shared" si="17"/>
        <v>0</v>
      </c>
      <c r="S91" s="54">
        <f t="shared" si="17"/>
        <v>0</v>
      </c>
      <c r="T91" s="54">
        <f t="shared" si="17"/>
        <v>0</v>
      </c>
      <c r="U91" s="54">
        <f t="shared" si="17"/>
        <v>0</v>
      </c>
      <c r="V91" s="54">
        <f t="shared" si="17"/>
        <v>0</v>
      </c>
      <c r="W91" s="54">
        <f t="shared" si="17"/>
        <v>0</v>
      </c>
      <c r="X91" s="54">
        <f t="shared" si="17"/>
        <v>0</v>
      </c>
      <c r="Y91" s="54">
        <f t="shared" si="17"/>
        <v>0</v>
      </c>
      <c r="Z91" s="54">
        <f t="shared" si="17"/>
        <v>0</v>
      </c>
      <c r="AA91" s="54">
        <f t="shared" si="17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45544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/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AA97" si="18">F94*F95+F96</f>
        <v>0</v>
      </c>
      <c r="G97" s="49">
        <f t="shared" si="18"/>
        <v>0</v>
      </c>
      <c r="H97" s="49">
        <f t="shared" si="18"/>
        <v>0</v>
      </c>
      <c r="I97" s="49">
        <f t="shared" si="18"/>
        <v>0</v>
      </c>
      <c r="J97" s="49">
        <f t="shared" si="18"/>
        <v>0</v>
      </c>
      <c r="K97" s="49">
        <f t="shared" si="18"/>
        <v>0</v>
      </c>
      <c r="L97" s="49">
        <f t="shared" si="18"/>
        <v>0</v>
      </c>
      <c r="M97" s="49">
        <f t="shared" si="18"/>
        <v>0</v>
      </c>
      <c r="N97" s="49">
        <f t="shared" si="18"/>
        <v>0</v>
      </c>
      <c r="O97" s="49">
        <f t="shared" si="18"/>
        <v>0</v>
      </c>
      <c r="P97" s="49">
        <f t="shared" si="18"/>
        <v>0</v>
      </c>
      <c r="Q97" s="49">
        <f t="shared" si="18"/>
        <v>0</v>
      </c>
      <c r="R97" s="49">
        <f t="shared" si="18"/>
        <v>0</v>
      </c>
      <c r="S97" s="49">
        <f t="shared" si="18"/>
        <v>0</v>
      </c>
      <c r="T97" s="49">
        <f t="shared" si="18"/>
        <v>0</v>
      </c>
      <c r="U97" s="49">
        <f t="shared" si="18"/>
        <v>0</v>
      </c>
      <c r="V97" s="49">
        <f t="shared" si="18"/>
        <v>0</v>
      </c>
      <c r="W97" s="49">
        <f t="shared" si="18"/>
        <v>0</v>
      </c>
      <c r="X97" s="49">
        <f t="shared" si="18"/>
        <v>0</v>
      </c>
      <c r="Y97" s="49">
        <f t="shared" si="18"/>
        <v>0</v>
      </c>
      <c r="Z97" s="49">
        <f t="shared" si="18"/>
        <v>0</v>
      </c>
      <c r="AA97" s="49">
        <f t="shared" si="18"/>
        <v>0</v>
      </c>
      <c r="AB97" s="50">
        <f>SUM(E97:AA97)</f>
        <v>0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AA102" si="19">F100*F101</f>
        <v>0</v>
      </c>
      <c r="G102" s="54">
        <f t="shared" si="19"/>
        <v>0</v>
      </c>
      <c r="H102" s="54">
        <f t="shared" si="19"/>
        <v>0</v>
      </c>
      <c r="I102" s="54">
        <f t="shared" si="19"/>
        <v>0</v>
      </c>
      <c r="J102" s="54">
        <f t="shared" si="19"/>
        <v>0</v>
      </c>
      <c r="K102" s="54">
        <f t="shared" si="19"/>
        <v>0</v>
      </c>
      <c r="L102" s="54">
        <f t="shared" si="19"/>
        <v>0</v>
      </c>
      <c r="M102" s="54">
        <f t="shared" si="19"/>
        <v>0</v>
      </c>
      <c r="N102" s="54">
        <f t="shared" si="19"/>
        <v>0</v>
      </c>
      <c r="O102" s="54">
        <f t="shared" si="19"/>
        <v>0</v>
      </c>
      <c r="P102" s="54">
        <f t="shared" si="19"/>
        <v>0</v>
      </c>
      <c r="Q102" s="54">
        <f t="shared" si="19"/>
        <v>0</v>
      </c>
      <c r="R102" s="54">
        <f t="shared" si="19"/>
        <v>0</v>
      </c>
      <c r="S102" s="54">
        <f t="shared" si="19"/>
        <v>0</v>
      </c>
      <c r="T102" s="54">
        <f t="shared" si="19"/>
        <v>0</v>
      </c>
      <c r="U102" s="54">
        <f t="shared" si="19"/>
        <v>0</v>
      </c>
      <c r="V102" s="54">
        <f t="shared" si="19"/>
        <v>0</v>
      </c>
      <c r="W102" s="54">
        <f t="shared" si="19"/>
        <v>0</v>
      </c>
      <c r="X102" s="54">
        <f t="shared" si="19"/>
        <v>0</v>
      </c>
      <c r="Y102" s="54">
        <f t="shared" si="19"/>
        <v>0</v>
      </c>
      <c r="Z102" s="54">
        <f t="shared" si="19"/>
        <v>0</v>
      </c>
      <c r="AA102" s="54">
        <f t="shared" si="19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45545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/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/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AA108" si="20">F105*F106+F107</f>
        <v>0</v>
      </c>
      <c r="G108" s="49">
        <f t="shared" si="20"/>
        <v>0</v>
      </c>
      <c r="H108" s="49">
        <f t="shared" si="20"/>
        <v>0</v>
      </c>
      <c r="I108" s="49">
        <f t="shared" si="20"/>
        <v>0</v>
      </c>
      <c r="J108" s="49">
        <f t="shared" si="20"/>
        <v>0</v>
      </c>
      <c r="K108" s="49">
        <f t="shared" si="20"/>
        <v>0</v>
      </c>
      <c r="L108" s="49">
        <f t="shared" si="20"/>
        <v>0</v>
      </c>
      <c r="M108" s="49">
        <f t="shared" si="20"/>
        <v>0</v>
      </c>
      <c r="N108" s="49">
        <f t="shared" si="20"/>
        <v>0</v>
      </c>
      <c r="O108" s="49">
        <f t="shared" si="20"/>
        <v>0</v>
      </c>
      <c r="P108" s="49">
        <f t="shared" si="20"/>
        <v>0</v>
      </c>
      <c r="Q108" s="49">
        <f t="shared" si="20"/>
        <v>0</v>
      </c>
      <c r="R108" s="49">
        <f t="shared" si="20"/>
        <v>0</v>
      </c>
      <c r="S108" s="49">
        <f t="shared" si="20"/>
        <v>0</v>
      </c>
      <c r="T108" s="49">
        <f t="shared" si="20"/>
        <v>0</v>
      </c>
      <c r="U108" s="49">
        <f t="shared" si="20"/>
        <v>0</v>
      </c>
      <c r="V108" s="49">
        <f t="shared" si="20"/>
        <v>0</v>
      </c>
      <c r="W108" s="49">
        <f t="shared" si="20"/>
        <v>0</v>
      </c>
      <c r="X108" s="49">
        <f t="shared" si="20"/>
        <v>0</v>
      </c>
      <c r="Y108" s="49">
        <f t="shared" si="20"/>
        <v>0</v>
      </c>
      <c r="Z108" s="49">
        <f t="shared" si="20"/>
        <v>0</v>
      </c>
      <c r="AA108" s="49">
        <f t="shared" si="20"/>
        <v>0</v>
      </c>
      <c r="AB108" s="50">
        <f>SUM(E108:AA108)</f>
        <v>0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AA113" si="21">F111*F112</f>
        <v>0</v>
      </c>
      <c r="G113" s="54">
        <f t="shared" si="21"/>
        <v>0</v>
      </c>
      <c r="H113" s="54">
        <f t="shared" si="21"/>
        <v>0</v>
      </c>
      <c r="I113" s="54">
        <f t="shared" si="21"/>
        <v>0</v>
      </c>
      <c r="J113" s="54">
        <f t="shared" si="21"/>
        <v>0</v>
      </c>
      <c r="K113" s="54">
        <f t="shared" si="21"/>
        <v>0</v>
      </c>
      <c r="L113" s="54">
        <f t="shared" si="21"/>
        <v>0</v>
      </c>
      <c r="M113" s="54">
        <f t="shared" si="21"/>
        <v>0</v>
      </c>
      <c r="N113" s="54">
        <f t="shared" si="21"/>
        <v>0</v>
      </c>
      <c r="O113" s="54">
        <f t="shared" si="21"/>
        <v>0</v>
      </c>
      <c r="P113" s="54">
        <f t="shared" si="21"/>
        <v>0</v>
      </c>
      <c r="Q113" s="54">
        <f t="shared" si="21"/>
        <v>0</v>
      </c>
      <c r="R113" s="54">
        <f t="shared" si="21"/>
        <v>0</v>
      </c>
      <c r="S113" s="54">
        <f t="shared" si="21"/>
        <v>0</v>
      </c>
      <c r="T113" s="54">
        <f t="shared" si="21"/>
        <v>0</v>
      </c>
      <c r="U113" s="54">
        <f t="shared" si="21"/>
        <v>0</v>
      </c>
      <c r="V113" s="54">
        <f t="shared" si="21"/>
        <v>0</v>
      </c>
      <c r="W113" s="54">
        <f t="shared" si="21"/>
        <v>0</v>
      </c>
      <c r="X113" s="54">
        <f t="shared" si="21"/>
        <v>0</v>
      </c>
      <c r="Y113" s="54">
        <f t="shared" si="21"/>
        <v>0</v>
      </c>
      <c r="Z113" s="54">
        <f t="shared" si="21"/>
        <v>0</v>
      </c>
      <c r="AA113" s="54">
        <f t="shared" si="21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45546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AA119" si="22">F116*F117+F118</f>
        <v>0</v>
      </c>
      <c r="G119" s="49">
        <f t="shared" si="22"/>
        <v>0</v>
      </c>
      <c r="H119" s="49">
        <f t="shared" si="22"/>
        <v>0</v>
      </c>
      <c r="I119" s="49">
        <f t="shared" si="22"/>
        <v>0</v>
      </c>
      <c r="J119" s="49">
        <f t="shared" si="22"/>
        <v>0</v>
      </c>
      <c r="K119" s="49">
        <f t="shared" si="22"/>
        <v>0</v>
      </c>
      <c r="L119" s="49">
        <f t="shared" si="22"/>
        <v>0</v>
      </c>
      <c r="M119" s="49">
        <f t="shared" si="22"/>
        <v>0</v>
      </c>
      <c r="N119" s="49">
        <f t="shared" si="22"/>
        <v>0</v>
      </c>
      <c r="O119" s="49">
        <f t="shared" si="22"/>
        <v>0</v>
      </c>
      <c r="P119" s="49">
        <f t="shared" si="22"/>
        <v>0</v>
      </c>
      <c r="Q119" s="49">
        <f t="shared" si="22"/>
        <v>0</v>
      </c>
      <c r="R119" s="49">
        <f t="shared" si="22"/>
        <v>0</v>
      </c>
      <c r="S119" s="49">
        <f t="shared" si="22"/>
        <v>0</v>
      </c>
      <c r="T119" s="49">
        <f t="shared" si="22"/>
        <v>0</v>
      </c>
      <c r="U119" s="49">
        <f t="shared" si="22"/>
        <v>0</v>
      </c>
      <c r="V119" s="49">
        <f t="shared" si="22"/>
        <v>0</v>
      </c>
      <c r="W119" s="49">
        <f t="shared" si="22"/>
        <v>0</v>
      </c>
      <c r="X119" s="49">
        <f t="shared" si="22"/>
        <v>0</v>
      </c>
      <c r="Y119" s="49">
        <f t="shared" si="22"/>
        <v>0</v>
      </c>
      <c r="Z119" s="49">
        <f t="shared" si="22"/>
        <v>0</v>
      </c>
      <c r="AA119" s="49">
        <f t="shared" si="22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AA124" si="23">F122*F123</f>
        <v>0</v>
      </c>
      <c r="G124" s="54">
        <f t="shared" si="23"/>
        <v>0</v>
      </c>
      <c r="H124" s="54">
        <f t="shared" si="23"/>
        <v>0</v>
      </c>
      <c r="I124" s="54">
        <f t="shared" si="23"/>
        <v>0</v>
      </c>
      <c r="J124" s="54">
        <f t="shared" si="23"/>
        <v>0</v>
      </c>
      <c r="K124" s="54">
        <f t="shared" si="23"/>
        <v>0</v>
      </c>
      <c r="L124" s="54">
        <f t="shared" si="23"/>
        <v>0</v>
      </c>
      <c r="M124" s="54">
        <f t="shared" si="23"/>
        <v>0</v>
      </c>
      <c r="N124" s="54">
        <f t="shared" si="23"/>
        <v>0</v>
      </c>
      <c r="O124" s="54">
        <f t="shared" si="23"/>
        <v>0</v>
      </c>
      <c r="P124" s="54">
        <f t="shared" si="23"/>
        <v>0</v>
      </c>
      <c r="Q124" s="54">
        <f t="shared" si="23"/>
        <v>0</v>
      </c>
      <c r="R124" s="54">
        <f t="shared" si="23"/>
        <v>0</v>
      </c>
      <c r="S124" s="54">
        <f t="shared" si="23"/>
        <v>0</v>
      </c>
      <c r="T124" s="54">
        <f t="shared" si="23"/>
        <v>0</v>
      </c>
      <c r="U124" s="54">
        <f t="shared" si="23"/>
        <v>0</v>
      </c>
      <c r="V124" s="54">
        <f t="shared" si="23"/>
        <v>0</v>
      </c>
      <c r="W124" s="54">
        <f t="shared" si="23"/>
        <v>0</v>
      </c>
      <c r="X124" s="54">
        <f t="shared" si="23"/>
        <v>0</v>
      </c>
      <c r="Y124" s="54">
        <f t="shared" si="23"/>
        <v>0</v>
      </c>
      <c r="Z124" s="54">
        <f t="shared" si="23"/>
        <v>0</v>
      </c>
      <c r="AA124" s="54">
        <f t="shared" si="2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45547</v>
      </c>
      <c r="B127" s="31" t="s">
        <v>1028</v>
      </c>
      <c r="C127" s="26" t="s">
        <v>1029</v>
      </c>
      <c r="D127" s="24"/>
      <c r="E127" s="25"/>
      <c r="F127" s="25"/>
      <c r="G127" s="25"/>
      <c r="H127" s="25"/>
      <c r="I127" s="26"/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/>
      <c r="V127" s="25"/>
      <c r="W127" s="26"/>
      <c r="X127" s="25"/>
      <c r="Y127" s="25"/>
      <c r="Z127" s="26"/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AA130" si="24">F127*F128+F129</f>
        <v>0</v>
      </c>
      <c r="G130" s="49">
        <f t="shared" si="24"/>
        <v>0</v>
      </c>
      <c r="H130" s="49">
        <f t="shared" si="24"/>
        <v>0</v>
      </c>
      <c r="I130" s="49">
        <f t="shared" si="24"/>
        <v>0</v>
      </c>
      <c r="J130" s="49">
        <f t="shared" si="24"/>
        <v>0</v>
      </c>
      <c r="K130" s="49">
        <f t="shared" si="24"/>
        <v>0</v>
      </c>
      <c r="L130" s="49">
        <f t="shared" si="24"/>
        <v>0</v>
      </c>
      <c r="M130" s="49">
        <f t="shared" si="24"/>
        <v>0</v>
      </c>
      <c r="N130" s="49">
        <f t="shared" si="24"/>
        <v>0</v>
      </c>
      <c r="O130" s="49">
        <f t="shared" si="24"/>
        <v>0</v>
      </c>
      <c r="P130" s="49">
        <f t="shared" si="24"/>
        <v>0</v>
      </c>
      <c r="Q130" s="49">
        <f t="shared" si="24"/>
        <v>0</v>
      </c>
      <c r="R130" s="49">
        <f t="shared" si="24"/>
        <v>0</v>
      </c>
      <c r="S130" s="49">
        <f t="shared" si="24"/>
        <v>0</v>
      </c>
      <c r="T130" s="49">
        <f t="shared" si="24"/>
        <v>0</v>
      </c>
      <c r="U130" s="49">
        <f t="shared" si="24"/>
        <v>0</v>
      </c>
      <c r="V130" s="49">
        <f t="shared" si="24"/>
        <v>0</v>
      </c>
      <c r="W130" s="49">
        <f t="shared" si="24"/>
        <v>0</v>
      </c>
      <c r="X130" s="49">
        <f t="shared" si="24"/>
        <v>0</v>
      </c>
      <c r="Y130" s="49">
        <f t="shared" si="24"/>
        <v>0</v>
      </c>
      <c r="Z130" s="49">
        <f t="shared" si="24"/>
        <v>0</v>
      </c>
      <c r="AA130" s="49">
        <f t="shared" si="24"/>
        <v>0</v>
      </c>
      <c r="AB130" s="50">
        <f>SUM(E130:AA130)</f>
        <v>0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AA135" si="25">F133*F134</f>
        <v>0</v>
      </c>
      <c r="G135" s="54">
        <f t="shared" si="25"/>
        <v>0</v>
      </c>
      <c r="H135" s="54">
        <f t="shared" si="25"/>
        <v>0</v>
      </c>
      <c r="I135" s="54">
        <f t="shared" si="25"/>
        <v>0</v>
      </c>
      <c r="J135" s="54">
        <f t="shared" si="25"/>
        <v>0</v>
      </c>
      <c r="K135" s="54">
        <f t="shared" si="25"/>
        <v>0</v>
      </c>
      <c r="L135" s="54">
        <f t="shared" si="25"/>
        <v>0</v>
      </c>
      <c r="M135" s="54">
        <f t="shared" si="25"/>
        <v>0</v>
      </c>
      <c r="N135" s="54">
        <f t="shared" si="25"/>
        <v>0</v>
      </c>
      <c r="O135" s="54">
        <f t="shared" si="25"/>
        <v>0</v>
      </c>
      <c r="P135" s="54">
        <f t="shared" si="25"/>
        <v>0</v>
      </c>
      <c r="Q135" s="54">
        <f t="shared" si="25"/>
        <v>0</v>
      </c>
      <c r="R135" s="54">
        <f t="shared" si="25"/>
        <v>0</v>
      </c>
      <c r="S135" s="54">
        <f t="shared" si="25"/>
        <v>0</v>
      </c>
      <c r="T135" s="54">
        <f t="shared" si="25"/>
        <v>0</v>
      </c>
      <c r="U135" s="54">
        <f t="shared" si="25"/>
        <v>0</v>
      </c>
      <c r="V135" s="54">
        <f t="shared" si="25"/>
        <v>0</v>
      </c>
      <c r="W135" s="54">
        <f t="shared" si="25"/>
        <v>0</v>
      </c>
      <c r="X135" s="54">
        <f t="shared" si="25"/>
        <v>0</v>
      </c>
      <c r="Y135" s="54">
        <f t="shared" si="25"/>
        <v>0</v>
      </c>
      <c r="Z135" s="54">
        <f t="shared" si="25"/>
        <v>0</v>
      </c>
      <c r="AA135" s="54">
        <f t="shared" si="25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45548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AA141" si="26">F138*F139+F140</f>
        <v>0</v>
      </c>
      <c r="G141" s="49">
        <f t="shared" si="26"/>
        <v>0</v>
      </c>
      <c r="H141" s="49">
        <f t="shared" si="26"/>
        <v>0</v>
      </c>
      <c r="I141" s="49">
        <f t="shared" si="26"/>
        <v>0</v>
      </c>
      <c r="J141" s="49">
        <f t="shared" si="26"/>
        <v>0</v>
      </c>
      <c r="K141" s="49">
        <f t="shared" si="26"/>
        <v>0</v>
      </c>
      <c r="L141" s="49">
        <f t="shared" si="26"/>
        <v>0</v>
      </c>
      <c r="M141" s="49">
        <f t="shared" si="26"/>
        <v>0</v>
      </c>
      <c r="N141" s="49">
        <f t="shared" si="26"/>
        <v>0</v>
      </c>
      <c r="O141" s="49">
        <f t="shared" si="26"/>
        <v>0</v>
      </c>
      <c r="P141" s="49">
        <f t="shared" si="26"/>
        <v>0</v>
      </c>
      <c r="Q141" s="49">
        <f t="shared" si="26"/>
        <v>0</v>
      </c>
      <c r="R141" s="49">
        <f t="shared" si="26"/>
        <v>0</v>
      </c>
      <c r="S141" s="49">
        <f t="shared" si="26"/>
        <v>0</v>
      </c>
      <c r="T141" s="49">
        <f t="shared" si="26"/>
        <v>0</v>
      </c>
      <c r="U141" s="49">
        <f t="shared" si="26"/>
        <v>0</v>
      </c>
      <c r="V141" s="49">
        <f t="shared" si="26"/>
        <v>0</v>
      </c>
      <c r="W141" s="49">
        <f t="shared" si="26"/>
        <v>0</v>
      </c>
      <c r="X141" s="49">
        <f t="shared" si="26"/>
        <v>0</v>
      </c>
      <c r="Y141" s="49">
        <f t="shared" si="26"/>
        <v>0</v>
      </c>
      <c r="Z141" s="49">
        <f t="shared" si="26"/>
        <v>0</v>
      </c>
      <c r="AA141" s="49">
        <f t="shared" si="26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AA146" si="27">F144*F145</f>
        <v>0</v>
      </c>
      <c r="G146" s="54">
        <f t="shared" si="27"/>
        <v>0</v>
      </c>
      <c r="H146" s="54">
        <f t="shared" si="27"/>
        <v>0</v>
      </c>
      <c r="I146" s="54">
        <f t="shared" si="27"/>
        <v>0</v>
      </c>
      <c r="J146" s="54">
        <f t="shared" si="27"/>
        <v>0</v>
      </c>
      <c r="K146" s="54">
        <f t="shared" si="27"/>
        <v>0</v>
      </c>
      <c r="L146" s="54">
        <f t="shared" si="27"/>
        <v>0</v>
      </c>
      <c r="M146" s="54">
        <f t="shared" si="27"/>
        <v>0</v>
      </c>
      <c r="N146" s="54">
        <f t="shared" si="27"/>
        <v>0</v>
      </c>
      <c r="O146" s="54">
        <f t="shared" si="27"/>
        <v>0</v>
      </c>
      <c r="P146" s="54">
        <f t="shared" si="27"/>
        <v>0</v>
      </c>
      <c r="Q146" s="54">
        <f t="shared" si="27"/>
        <v>0</v>
      </c>
      <c r="R146" s="54">
        <f t="shared" si="27"/>
        <v>0</v>
      </c>
      <c r="S146" s="54">
        <f t="shared" si="27"/>
        <v>0</v>
      </c>
      <c r="T146" s="54">
        <f t="shared" si="27"/>
        <v>0</v>
      </c>
      <c r="U146" s="54">
        <f t="shared" si="27"/>
        <v>0</v>
      </c>
      <c r="V146" s="54">
        <f t="shared" si="27"/>
        <v>0</v>
      </c>
      <c r="W146" s="54">
        <f t="shared" si="27"/>
        <v>0</v>
      </c>
      <c r="X146" s="54">
        <f t="shared" si="27"/>
        <v>0</v>
      </c>
      <c r="Y146" s="54">
        <f t="shared" si="27"/>
        <v>0</v>
      </c>
      <c r="Z146" s="54">
        <f t="shared" si="27"/>
        <v>0</v>
      </c>
      <c r="AA146" s="54">
        <f t="shared" si="27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45549</v>
      </c>
      <c r="B149" s="31" t="s">
        <v>1028</v>
      </c>
      <c r="C149" s="26" t="s">
        <v>1029</v>
      </c>
      <c r="D149" s="24"/>
      <c r="E149" s="25"/>
      <c r="F149" s="25"/>
      <c r="G149" s="25"/>
      <c r="H149" s="25"/>
      <c r="I149" s="26"/>
      <c r="J149" s="26"/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/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AA152" si="28">F149*F150+F151</f>
        <v>0</v>
      </c>
      <c r="G152" s="49">
        <f t="shared" si="28"/>
        <v>0</v>
      </c>
      <c r="H152" s="49">
        <f t="shared" si="28"/>
        <v>0</v>
      </c>
      <c r="I152" s="49">
        <f t="shared" si="28"/>
        <v>0</v>
      </c>
      <c r="J152" s="49">
        <f t="shared" si="28"/>
        <v>0</v>
      </c>
      <c r="K152" s="49">
        <f t="shared" si="28"/>
        <v>0</v>
      </c>
      <c r="L152" s="49">
        <f t="shared" si="28"/>
        <v>0</v>
      </c>
      <c r="M152" s="49">
        <f t="shared" si="28"/>
        <v>0</v>
      </c>
      <c r="N152" s="49">
        <f t="shared" si="28"/>
        <v>0</v>
      </c>
      <c r="O152" s="49">
        <f t="shared" si="28"/>
        <v>0</v>
      </c>
      <c r="P152" s="49">
        <f t="shared" si="28"/>
        <v>0</v>
      </c>
      <c r="Q152" s="49">
        <f t="shared" si="28"/>
        <v>0</v>
      </c>
      <c r="R152" s="49">
        <f t="shared" si="28"/>
        <v>0</v>
      </c>
      <c r="S152" s="49">
        <f t="shared" si="28"/>
        <v>0</v>
      </c>
      <c r="T152" s="49">
        <f t="shared" si="28"/>
        <v>0</v>
      </c>
      <c r="U152" s="49">
        <f t="shared" si="28"/>
        <v>0</v>
      </c>
      <c r="V152" s="49">
        <f t="shared" si="28"/>
        <v>0</v>
      </c>
      <c r="W152" s="49">
        <f t="shared" si="28"/>
        <v>0</v>
      </c>
      <c r="X152" s="49">
        <f t="shared" si="28"/>
        <v>0</v>
      </c>
      <c r="Y152" s="49">
        <f t="shared" si="28"/>
        <v>0</v>
      </c>
      <c r="Z152" s="49">
        <f t="shared" si="28"/>
        <v>0</v>
      </c>
      <c r="AA152" s="49">
        <f t="shared" si="28"/>
        <v>0</v>
      </c>
      <c r="AB152" s="50">
        <f>SUM(E152:AA152)</f>
        <v>0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AA157" si="29">F155*F156</f>
        <v>0</v>
      </c>
      <c r="G157" s="54">
        <f t="shared" si="29"/>
        <v>0</v>
      </c>
      <c r="H157" s="54">
        <f t="shared" si="29"/>
        <v>0</v>
      </c>
      <c r="I157" s="54">
        <f t="shared" si="29"/>
        <v>0</v>
      </c>
      <c r="J157" s="54">
        <f t="shared" si="29"/>
        <v>0</v>
      </c>
      <c r="K157" s="54">
        <f t="shared" si="29"/>
        <v>0</v>
      </c>
      <c r="L157" s="54">
        <f t="shared" si="29"/>
        <v>0</v>
      </c>
      <c r="M157" s="54">
        <f t="shared" si="29"/>
        <v>0</v>
      </c>
      <c r="N157" s="54">
        <f t="shared" si="29"/>
        <v>0</v>
      </c>
      <c r="O157" s="54">
        <f t="shared" si="29"/>
        <v>0</v>
      </c>
      <c r="P157" s="54">
        <f t="shared" si="29"/>
        <v>0</v>
      </c>
      <c r="Q157" s="54">
        <f t="shared" si="29"/>
        <v>0</v>
      </c>
      <c r="R157" s="54">
        <f t="shared" si="29"/>
        <v>0</v>
      </c>
      <c r="S157" s="54">
        <f t="shared" si="29"/>
        <v>0</v>
      </c>
      <c r="T157" s="54">
        <f t="shared" si="29"/>
        <v>0</v>
      </c>
      <c r="U157" s="54">
        <f t="shared" si="29"/>
        <v>0</v>
      </c>
      <c r="V157" s="54">
        <f t="shared" si="29"/>
        <v>0</v>
      </c>
      <c r="W157" s="54">
        <f t="shared" si="29"/>
        <v>0</v>
      </c>
      <c r="X157" s="54">
        <f t="shared" si="29"/>
        <v>0</v>
      </c>
      <c r="Y157" s="54">
        <f t="shared" si="29"/>
        <v>0</v>
      </c>
      <c r="Z157" s="54">
        <f t="shared" si="29"/>
        <v>0</v>
      </c>
      <c r="AA157" s="54">
        <f t="shared" si="29"/>
        <v>0</v>
      </c>
      <c r="AB157" s="50">
        <f>SUM(E157:AA157)</f>
        <v>0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45550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/>
      <c r="L160" s="26"/>
      <c r="M160" s="26"/>
      <c r="N160" s="26"/>
      <c r="O160" s="25"/>
      <c r="P160" s="26"/>
      <c r="Q160" s="26"/>
      <c r="R160" s="25"/>
      <c r="S160" s="26"/>
      <c r="T160" s="27"/>
      <c r="U160" s="26"/>
      <c r="V160" s="25"/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AA163" si="30">F160*F161+F162</f>
        <v>0</v>
      </c>
      <c r="G163" s="49">
        <f t="shared" si="30"/>
        <v>0</v>
      </c>
      <c r="H163" s="49">
        <f t="shared" si="30"/>
        <v>0</v>
      </c>
      <c r="I163" s="49">
        <f t="shared" si="30"/>
        <v>0</v>
      </c>
      <c r="J163" s="49">
        <f t="shared" si="30"/>
        <v>0</v>
      </c>
      <c r="K163" s="49">
        <f t="shared" si="30"/>
        <v>0</v>
      </c>
      <c r="L163" s="49">
        <f t="shared" si="30"/>
        <v>0</v>
      </c>
      <c r="M163" s="49">
        <f t="shared" si="30"/>
        <v>0</v>
      </c>
      <c r="N163" s="49">
        <f t="shared" si="30"/>
        <v>0</v>
      </c>
      <c r="O163" s="49">
        <f t="shared" si="30"/>
        <v>0</v>
      </c>
      <c r="P163" s="49">
        <f t="shared" si="30"/>
        <v>0</v>
      </c>
      <c r="Q163" s="49">
        <f t="shared" si="30"/>
        <v>0</v>
      </c>
      <c r="R163" s="49">
        <f t="shared" si="30"/>
        <v>0</v>
      </c>
      <c r="S163" s="49">
        <f t="shared" si="30"/>
        <v>0</v>
      </c>
      <c r="T163" s="49">
        <f t="shared" si="30"/>
        <v>0</v>
      </c>
      <c r="U163" s="49">
        <f t="shared" si="30"/>
        <v>0</v>
      </c>
      <c r="V163" s="49">
        <f t="shared" si="30"/>
        <v>0</v>
      </c>
      <c r="W163" s="49">
        <f t="shared" si="30"/>
        <v>0</v>
      </c>
      <c r="X163" s="49">
        <f t="shared" si="30"/>
        <v>0</v>
      </c>
      <c r="Y163" s="49">
        <f t="shared" si="30"/>
        <v>0</v>
      </c>
      <c r="Z163" s="49">
        <f t="shared" si="30"/>
        <v>0</v>
      </c>
      <c r="AA163" s="49">
        <f t="shared" si="30"/>
        <v>0</v>
      </c>
      <c r="AB163" s="50">
        <f>SUM(E163:AA163)</f>
        <v>0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AA168" si="31">F166*F167</f>
        <v>0</v>
      </c>
      <c r="G168" s="54">
        <f t="shared" si="31"/>
        <v>0</v>
      </c>
      <c r="H168" s="54">
        <f t="shared" si="31"/>
        <v>0</v>
      </c>
      <c r="I168" s="54">
        <f t="shared" si="31"/>
        <v>0</v>
      </c>
      <c r="J168" s="54">
        <f t="shared" si="31"/>
        <v>0</v>
      </c>
      <c r="K168" s="54">
        <f t="shared" si="31"/>
        <v>0</v>
      </c>
      <c r="L168" s="54">
        <f t="shared" si="31"/>
        <v>0</v>
      </c>
      <c r="M168" s="54">
        <f t="shared" si="31"/>
        <v>0</v>
      </c>
      <c r="N168" s="54">
        <f t="shared" si="31"/>
        <v>0</v>
      </c>
      <c r="O168" s="54">
        <f t="shared" si="31"/>
        <v>0</v>
      </c>
      <c r="P168" s="54">
        <f t="shared" si="31"/>
        <v>0</v>
      </c>
      <c r="Q168" s="54">
        <f t="shared" si="31"/>
        <v>0</v>
      </c>
      <c r="R168" s="54">
        <f t="shared" si="31"/>
        <v>0</v>
      </c>
      <c r="S168" s="54">
        <f t="shared" si="31"/>
        <v>0</v>
      </c>
      <c r="T168" s="54">
        <f t="shared" si="31"/>
        <v>0</v>
      </c>
      <c r="U168" s="54">
        <f t="shared" si="31"/>
        <v>0</v>
      </c>
      <c r="V168" s="54">
        <f t="shared" si="31"/>
        <v>0</v>
      </c>
      <c r="W168" s="54">
        <f t="shared" si="31"/>
        <v>0</v>
      </c>
      <c r="X168" s="54">
        <f t="shared" si="31"/>
        <v>0</v>
      </c>
      <c r="Y168" s="54">
        <f t="shared" si="31"/>
        <v>0</v>
      </c>
      <c r="Z168" s="54">
        <f t="shared" si="31"/>
        <v>0</v>
      </c>
      <c r="AA168" s="54">
        <f t="shared" si="31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45551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AA174" si="32">F171*F172+F173</f>
        <v>0</v>
      </c>
      <c r="G174" s="49">
        <f t="shared" si="32"/>
        <v>0</v>
      </c>
      <c r="H174" s="49">
        <f t="shared" si="32"/>
        <v>0</v>
      </c>
      <c r="I174" s="49">
        <f t="shared" si="32"/>
        <v>0</v>
      </c>
      <c r="J174" s="49">
        <f t="shared" si="32"/>
        <v>0</v>
      </c>
      <c r="K174" s="49">
        <f t="shared" si="32"/>
        <v>0</v>
      </c>
      <c r="L174" s="49">
        <f t="shared" si="32"/>
        <v>0</v>
      </c>
      <c r="M174" s="49">
        <f t="shared" si="32"/>
        <v>0</v>
      </c>
      <c r="N174" s="49">
        <f t="shared" si="32"/>
        <v>0</v>
      </c>
      <c r="O174" s="49">
        <f t="shared" si="32"/>
        <v>0</v>
      </c>
      <c r="P174" s="49">
        <f t="shared" si="32"/>
        <v>0</v>
      </c>
      <c r="Q174" s="49">
        <f t="shared" si="32"/>
        <v>0</v>
      </c>
      <c r="R174" s="49">
        <f t="shared" si="32"/>
        <v>0</v>
      </c>
      <c r="S174" s="49">
        <f t="shared" si="32"/>
        <v>0</v>
      </c>
      <c r="T174" s="49">
        <f t="shared" si="32"/>
        <v>0</v>
      </c>
      <c r="U174" s="49">
        <f t="shared" si="32"/>
        <v>0</v>
      </c>
      <c r="V174" s="49">
        <f t="shared" si="32"/>
        <v>0</v>
      </c>
      <c r="W174" s="49">
        <f t="shared" si="32"/>
        <v>0</v>
      </c>
      <c r="X174" s="49">
        <f t="shared" si="32"/>
        <v>0</v>
      </c>
      <c r="Y174" s="49">
        <f t="shared" si="32"/>
        <v>0</v>
      </c>
      <c r="Z174" s="49">
        <f t="shared" si="32"/>
        <v>0</v>
      </c>
      <c r="AA174" s="49">
        <f t="shared" si="32"/>
        <v>0</v>
      </c>
      <c r="AB174" s="50">
        <f t="shared" ref="AB174:AB179" si="33">SUM(E174:AA174)</f>
        <v>0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AA179" si="34">F177*F178</f>
        <v>0</v>
      </c>
      <c r="G179" s="54">
        <f t="shared" si="34"/>
        <v>0</v>
      </c>
      <c r="H179" s="54">
        <f t="shared" si="34"/>
        <v>0</v>
      </c>
      <c r="I179" s="54">
        <f t="shared" si="34"/>
        <v>0</v>
      </c>
      <c r="J179" s="54">
        <f t="shared" si="34"/>
        <v>0</v>
      </c>
      <c r="K179" s="54">
        <f t="shared" si="34"/>
        <v>0</v>
      </c>
      <c r="L179" s="54">
        <f t="shared" si="34"/>
        <v>0</v>
      </c>
      <c r="M179" s="54">
        <f t="shared" si="34"/>
        <v>0</v>
      </c>
      <c r="N179" s="54">
        <f t="shared" si="34"/>
        <v>0</v>
      </c>
      <c r="O179" s="54">
        <f t="shared" si="34"/>
        <v>0</v>
      </c>
      <c r="P179" s="54">
        <f t="shared" si="34"/>
        <v>0</v>
      </c>
      <c r="Q179" s="54">
        <f t="shared" si="34"/>
        <v>0</v>
      </c>
      <c r="R179" s="54">
        <f t="shared" si="34"/>
        <v>0</v>
      </c>
      <c r="S179" s="54">
        <f t="shared" si="34"/>
        <v>0</v>
      </c>
      <c r="T179" s="54">
        <f t="shared" si="34"/>
        <v>0</v>
      </c>
      <c r="U179" s="54">
        <f t="shared" si="34"/>
        <v>0</v>
      </c>
      <c r="V179" s="54">
        <f t="shared" si="34"/>
        <v>0</v>
      </c>
      <c r="W179" s="54">
        <f t="shared" si="34"/>
        <v>0</v>
      </c>
      <c r="X179" s="54">
        <f t="shared" si="34"/>
        <v>0</v>
      </c>
      <c r="Y179" s="54">
        <f t="shared" si="34"/>
        <v>0</v>
      </c>
      <c r="Z179" s="54">
        <f t="shared" si="34"/>
        <v>0</v>
      </c>
      <c r="AA179" s="54">
        <f t="shared" si="34"/>
        <v>0</v>
      </c>
      <c r="AB179" s="50">
        <f t="shared" si="33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45552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AA185" si="35">F182*F183+F184</f>
        <v>0</v>
      </c>
      <c r="G185" s="49">
        <f t="shared" si="35"/>
        <v>0</v>
      </c>
      <c r="H185" s="49">
        <f t="shared" si="35"/>
        <v>0</v>
      </c>
      <c r="I185" s="49">
        <f t="shared" si="35"/>
        <v>0</v>
      </c>
      <c r="J185" s="49">
        <f t="shared" si="35"/>
        <v>0</v>
      </c>
      <c r="K185" s="49">
        <f t="shared" si="35"/>
        <v>0</v>
      </c>
      <c r="L185" s="49">
        <f t="shared" si="35"/>
        <v>0</v>
      </c>
      <c r="M185" s="49">
        <f t="shared" si="35"/>
        <v>0</v>
      </c>
      <c r="N185" s="49">
        <f t="shared" si="35"/>
        <v>0</v>
      </c>
      <c r="O185" s="49">
        <f t="shared" si="35"/>
        <v>0</v>
      </c>
      <c r="P185" s="49">
        <f t="shared" si="35"/>
        <v>0</v>
      </c>
      <c r="Q185" s="49">
        <f t="shared" si="35"/>
        <v>0</v>
      </c>
      <c r="R185" s="49">
        <f t="shared" si="35"/>
        <v>0</v>
      </c>
      <c r="S185" s="49">
        <f t="shared" si="35"/>
        <v>0</v>
      </c>
      <c r="T185" s="49">
        <f t="shared" si="35"/>
        <v>0</v>
      </c>
      <c r="U185" s="49">
        <f t="shared" si="35"/>
        <v>0</v>
      </c>
      <c r="V185" s="49">
        <f t="shared" si="35"/>
        <v>0</v>
      </c>
      <c r="W185" s="49">
        <f t="shared" si="35"/>
        <v>0</v>
      </c>
      <c r="X185" s="49">
        <f t="shared" si="35"/>
        <v>0</v>
      </c>
      <c r="Y185" s="49">
        <f t="shared" si="35"/>
        <v>0</v>
      </c>
      <c r="Z185" s="49">
        <f t="shared" si="35"/>
        <v>0</v>
      </c>
      <c r="AA185" s="49">
        <f t="shared" si="35"/>
        <v>0</v>
      </c>
      <c r="AB185" s="50">
        <f>SUM(E185:AA185)</f>
        <v>0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AA190" si="36">F188*F189</f>
        <v>0</v>
      </c>
      <c r="G190" s="54">
        <f t="shared" si="36"/>
        <v>0</v>
      </c>
      <c r="H190" s="54">
        <f t="shared" si="36"/>
        <v>0</v>
      </c>
      <c r="I190" s="54">
        <f t="shared" si="36"/>
        <v>0</v>
      </c>
      <c r="J190" s="54">
        <f t="shared" si="36"/>
        <v>0</v>
      </c>
      <c r="K190" s="54">
        <f t="shared" si="36"/>
        <v>0</v>
      </c>
      <c r="L190" s="54">
        <f t="shared" si="36"/>
        <v>0</v>
      </c>
      <c r="M190" s="54">
        <f t="shared" si="36"/>
        <v>0</v>
      </c>
      <c r="N190" s="54">
        <f t="shared" si="36"/>
        <v>0</v>
      </c>
      <c r="O190" s="54">
        <f t="shared" si="36"/>
        <v>0</v>
      </c>
      <c r="P190" s="54">
        <f t="shared" si="36"/>
        <v>0</v>
      </c>
      <c r="Q190" s="54">
        <f t="shared" si="36"/>
        <v>0</v>
      </c>
      <c r="R190" s="54">
        <f t="shared" si="36"/>
        <v>0</v>
      </c>
      <c r="S190" s="54">
        <f t="shared" si="36"/>
        <v>0</v>
      </c>
      <c r="T190" s="54">
        <f t="shared" si="36"/>
        <v>0</v>
      </c>
      <c r="U190" s="54">
        <f t="shared" si="36"/>
        <v>0</v>
      </c>
      <c r="V190" s="54">
        <f t="shared" si="36"/>
        <v>0</v>
      </c>
      <c r="W190" s="54">
        <f t="shared" si="36"/>
        <v>0</v>
      </c>
      <c r="X190" s="54">
        <f t="shared" si="36"/>
        <v>0</v>
      </c>
      <c r="Y190" s="54">
        <f t="shared" si="36"/>
        <v>0</v>
      </c>
      <c r="Z190" s="54">
        <f t="shared" si="36"/>
        <v>0</v>
      </c>
      <c r="AA190" s="54">
        <f t="shared" si="36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45553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/>
      <c r="J193" s="26"/>
      <c r="K193" s="26"/>
      <c r="L193" s="26"/>
      <c r="M193" s="26"/>
      <c r="N193" s="26"/>
      <c r="O193" s="25"/>
      <c r="P193" s="26"/>
      <c r="Q193" s="26"/>
      <c r="R193" s="25"/>
      <c r="S193" s="26"/>
      <c r="T193" s="27"/>
      <c r="U193" s="26"/>
      <c r="V193" s="25"/>
      <c r="W193" s="26"/>
      <c r="X193" s="25"/>
      <c r="Y193" s="25"/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AA196" si="37">F193*F194+F195</f>
        <v>0</v>
      </c>
      <c r="G196" s="49">
        <f t="shared" si="37"/>
        <v>0</v>
      </c>
      <c r="H196" s="49">
        <f t="shared" si="37"/>
        <v>0</v>
      </c>
      <c r="I196" s="49">
        <f t="shared" si="37"/>
        <v>0</v>
      </c>
      <c r="J196" s="49">
        <f t="shared" si="37"/>
        <v>0</v>
      </c>
      <c r="K196" s="49">
        <f t="shared" si="37"/>
        <v>0</v>
      </c>
      <c r="L196" s="49">
        <f t="shared" si="37"/>
        <v>0</v>
      </c>
      <c r="M196" s="49">
        <f t="shared" si="37"/>
        <v>0</v>
      </c>
      <c r="N196" s="49">
        <f t="shared" si="37"/>
        <v>0</v>
      </c>
      <c r="O196" s="49">
        <f t="shared" si="37"/>
        <v>0</v>
      </c>
      <c r="P196" s="49">
        <f t="shared" si="37"/>
        <v>0</v>
      </c>
      <c r="Q196" s="49">
        <f t="shared" si="37"/>
        <v>0</v>
      </c>
      <c r="R196" s="49">
        <f t="shared" si="37"/>
        <v>0</v>
      </c>
      <c r="S196" s="49">
        <f t="shared" si="37"/>
        <v>0</v>
      </c>
      <c r="T196" s="49">
        <f t="shared" si="37"/>
        <v>0</v>
      </c>
      <c r="U196" s="49">
        <f t="shared" si="37"/>
        <v>0</v>
      </c>
      <c r="V196" s="49">
        <f t="shared" si="37"/>
        <v>0</v>
      </c>
      <c r="W196" s="49">
        <f t="shared" si="37"/>
        <v>0</v>
      </c>
      <c r="X196" s="49">
        <f t="shared" si="37"/>
        <v>0</v>
      </c>
      <c r="Y196" s="49">
        <f t="shared" si="37"/>
        <v>0</v>
      </c>
      <c r="Z196" s="49">
        <f t="shared" si="37"/>
        <v>0</v>
      </c>
      <c r="AA196" s="49">
        <f t="shared" si="37"/>
        <v>0</v>
      </c>
      <c r="AB196" s="50">
        <f>SUM(E196:AA196)</f>
        <v>0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AA201" si="38">F199*F200</f>
        <v>0</v>
      </c>
      <c r="G201" s="54">
        <f t="shared" si="38"/>
        <v>0</v>
      </c>
      <c r="H201" s="54">
        <f t="shared" si="38"/>
        <v>0</v>
      </c>
      <c r="I201" s="54">
        <f t="shared" si="38"/>
        <v>0</v>
      </c>
      <c r="J201" s="54">
        <f t="shared" si="38"/>
        <v>0</v>
      </c>
      <c r="K201" s="54">
        <f t="shared" si="38"/>
        <v>0</v>
      </c>
      <c r="L201" s="54">
        <f t="shared" si="38"/>
        <v>0</v>
      </c>
      <c r="M201" s="54">
        <f t="shared" si="38"/>
        <v>0</v>
      </c>
      <c r="N201" s="54">
        <f t="shared" si="38"/>
        <v>0</v>
      </c>
      <c r="O201" s="54">
        <f t="shared" si="38"/>
        <v>0</v>
      </c>
      <c r="P201" s="54">
        <f t="shared" si="38"/>
        <v>0</v>
      </c>
      <c r="Q201" s="54">
        <f t="shared" si="38"/>
        <v>0</v>
      </c>
      <c r="R201" s="54">
        <f t="shared" si="38"/>
        <v>0</v>
      </c>
      <c r="S201" s="54">
        <f t="shared" si="38"/>
        <v>0</v>
      </c>
      <c r="T201" s="54">
        <f t="shared" si="38"/>
        <v>0</v>
      </c>
      <c r="U201" s="54">
        <f t="shared" si="38"/>
        <v>0</v>
      </c>
      <c r="V201" s="54">
        <f t="shared" si="38"/>
        <v>0</v>
      </c>
      <c r="W201" s="54">
        <f t="shared" si="38"/>
        <v>0</v>
      </c>
      <c r="X201" s="54">
        <f t="shared" si="38"/>
        <v>0</v>
      </c>
      <c r="Y201" s="54">
        <f t="shared" si="38"/>
        <v>0</v>
      </c>
      <c r="Z201" s="54">
        <f t="shared" si="38"/>
        <v>0</v>
      </c>
      <c r="AA201" s="54">
        <f t="shared" si="38"/>
        <v>0</v>
      </c>
      <c r="AB201" s="50">
        <f>SUM(E201:AA201)</f>
        <v>0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45554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/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AA207" si="39">F204*F205+F206</f>
        <v>0</v>
      </c>
      <c r="G207" s="49">
        <f t="shared" si="39"/>
        <v>0</v>
      </c>
      <c r="H207" s="49">
        <f t="shared" si="39"/>
        <v>0</v>
      </c>
      <c r="I207" s="49">
        <f t="shared" si="39"/>
        <v>0</v>
      </c>
      <c r="J207" s="49">
        <f t="shared" si="39"/>
        <v>0</v>
      </c>
      <c r="K207" s="49">
        <f t="shared" si="39"/>
        <v>0</v>
      </c>
      <c r="L207" s="49">
        <f t="shared" si="39"/>
        <v>0</v>
      </c>
      <c r="M207" s="49">
        <f t="shared" si="39"/>
        <v>0</v>
      </c>
      <c r="N207" s="49">
        <f t="shared" si="39"/>
        <v>0</v>
      </c>
      <c r="O207" s="49">
        <f t="shared" si="39"/>
        <v>0</v>
      </c>
      <c r="P207" s="49">
        <f t="shared" si="39"/>
        <v>0</v>
      </c>
      <c r="Q207" s="49">
        <f t="shared" si="39"/>
        <v>0</v>
      </c>
      <c r="R207" s="49">
        <f t="shared" si="39"/>
        <v>0</v>
      </c>
      <c r="S207" s="49">
        <f t="shared" si="39"/>
        <v>0</v>
      </c>
      <c r="T207" s="49">
        <f t="shared" si="39"/>
        <v>0</v>
      </c>
      <c r="U207" s="49">
        <f t="shared" si="39"/>
        <v>0</v>
      </c>
      <c r="V207" s="49">
        <f t="shared" si="39"/>
        <v>0</v>
      </c>
      <c r="W207" s="49">
        <f t="shared" si="39"/>
        <v>0</v>
      </c>
      <c r="X207" s="49">
        <f t="shared" si="39"/>
        <v>0</v>
      </c>
      <c r="Y207" s="49">
        <f t="shared" si="39"/>
        <v>0</v>
      </c>
      <c r="Z207" s="49">
        <f t="shared" si="39"/>
        <v>0</v>
      </c>
      <c r="AA207" s="49">
        <f t="shared" si="39"/>
        <v>0</v>
      </c>
      <c r="AB207" s="50">
        <f>SUM(E207:AA207)</f>
        <v>0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AA212" si="40">F210*F211</f>
        <v>0</v>
      </c>
      <c r="G212" s="54">
        <f t="shared" si="40"/>
        <v>0</v>
      </c>
      <c r="H212" s="54">
        <f t="shared" si="40"/>
        <v>0</v>
      </c>
      <c r="I212" s="54">
        <f t="shared" si="40"/>
        <v>0</v>
      </c>
      <c r="J212" s="54">
        <f t="shared" si="40"/>
        <v>0</v>
      </c>
      <c r="K212" s="54">
        <f t="shared" si="40"/>
        <v>0</v>
      </c>
      <c r="L212" s="54">
        <f t="shared" si="40"/>
        <v>0</v>
      </c>
      <c r="M212" s="54">
        <f t="shared" si="40"/>
        <v>0</v>
      </c>
      <c r="N212" s="54">
        <f t="shared" si="40"/>
        <v>0</v>
      </c>
      <c r="O212" s="54">
        <f t="shared" si="40"/>
        <v>0</v>
      </c>
      <c r="P212" s="54">
        <f t="shared" si="40"/>
        <v>0</v>
      </c>
      <c r="Q212" s="54">
        <f t="shared" si="40"/>
        <v>0</v>
      </c>
      <c r="R212" s="54">
        <f t="shared" si="40"/>
        <v>0</v>
      </c>
      <c r="S212" s="54">
        <f t="shared" si="40"/>
        <v>0</v>
      </c>
      <c r="T212" s="54">
        <f t="shared" si="40"/>
        <v>0</v>
      </c>
      <c r="U212" s="54">
        <f t="shared" si="40"/>
        <v>0</v>
      </c>
      <c r="V212" s="54">
        <f t="shared" si="40"/>
        <v>0</v>
      </c>
      <c r="W212" s="54">
        <f t="shared" si="40"/>
        <v>0</v>
      </c>
      <c r="X212" s="54">
        <f t="shared" si="40"/>
        <v>0</v>
      </c>
      <c r="Y212" s="54">
        <f t="shared" si="40"/>
        <v>0</v>
      </c>
      <c r="Z212" s="54">
        <f t="shared" si="40"/>
        <v>0</v>
      </c>
      <c r="AA212" s="54">
        <f t="shared" si="40"/>
        <v>0</v>
      </c>
      <c r="AB212" s="50">
        <f>SUM(E212:AA212)</f>
        <v>0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45555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/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/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AA218" si="41">F215*F216+F217</f>
        <v>0</v>
      </c>
      <c r="G218" s="49">
        <f t="shared" si="41"/>
        <v>0</v>
      </c>
      <c r="H218" s="49">
        <f t="shared" si="41"/>
        <v>0</v>
      </c>
      <c r="I218" s="49">
        <f t="shared" si="41"/>
        <v>0</v>
      </c>
      <c r="J218" s="49">
        <f t="shared" si="41"/>
        <v>0</v>
      </c>
      <c r="K218" s="49">
        <f t="shared" si="41"/>
        <v>0</v>
      </c>
      <c r="L218" s="49">
        <f t="shared" si="41"/>
        <v>0</v>
      </c>
      <c r="M218" s="49">
        <f t="shared" si="41"/>
        <v>0</v>
      </c>
      <c r="N218" s="49">
        <f t="shared" si="41"/>
        <v>0</v>
      </c>
      <c r="O218" s="49">
        <f t="shared" si="41"/>
        <v>0</v>
      </c>
      <c r="P218" s="49">
        <f t="shared" si="41"/>
        <v>0</v>
      </c>
      <c r="Q218" s="49">
        <f t="shared" si="41"/>
        <v>0</v>
      </c>
      <c r="R218" s="49">
        <f t="shared" si="41"/>
        <v>0</v>
      </c>
      <c r="S218" s="49">
        <f t="shared" si="41"/>
        <v>0</v>
      </c>
      <c r="T218" s="49">
        <f t="shared" si="41"/>
        <v>0</v>
      </c>
      <c r="U218" s="49">
        <f t="shared" si="41"/>
        <v>0</v>
      </c>
      <c r="V218" s="49">
        <f t="shared" si="41"/>
        <v>0</v>
      </c>
      <c r="W218" s="49">
        <f t="shared" si="41"/>
        <v>0</v>
      </c>
      <c r="X218" s="49">
        <f t="shared" si="41"/>
        <v>0</v>
      </c>
      <c r="Y218" s="49">
        <f t="shared" si="41"/>
        <v>0</v>
      </c>
      <c r="Z218" s="49">
        <f t="shared" si="41"/>
        <v>0</v>
      </c>
      <c r="AA218" s="49">
        <f t="shared" si="41"/>
        <v>0</v>
      </c>
      <c r="AB218" s="50">
        <f>SUM(E218:AA218)</f>
        <v>0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AA223" si="42">F221*F222</f>
        <v>0</v>
      </c>
      <c r="G223" s="54">
        <f t="shared" si="42"/>
        <v>0</v>
      </c>
      <c r="H223" s="54">
        <f t="shared" si="42"/>
        <v>0</v>
      </c>
      <c r="I223" s="54">
        <f t="shared" si="42"/>
        <v>0</v>
      </c>
      <c r="J223" s="54">
        <f t="shared" si="42"/>
        <v>0</v>
      </c>
      <c r="K223" s="54">
        <f t="shared" si="42"/>
        <v>0</v>
      </c>
      <c r="L223" s="54">
        <f t="shared" si="42"/>
        <v>0</v>
      </c>
      <c r="M223" s="54">
        <f t="shared" si="42"/>
        <v>0</v>
      </c>
      <c r="N223" s="54">
        <f t="shared" si="42"/>
        <v>0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45556</v>
      </c>
      <c r="B226" s="31" t="s">
        <v>1028</v>
      </c>
      <c r="C226" s="26" t="s">
        <v>1029</v>
      </c>
      <c r="D226" s="24"/>
      <c r="E226" s="25"/>
      <c r="F226" s="25"/>
      <c r="G226" s="25"/>
      <c r="H226" s="25"/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AA229" si="43">F226*F227+F228</f>
        <v>0</v>
      </c>
      <c r="G229" s="49">
        <f t="shared" si="43"/>
        <v>0</v>
      </c>
      <c r="H229" s="49">
        <f t="shared" si="43"/>
        <v>0</v>
      </c>
      <c r="I229" s="49">
        <f t="shared" si="43"/>
        <v>0</v>
      </c>
      <c r="J229" s="49">
        <f t="shared" si="43"/>
        <v>0</v>
      </c>
      <c r="K229" s="49">
        <f t="shared" si="43"/>
        <v>0</v>
      </c>
      <c r="L229" s="49">
        <f t="shared" si="43"/>
        <v>0</v>
      </c>
      <c r="M229" s="49">
        <f t="shared" si="43"/>
        <v>0</v>
      </c>
      <c r="N229" s="49">
        <f t="shared" si="43"/>
        <v>0</v>
      </c>
      <c r="O229" s="49">
        <f t="shared" si="43"/>
        <v>0</v>
      </c>
      <c r="P229" s="49">
        <f t="shared" si="43"/>
        <v>0</v>
      </c>
      <c r="Q229" s="49">
        <f t="shared" si="43"/>
        <v>0</v>
      </c>
      <c r="R229" s="49">
        <f t="shared" si="43"/>
        <v>0</v>
      </c>
      <c r="S229" s="49">
        <f t="shared" si="43"/>
        <v>0</v>
      </c>
      <c r="T229" s="49">
        <f t="shared" si="43"/>
        <v>0</v>
      </c>
      <c r="U229" s="49">
        <f t="shared" si="43"/>
        <v>0</v>
      </c>
      <c r="V229" s="49">
        <f t="shared" si="43"/>
        <v>0</v>
      </c>
      <c r="W229" s="49">
        <f t="shared" si="43"/>
        <v>0</v>
      </c>
      <c r="X229" s="49">
        <f t="shared" si="43"/>
        <v>0</v>
      </c>
      <c r="Y229" s="49">
        <f t="shared" si="43"/>
        <v>0</v>
      </c>
      <c r="Z229" s="49">
        <f t="shared" si="43"/>
        <v>0</v>
      </c>
      <c r="AA229" s="49">
        <f t="shared" si="43"/>
        <v>0</v>
      </c>
      <c r="AB229" s="50">
        <f>SUM(E229:AA229)</f>
        <v>0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AA234" si="44">F232*F233</f>
        <v>0</v>
      </c>
      <c r="G234" s="54">
        <f t="shared" si="44"/>
        <v>0</v>
      </c>
      <c r="H234" s="54">
        <f t="shared" si="44"/>
        <v>0</v>
      </c>
      <c r="I234" s="54">
        <f t="shared" si="44"/>
        <v>0</v>
      </c>
      <c r="J234" s="54">
        <f t="shared" si="44"/>
        <v>0</v>
      </c>
      <c r="K234" s="54">
        <f t="shared" si="44"/>
        <v>0</v>
      </c>
      <c r="L234" s="54">
        <f t="shared" si="44"/>
        <v>0</v>
      </c>
      <c r="M234" s="54">
        <f t="shared" si="44"/>
        <v>0</v>
      </c>
      <c r="N234" s="54">
        <f t="shared" si="44"/>
        <v>0</v>
      </c>
      <c r="O234" s="54">
        <f t="shared" si="44"/>
        <v>0</v>
      </c>
      <c r="P234" s="54">
        <f t="shared" si="44"/>
        <v>0</v>
      </c>
      <c r="Q234" s="54">
        <f t="shared" si="44"/>
        <v>0</v>
      </c>
      <c r="R234" s="54">
        <f t="shared" si="44"/>
        <v>0</v>
      </c>
      <c r="S234" s="54">
        <f t="shared" si="44"/>
        <v>0</v>
      </c>
      <c r="T234" s="54">
        <f t="shared" si="44"/>
        <v>0</v>
      </c>
      <c r="U234" s="54">
        <f t="shared" si="44"/>
        <v>0</v>
      </c>
      <c r="V234" s="54">
        <f t="shared" si="44"/>
        <v>0</v>
      </c>
      <c r="W234" s="54">
        <f t="shared" si="44"/>
        <v>0</v>
      </c>
      <c r="X234" s="54">
        <f t="shared" si="44"/>
        <v>0</v>
      </c>
      <c r="Y234" s="54">
        <f t="shared" si="44"/>
        <v>0</v>
      </c>
      <c r="Z234" s="54">
        <f t="shared" si="44"/>
        <v>0</v>
      </c>
      <c r="AA234" s="54">
        <f t="shared" si="4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45557</v>
      </c>
      <c r="B237" s="31" t="s">
        <v>1028</v>
      </c>
      <c r="C237" s="26" t="s">
        <v>1029</v>
      </c>
      <c r="D237" s="24"/>
      <c r="E237" s="25"/>
      <c r="F237" s="25"/>
      <c r="G237" s="25"/>
      <c r="H237" s="25"/>
      <c r="I237" s="26"/>
      <c r="J237" s="26"/>
      <c r="K237" s="26"/>
      <c r="L237" s="26"/>
      <c r="M237" s="26"/>
      <c r="N237" s="26"/>
      <c r="O237" s="25"/>
      <c r="P237" s="26"/>
      <c r="Q237" s="26"/>
      <c r="R237" s="25"/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AA240" si="45">F237*F238+F239</f>
        <v>0</v>
      </c>
      <c r="G240" s="49">
        <f t="shared" si="45"/>
        <v>0</v>
      </c>
      <c r="H240" s="49">
        <f t="shared" si="45"/>
        <v>0</v>
      </c>
      <c r="I240" s="49">
        <f t="shared" si="45"/>
        <v>0</v>
      </c>
      <c r="J240" s="49">
        <f t="shared" si="45"/>
        <v>0</v>
      </c>
      <c r="K240" s="49">
        <f t="shared" si="45"/>
        <v>0</v>
      </c>
      <c r="L240" s="49">
        <f t="shared" si="45"/>
        <v>0</v>
      </c>
      <c r="M240" s="49">
        <f t="shared" si="45"/>
        <v>0</v>
      </c>
      <c r="N240" s="49">
        <f t="shared" si="45"/>
        <v>0</v>
      </c>
      <c r="O240" s="49">
        <f t="shared" si="45"/>
        <v>0</v>
      </c>
      <c r="P240" s="49">
        <f t="shared" si="45"/>
        <v>0</v>
      </c>
      <c r="Q240" s="49">
        <f t="shared" si="45"/>
        <v>0</v>
      </c>
      <c r="R240" s="49">
        <f t="shared" si="45"/>
        <v>0</v>
      </c>
      <c r="S240" s="49">
        <f t="shared" si="45"/>
        <v>0</v>
      </c>
      <c r="T240" s="49">
        <f t="shared" si="45"/>
        <v>0</v>
      </c>
      <c r="U240" s="49">
        <f t="shared" si="45"/>
        <v>0</v>
      </c>
      <c r="V240" s="49">
        <f t="shared" si="45"/>
        <v>0</v>
      </c>
      <c r="W240" s="49">
        <f t="shared" si="45"/>
        <v>0</v>
      </c>
      <c r="X240" s="49">
        <f t="shared" si="45"/>
        <v>0</v>
      </c>
      <c r="Y240" s="49">
        <f t="shared" si="45"/>
        <v>0</v>
      </c>
      <c r="Z240" s="49">
        <f t="shared" si="45"/>
        <v>0</v>
      </c>
      <c r="AA240" s="49">
        <f t="shared" si="45"/>
        <v>0</v>
      </c>
      <c r="AB240" s="50">
        <f>SUM(E240:AA240)</f>
        <v>0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AA245" si="46">F243*F244</f>
        <v>0</v>
      </c>
      <c r="G245" s="54">
        <f t="shared" si="46"/>
        <v>0</v>
      </c>
      <c r="H245" s="54">
        <f t="shared" si="46"/>
        <v>0</v>
      </c>
      <c r="I245" s="54">
        <f t="shared" si="46"/>
        <v>0</v>
      </c>
      <c r="J245" s="54">
        <f t="shared" si="46"/>
        <v>0</v>
      </c>
      <c r="K245" s="54">
        <f t="shared" si="46"/>
        <v>0</v>
      </c>
      <c r="L245" s="54">
        <f t="shared" si="46"/>
        <v>0</v>
      </c>
      <c r="M245" s="54">
        <f t="shared" si="46"/>
        <v>0</v>
      </c>
      <c r="N245" s="54">
        <f t="shared" si="46"/>
        <v>0</v>
      </c>
      <c r="O245" s="54">
        <f t="shared" si="46"/>
        <v>0</v>
      </c>
      <c r="P245" s="54">
        <f t="shared" si="46"/>
        <v>0</v>
      </c>
      <c r="Q245" s="54">
        <f t="shared" si="46"/>
        <v>0</v>
      </c>
      <c r="R245" s="54">
        <f t="shared" si="46"/>
        <v>0</v>
      </c>
      <c r="S245" s="54">
        <f t="shared" si="46"/>
        <v>0</v>
      </c>
      <c r="T245" s="54">
        <f t="shared" si="46"/>
        <v>0</v>
      </c>
      <c r="U245" s="54">
        <f t="shared" si="46"/>
        <v>0</v>
      </c>
      <c r="V245" s="54">
        <f t="shared" si="46"/>
        <v>0</v>
      </c>
      <c r="W245" s="54">
        <f t="shared" si="46"/>
        <v>0</v>
      </c>
      <c r="X245" s="54">
        <f t="shared" si="46"/>
        <v>0</v>
      </c>
      <c r="Y245" s="54">
        <f t="shared" si="46"/>
        <v>0</v>
      </c>
      <c r="Z245" s="54">
        <f t="shared" si="46"/>
        <v>0</v>
      </c>
      <c r="AA245" s="54">
        <f t="shared" si="46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45558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AA251" si="47">F248*F249+F250</f>
        <v>0</v>
      </c>
      <c r="G251" s="49">
        <f t="shared" si="47"/>
        <v>0</v>
      </c>
      <c r="H251" s="49">
        <f t="shared" si="47"/>
        <v>0</v>
      </c>
      <c r="I251" s="49">
        <f t="shared" si="47"/>
        <v>0</v>
      </c>
      <c r="J251" s="49">
        <f t="shared" si="47"/>
        <v>0</v>
      </c>
      <c r="K251" s="49">
        <f t="shared" si="47"/>
        <v>0</v>
      </c>
      <c r="L251" s="49">
        <f t="shared" si="47"/>
        <v>0</v>
      </c>
      <c r="M251" s="49">
        <f t="shared" si="47"/>
        <v>0</v>
      </c>
      <c r="N251" s="49">
        <f t="shared" si="47"/>
        <v>0</v>
      </c>
      <c r="O251" s="49">
        <f t="shared" si="47"/>
        <v>0</v>
      </c>
      <c r="P251" s="49">
        <f t="shared" si="47"/>
        <v>0</v>
      </c>
      <c r="Q251" s="49">
        <f t="shared" si="47"/>
        <v>0</v>
      </c>
      <c r="R251" s="49">
        <f t="shared" si="47"/>
        <v>0</v>
      </c>
      <c r="S251" s="49">
        <f t="shared" si="47"/>
        <v>0</v>
      </c>
      <c r="T251" s="49">
        <f t="shared" si="47"/>
        <v>0</v>
      </c>
      <c r="U251" s="49">
        <f t="shared" si="47"/>
        <v>0</v>
      </c>
      <c r="V251" s="49">
        <f t="shared" si="47"/>
        <v>0</v>
      </c>
      <c r="W251" s="49">
        <f t="shared" si="47"/>
        <v>0</v>
      </c>
      <c r="X251" s="49">
        <f t="shared" si="47"/>
        <v>0</v>
      </c>
      <c r="Y251" s="49">
        <f t="shared" si="47"/>
        <v>0</v>
      </c>
      <c r="Z251" s="49">
        <f t="shared" si="47"/>
        <v>0</v>
      </c>
      <c r="AA251" s="49">
        <f t="shared" si="47"/>
        <v>0</v>
      </c>
      <c r="AB251" s="50">
        <f>SUM(E251:AA251)</f>
        <v>0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AA256" si="48">F254*F255</f>
        <v>0</v>
      </c>
      <c r="G256" s="54">
        <f t="shared" si="48"/>
        <v>0</v>
      </c>
      <c r="H256" s="54">
        <f t="shared" si="48"/>
        <v>0</v>
      </c>
      <c r="I256" s="54">
        <f t="shared" si="48"/>
        <v>0</v>
      </c>
      <c r="J256" s="54">
        <f t="shared" si="48"/>
        <v>0</v>
      </c>
      <c r="K256" s="54">
        <f t="shared" si="48"/>
        <v>0</v>
      </c>
      <c r="L256" s="54">
        <f t="shared" si="48"/>
        <v>0</v>
      </c>
      <c r="M256" s="54">
        <f t="shared" si="48"/>
        <v>0</v>
      </c>
      <c r="N256" s="54">
        <f t="shared" si="48"/>
        <v>0</v>
      </c>
      <c r="O256" s="54">
        <f t="shared" si="48"/>
        <v>0</v>
      </c>
      <c r="P256" s="54">
        <f t="shared" si="48"/>
        <v>0</v>
      </c>
      <c r="Q256" s="54">
        <f t="shared" si="48"/>
        <v>0</v>
      </c>
      <c r="R256" s="54">
        <f t="shared" si="48"/>
        <v>0</v>
      </c>
      <c r="S256" s="54">
        <f t="shared" si="48"/>
        <v>0</v>
      </c>
      <c r="T256" s="54">
        <f t="shared" si="48"/>
        <v>0</v>
      </c>
      <c r="U256" s="54">
        <f t="shared" si="48"/>
        <v>0</v>
      </c>
      <c r="V256" s="54">
        <f t="shared" si="48"/>
        <v>0</v>
      </c>
      <c r="W256" s="54">
        <f t="shared" si="48"/>
        <v>0</v>
      </c>
      <c r="X256" s="54">
        <f t="shared" si="48"/>
        <v>0</v>
      </c>
      <c r="Y256" s="54">
        <f t="shared" si="48"/>
        <v>0</v>
      </c>
      <c r="Z256" s="54">
        <f t="shared" si="48"/>
        <v>0</v>
      </c>
      <c r="AA256" s="54">
        <f t="shared" si="48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45559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/>
      <c r="J259" s="26"/>
      <c r="K259" s="26"/>
      <c r="L259" s="26"/>
      <c r="M259" s="26"/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/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AA262" si="49">F259*F260+F261</f>
        <v>0</v>
      </c>
      <c r="G262" s="49">
        <f t="shared" si="49"/>
        <v>0</v>
      </c>
      <c r="H262" s="49">
        <f t="shared" si="49"/>
        <v>0</v>
      </c>
      <c r="I262" s="49">
        <f t="shared" si="49"/>
        <v>0</v>
      </c>
      <c r="J262" s="49">
        <f t="shared" si="49"/>
        <v>0</v>
      </c>
      <c r="K262" s="49">
        <f t="shared" si="49"/>
        <v>0</v>
      </c>
      <c r="L262" s="49">
        <f t="shared" si="49"/>
        <v>0</v>
      </c>
      <c r="M262" s="49">
        <f t="shared" si="49"/>
        <v>0</v>
      </c>
      <c r="N262" s="49">
        <f t="shared" si="49"/>
        <v>0</v>
      </c>
      <c r="O262" s="49">
        <f t="shared" si="49"/>
        <v>0</v>
      </c>
      <c r="P262" s="49">
        <f t="shared" si="49"/>
        <v>0</v>
      </c>
      <c r="Q262" s="49">
        <f t="shared" si="49"/>
        <v>0</v>
      </c>
      <c r="R262" s="49">
        <f t="shared" si="49"/>
        <v>0</v>
      </c>
      <c r="S262" s="49">
        <f t="shared" si="49"/>
        <v>0</v>
      </c>
      <c r="T262" s="49">
        <f t="shared" si="49"/>
        <v>0</v>
      </c>
      <c r="U262" s="49">
        <f t="shared" si="49"/>
        <v>0</v>
      </c>
      <c r="V262" s="49">
        <f t="shared" si="49"/>
        <v>0</v>
      </c>
      <c r="W262" s="49">
        <f t="shared" si="49"/>
        <v>0</v>
      </c>
      <c r="X262" s="49">
        <f t="shared" si="49"/>
        <v>0</v>
      </c>
      <c r="Y262" s="49">
        <f t="shared" si="49"/>
        <v>0</v>
      </c>
      <c r="Z262" s="49">
        <f t="shared" si="49"/>
        <v>0</v>
      </c>
      <c r="AA262" s="49">
        <f t="shared" si="49"/>
        <v>0</v>
      </c>
      <c r="AB262" s="50">
        <f>SUM(E262:AA262)</f>
        <v>0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AA267" si="50">F265*F266</f>
        <v>0</v>
      </c>
      <c r="G267" s="54">
        <f t="shared" si="50"/>
        <v>0</v>
      </c>
      <c r="H267" s="54">
        <f t="shared" si="50"/>
        <v>0</v>
      </c>
      <c r="I267" s="54">
        <f t="shared" si="50"/>
        <v>0</v>
      </c>
      <c r="J267" s="54">
        <f t="shared" si="50"/>
        <v>0</v>
      </c>
      <c r="K267" s="54">
        <f t="shared" si="50"/>
        <v>0</v>
      </c>
      <c r="L267" s="54">
        <f t="shared" si="50"/>
        <v>0</v>
      </c>
      <c r="M267" s="54">
        <f t="shared" si="50"/>
        <v>0</v>
      </c>
      <c r="N267" s="54">
        <f t="shared" si="50"/>
        <v>0</v>
      </c>
      <c r="O267" s="54">
        <f t="shared" si="50"/>
        <v>0</v>
      </c>
      <c r="P267" s="54">
        <f t="shared" si="50"/>
        <v>0</v>
      </c>
      <c r="Q267" s="54">
        <f t="shared" si="50"/>
        <v>0</v>
      </c>
      <c r="R267" s="54">
        <f t="shared" si="50"/>
        <v>0</v>
      </c>
      <c r="S267" s="54">
        <f t="shared" si="50"/>
        <v>0</v>
      </c>
      <c r="T267" s="54">
        <f t="shared" si="50"/>
        <v>0</v>
      </c>
      <c r="U267" s="54">
        <f t="shared" si="50"/>
        <v>0</v>
      </c>
      <c r="V267" s="54">
        <f t="shared" si="50"/>
        <v>0</v>
      </c>
      <c r="W267" s="54">
        <f t="shared" si="50"/>
        <v>0</v>
      </c>
      <c r="X267" s="54">
        <f t="shared" si="50"/>
        <v>0</v>
      </c>
      <c r="Y267" s="54">
        <f t="shared" si="50"/>
        <v>0</v>
      </c>
      <c r="Z267" s="54">
        <f t="shared" si="50"/>
        <v>0</v>
      </c>
      <c r="AA267" s="54">
        <f t="shared" si="50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45560</v>
      </c>
      <c r="B270" s="31" t="s">
        <v>1028</v>
      </c>
      <c r="C270" s="26" t="s">
        <v>1029</v>
      </c>
      <c r="D270" s="24"/>
      <c r="E270" s="25"/>
      <c r="F270" s="25"/>
      <c r="G270" s="25"/>
      <c r="H270" s="25"/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/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AA273" si="51">F270*F271+F272</f>
        <v>0</v>
      </c>
      <c r="G273" s="49">
        <f t="shared" si="51"/>
        <v>0</v>
      </c>
      <c r="H273" s="49">
        <f t="shared" si="51"/>
        <v>0</v>
      </c>
      <c r="I273" s="49">
        <f t="shared" si="51"/>
        <v>0</v>
      </c>
      <c r="J273" s="49">
        <f t="shared" si="51"/>
        <v>0</v>
      </c>
      <c r="K273" s="49">
        <f t="shared" si="51"/>
        <v>0</v>
      </c>
      <c r="L273" s="49">
        <f t="shared" si="51"/>
        <v>0</v>
      </c>
      <c r="M273" s="49">
        <f t="shared" si="51"/>
        <v>0</v>
      </c>
      <c r="N273" s="49">
        <f t="shared" si="51"/>
        <v>0</v>
      </c>
      <c r="O273" s="49">
        <f t="shared" si="51"/>
        <v>0</v>
      </c>
      <c r="P273" s="49">
        <f t="shared" si="51"/>
        <v>0</v>
      </c>
      <c r="Q273" s="49">
        <f t="shared" si="51"/>
        <v>0</v>
      </c>
      <c r="R273" s="49">
        <f t="shared" si="51"/>
        <v>0</v>
      </c>
      <c r="S273" s="49">
        <f t="shared" si="51"/>
        <v>0</v>
      </c>
      <c r="T273" s="49">
        <f t="shared" si="51"/>
        <v>0</v>
      </c>
      <c r="U273" s="49">
        <f t="shared" si="51"/>
        <v>0</v>
      </c>
      <c r="V273" s="49">
        <f t="shared" si="51"/>
        <v>0</v>
      </c>
      <c r="W273" s="49">
        <f t="shared" si="51"/>
        <v>0</v>
      </c>
      <c r="X273" s="49">
        <f t="shared" si="51"/>
        <v>0</v>
      </c>
      <c r="Y273" s="49">
        <f t="shared" si="51"/>
        <v>0</v>
      </c>
      <c r="Z273" s="49">
        <f t="shared" si="51"/>
        <v>0</v>
      </c>
      <c r="AA273" s="49">
        <f t="shared" si="51"/>
        <v>0</v>
      </c>
      <c r="AB273" s="50">
        <f>SUM(E273:AA273)</f>
        <v>0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AA278" si="52">F276*F277</f>
        <v>0</v>
      </c>
      <c r="G278" s="54">
        <f t="shared" si="52"/>
        <v>0</v>
      </c>
      <c r="H278" s="54">
        <f t="shared" si="52"/>
        <v>0</v>
      </c>
      <c r="I278" s="54">
        <f t="shared" si="52"/>
        <v>0</v>
      </c>
      <c r="J278" s="54">
        <f t="shared" si="52"/>
        <v>0</v>
      </c>
      <c r="K278" s="54">
        <f t="shared" si="52"/>
        <v>0</v>
      </c>
      <c r="L278" s="54">
        <f t="shared" si="52"/>
        <v>0</v>
      </c>
      <c r="M278" s="54">
        <f t="shared" si="52"/>
        <v>0</v>
      </c>
      <c r="N278" s="54">
        <f t="shared" si="52"/>
        <v>0</v>
      </c>
      <c r="O278" s="54">
        <f t="shared" si="52"/>
        <v>0</v>
      </c>
      <c r="P278" s="54">
        <f t="shared" si="52"/>
        <v>0</v>
      </c>
      <c r="Q278" s="54">
        <f t="shared" si="52"/>
        <v>0</v>
      </c>
      <c r="R278" s="54">
        <f t="shared" si="52"/>
        <v>0</v>
      </c>
      <c r="S278" s="54">
        <f t="shared" si="52"/>
        <v>0</v>
      </c>
      <c r="T278" s="54">
        <f t="shared" si="52"/>
        <v>0</v>
      </c>
      <c r="U278" s="54">
        <f t="shared" si="52"/>
        <v>0</v>
      </c>
      <c r="V278" s="54">
        <f t="shared" si="52"/>
        <v>0</v>
      </c>
      <c r="W278" s="54">
        <f t="shared" si="52"/>
        <v>0</v>
      </c>
      <c r="X278" s="54">
        <f t="shared" si="52"/>
        <v>0</v>
      </c>
      <c r="Y278" s="54">
        <f t="shared" si="52"/>
        <v>0</v>
      </c>
      <c r="Z278" s="54">
        <f t="shared" si="52"/>
        <v>0</v>
      </c>
      <c r="AA278" s="54">
        <f t="shared" si="52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45561</v>
      </c>
      <c r="B281" s="31" t="s">
        <v>1028</v>
      </c>
      <c r="C281" s="26" t="s">
        <v>1029</v>
      </c>
      <c r="D281" s="24"/>
      <c r="E281" s="25"/>
      <c r="F281" s="25"/>
      <c r="G281" s="25"/>
      <c r="H281" s="25"/>
      <c r="I281" s="26"/>
      <c r="J281" s="26"/>
      <c r="K281" s="26"/>
      <c r="L281" s="26"/>
      <c r="M281" s="26"/>
      <c r="N281" s="26"/>
      <c r="O281" s="25"/>
      <c r="P281" s="26"/>
      <c r="Q281" s="26"/>
      <c r="R281" s="25"/>
      <c r="S281" s="26"/>
      <c r="T281" s="27"/>
      <c r="U281" s="26"/>
      <c r="V281" s="25"/>
      <c r="W281" s="26"/>
      <c r="X281" s="25"/>
      <c r="Y281" s="25"/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AA284" si="53">F281*F282+F283</f>
        <v>0</v>
      </c>
      <c r="G284" s="49">
        <f t="shared" si="53"/>
        <v>0</v>
      </c>
      <c r="H284" s="49">
        <f t="shared" si="53"/>
        <v>0</v>
      </c>
      <c r="I284" s="49">
        <f t="shared" si="53"/>
        <v>0</v>
      </c>
      <c r="J284" s="49">
        <f t="shared" si="53"/>
        <v>0</v>
      </c>
      <c r="K284" s="49">
        <f t="shared" si="53"/>
        <v>0</v>
      </c>
      <c r="L284" s="49">
        <f t="shared" si="53"/>
        <v>0</v>
      </c>
      <c r="M284" s="49">
        <f t="shared" si="53"/>
        <v>0</v>
      </c>
      <c r="N284" s="49">
        <f t="shared" si="53"/>
        <v>0</v>
      </c>
      <c r="O284" s="49">
        <f t="shared" si="53"/>
        <v>0</v>
      </c>
      <c r="P284" s="49">
        <f t="shared" si="53"/>
        <v>0</v>
      </c>
      <c r="Q284" s="49">
        <f t="shared" si="53"/>
        <v>0</v>
      </c>
      <c r="R284" s="49">
        <f t="shared" si="53"/>
        <v>0</v>
      </c>
      <c r="S284" s="49">
        <f t="shared" si="53"/>
        <v>0</v>
      </c>
      <c r="T284" s="49">
        <f t="shared" si="53"/>
        <v>0</v>
      </c>
      <c r="U284" s="49">
        <f t="shared" si="53"/>
        <v>0</v>
      </c>
      <c r="V284" s="49">
        <f t="shared" si="53"/>
        <v>0</v>
      </c>
      <c r="W284" s="49">
        <f t="shared" si="53"/>
        <v>0</v>
      </c>
      <c r="X284" s="49">
        <f t="shared" si="53"/>
        <v>0</v>
      </c>
      <c r="Y284" s="49">
        <f t="shared" si="53"/>
        <v>0</v>
      </c>
      <c r="Z284" s="49">
        <f t="shared" si="53"/>
        <v>0</v>
      </c>
      <c r="AA284" s="49">
        <f t="shared" si="53"/>
        <v>0</v>
      </c>
      <c r="AB284" s="50">
        <f>SUM(E284:AA284)</f>
        <v>0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AA289" si="54">F287*F288</f>
        <v>0</v>
      </c>
      <c r="G289" s="54">
        <f t="shared" si="54"/>
        <v>0</v>
      </c>
      <c r="H289" s="54">
        <f t="shared" si="54"/>
        <v>0</v>
      </c>
      <c r="I289" s="54">
        <f t="shared" si="54"/>
        <v>0</v>
      </c>
      <c r="J289" s="54">
        <f t="shared" si="54"/>
        <v>0</v>
      </c>
      <c r="K289" s="54">
        <f t="shared" si="54"/>
        <v>0</v>
      </c>
      <c r="L289" s="54">
        <f t="shared" si="54"/>
        <v>0</v>
      </c>
      <c r="M289" s="54">
        <f t="shared" si="54"/>
        <v>0</v>
      </c>
      <c r="N289" s="54">
        <f t="shared" si="54"/>
        <v>0</v>
      </c>
      <c r="O289" s="54">
        <f t="shared" si="54"/>
        <v>0</v>
      </c>
      <c r="P289" s="54">
        <f t="shared" si="54"/>
        <v>0</v>
      </c>
      <c r="Q289" s="54">
        <f t="shared" si="54"/>
        <v>0</v>
      </c>
      <c r="R289" s="54">
        <f t="shared" si="54"/>
        <v>0</v>
      </c>
      <c r="S289" s="54">
        <f t="shared" si="54"/>
        <v>0</v>
      </c>
      <c r="T289" s="54">
        <f t="shared" si="54"/>
        <v>0</v>
      </c>
      <c r="U289" s="54">
        <f t="shared" si="54"/>
        <v>0</v>
      </c>
      <c r="V289" s="54">
        <f t="shared" si="54"/>
        <v>0</v>
      </c>
      <c r="W289" s="54">
        <f t="shared" si="54"/>
        <v>0</v>
      </c>
      <c r="X289" s="54">
        <f t="shared" si="54"/>
        <v>0</v>
      </c>
      <c r="Y289" s="54">
        <f t="shared" si="54"/>
        <v>0</v>
      </c>
      <c r="Z289" s="54">
        <f t="shared" si="54"/>
        <v>0</v>
      </c>
      <c r="AA289" s="54">
        <f t="shared" si="54"/>
        <v>0</v>
      </c>
      <c r="AB289" s="50">
        <f>SUM(E289:AA289)</f>
        <v>0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1">
        <v>45562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AA295" si="55">F292*F293+F294</f>
        <v>0</v>
      </c>
      <c r="G295" s="49">
        <f t="shared" si="55"/>
        <v>0</v>
      </c>
      <c r="H295" s="49">
        <f t="shared" si="55"/>
        <v>0</v>
      </c>
      <c r="I295" s="49">
        <f t="shared" si="55"/>
        <v>0</v>
      </c>
      <c r="J295" s="49">
        <f t="shared" si="55"/>
        <v>0</v>
      </c>
      <c r="K295" s="49">
        <f t="shared" si="55"/>
        <v>0</v>
      </c>
      <c r="L295" s="49">
        <f t="shared" si="55"/>
        <v>0</v>
      </c>
      <c r="M295" s="49">
        <f t="shared" si="55"/>
        <v>0</v>
      </c>
      <c r="N295" s="49">
        <f t="shared" si="55"/>
        <v>0</v>
      </c>
      <c r="O295" s="49">
        <f t="shared" si="55"/>
        <v>0</v>
      </c>
      <c r="P295" s="49">
        <f t="shared" si="55"/>
        <v>0</v>
      </c>
      <c r="Q295" s="49">
        <f t="shared" si="55"/>
        <v>0</v>
      </c>
      <c r="R295" s="49">
        <f t="shared" si="55"/>
        <v>0</v>
      </c>
      <c r="S295" s="49">
        <f t="shared" si="55"/>
        <v>0</v>
      </c>
      <c r="T295" s="49">
        <f t="shared" si="55"/>
        <v>0</v>
      </c>
      <c r="U295" s="49">
        <f t="shared" si="55"/>
        <v>0</v>
      </c>
      <c r="V295" s="49">
        <f t="shared" si="55"/>
        <v>0</v>
      </c>
      <c r="W295" s="49">
        <f t="shared" si="55"/>
        <v>0</v>
      </c>
      <c r="X295" s="49">
        <f t="shared" si="55"/>
        <v>0</v>
      </c>
      <c r="Y295" s="49">
        <f t="shared" si="55"/>
        <v>0</v>
      </c>
      <c r="Z295" s="49">
        <f t="shared" si="55"/>
        <v>0</v>
      </c>
      <c r="AA295" s="49">
        <f t="shared" si="55"/>
        <v>0</v>
      </c>
      <c r="AB295" s="50">
        <f>SUM(E295:AA295)</f>
        <v>0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AA300" si="56">F298*F299</f>
        <v>0</v>
      </c>
      <c r="G300" s="54">
        <f t="shared" si="56"/>
        <v>0</v>
      </c>
      <c r="H300" s="54">
        <f t="shared" si="56"/>
        <v>0</v>
      </c>
      <c r="I300" s="54">
        <f t="shared" si="56"/>
        <v>0</v>
      </c>
      <c r="J300" s="54">
        <f t="shared" si="56"/>
        <v>0</v>
      </c>
      <c r="K300" s="54">
        <f t="shared" si="56"/>
        <v>0</v>
      </c>
      <c r="L300" s="54">
        <f t="shared" si="56"/>
        <v>0</v>
      </c>
      <c r="M300" s="54">
        <f t="shared" si="56"/>
        <v>0</v>
      </c>
      <c r="N300" s="54">
        <f t="shared" si="56"/>
        <v>0</v>
      </c>
      <c r="O300" s="54">
        <f t="shared" si="56"/>
        <v>0</v>
      </c>
      <c r="P300" s="54">
        <f t="shared" si="56"/>
        <v>0</v>
      </c>
      <c r="Q300" s="54">
        <f t="shared" si="56"/>
        <v>0</v>
      </c>
      <c r="R300" s="54">
        <f t="shared" si="56"/>
        <v>0</v>
      </c>
      <c r="S300" s="54">
        <f t="shared" si="56"/>
        <v>0</v>
      </c>
      <c r="T300" s="54">
        <f t="shared" si="56"/>
        <v>0</v>
      </c>
      <c r="U300" s="54">
        <f t="shared" si="56"/>
        <v>0</v>
      </c>
      <c r="V300" s="54">
        <f t="shared" si="56"/>
        <v>0</v>
      </c>
      <c r="W300" s="54">
        <f t="shared" si="56"/>
        <v>0</v>
      </c>
      <c r="X300" s="54">
        <f t="shared" si="56"/>
        <v>0</v>
      </c>
      <c r="Y300" s="54">
        <f t="shared" si="56"/>
        <v>0</v>
      </c>
      <c r="Z300" s="54">
        <f t="shared" si="56"/>
        <v>0</v>
      </c>
      <c r="AA300" s="54">
        <f t="shared" si="56"/>
        <v>0</v>
      </c>
      <c r="AB300" s="50">
        <f>SUM(E300:AA300)</f>
        <v>0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1">
        <v>45563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/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/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AA306" si="57">F303*F304+F305</f>
        <v>0</v>
      </c>
      <c r="G306" s="49">
        <f t="shared" si="57"/>
        <v>0</v>
      </c>
      <c r="H306" s="49">
        <f t="shared" si="57"/>
        <v>0</v>
      </c>
      <c r="I306" s="49">
        <f t="shared" si="57"/>
        <v>0</v>
      </c>
      <c r="J306" s="49">
        <f t="shared" si="57"/>
        <v>0</v>
      </c>
      <c r="K306" s="49">
        <f t="shared" si="57"/>
        <v>0</v>
      </c>
      <c r="L306" s="49">
        <f t="shared" si="57"/>
        <v>0</v>
      </c>
      <c r="M306" s="49">
        <f t="shared" si="57"/>
        <v>0</v>
      </c>
      <c r="N306" s="49">
        <f t="shared" si="57"/>
        <v>0</v>
      </c>
      <c r="O306" s="49">
        <f t="shared" si="57"/>
        <v>0</v>
      </c>
      <c r="P306" s="49">
        <f t="shared" si="57"/>
        <v>0</v>
      </c>
      <c r="Q306" s="49">
        <f t="shared" si="57"/>
        <v>0</v>
      </c>
      <c r="R306" s="49">
        <f t="shared" si="57"/>
        <v>0</v>
      </c>
      <c r="S306" s="49">
        <f t="shared" si="57"/>
        <v>0</v>
      </c>
      <c r="T306" s="49">
        <f t="shared" si="57"/>
        <v>0</v>
      </c>
      <c r="U306" s="49">
        <f t="shared" si="57"/>
        <v>0</v>
      </c>
      <c r="V306" s="49">
        <f t="shared" si="57"/>
        <v>0</v>
      </c>
      <c r="W306" s="49">
        <f t="shared" si="57"/>
        <v>0</v>
      </c>
      <c r="X306" s="49">
        <f t="shared" si="57"/>
        <v>0</v>
      </c>
      <c r="Y306" s="49">
        <f t="shared" si="57"/>
        <v>0</v>
      </c>
      <c r="Z306" s="49">
        <f t="shared" si="57"/>
        <v>0</v>
      </c>
      <c r="AA306" s="49">
        <f t="shared" si="57"/>
        <v>0</v>
      </c>
      <c r="AB306" s="50">
        <f>SUM(E306:AA306)</f>
        <v>0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AA311" si="58">F309*F310</f>
        <v>0</v>
      </c>
      <c r="G311" s="54">
        <f t="shared" si="58"/>
        <v>0</v>
      </c>
      <c r="H311" s="54">
        <f t="shared" si="58"/>
        <v>0</v>
      </c>
      <c r="I311" s="54">
        <f t="shared" si="58"/>
        <v>0</v>
      </c>
      <c r="J311" s="54">
        <f t="shared" si="58"/>
        <v>0</v>
      </c>
      <c r="K311" s="54">
        <f t="shared" si="58"/>
        <v>0</v>
      </c>
      <c r="L311" s="54">
        <f t="shared" si="58"/>
        <v>0</v>
      </c>
      <c r="M311" s="54">
        <f t="shared" si="58"/>
        <v>0</v>
      </c>
      <c r="N311" s="54">
        <f t="shared" si="58"/>
        <v>0</v>
      </c>
      <c r="O311" s="54">
        <f t="shared" si="58"/>
        <v>0</v>
      </c>
      <c r="P311" s="54">
        <f t="shared" si="58"/>
        <v>0</v>
      </c>
      <c r="Q311" s="54">
        <f t="shared" si="58"/>
        <v>0</v>
      </c>
      <c r="R311" s="54">
        <f t="shared" si="58"/>
        <v>0</v>
      </c>
      <c r="S311" s="54">
        <f t="shared" si="58"/>
        <v>0</v>
      </c>
      <c r="T311" s="54">
        <f t="shared" si="58"/>
        <v>0</v>
      </c>
      <c r="U311" s="54">
        <f t="shared" si="58"/>
        <v>0</v>
      </c>
      <c r="V311" s="54">
        <f t="shared" si="58"/>
        <v>0</v>
      </c>
      <c r="W311" s="54">
        <f t="shared" si="58"/>
        <v>0</v>
      </c>
      <c r="X311" s="54">
        <f t="shared" si="58"/>
        <v>0</v>
      </c>
      <c r="Y311" s="54">
        <f t="shared" si="58"/>
        <v>0</v>
      </c>
      <c r="Z311" s="54">
        <f t="shared" si="58"/>
        <v>0</v>
      </c>
      <c r="AA311" s="54">
        <f t="shared" si="58"/>
        <v>0</v>
      </c>
      <c r="AB311" s="50">
        <f>SUM(E311:AA311)</f>
        <v>0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45564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/>
      <c r="L314" s="26"/>
      <c r="M314" s="26"/>
      <c r="N314" s="26"/>
      <c r="O314" s="25"/>
      <c r="P314" s="26"/>
      <c r="Q314" s="26"/>
      <c r="R314" s="25"/>
      <c r="S314" s="26"/>
      <c r="T314" s="27"/>
      <c r="U314" s="26"/>
      <c r="V314" s="25"/>
      <c r="W314" s="26"/>
      <c r="X314" s="25"/>
      <c r="Y314" s="25"/>
      <c r="Z314" s="26"/>
      <c r="AA314" s="27"/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AA317" si="59">F314*F315+F316</f>
        <v>0</v>
      </c>
      <c r="G317" s="49">
        <f t="shared" si="59"/>
        <v>0</v>
      </c>
      <c r="H317" s="49">
        <f t="shared" si="59"/>
        <v>0</v>
      </c>
      <c r="I317" s="49">
        <f t="shared" si="59"/>
        <v>0</v>
      </c>
      <c r="J317" s="49">
        <f t="shared" si="59"/>
        <v>0</v>
      </c>
      <c r="K317" s="49">
        <f t="shared" si="59"/>
        <v>0</v>
      </c>
      <c r="L317" s="49">
        <f t="shared" si="59"/>
        <v>0</v>
      </c>
      <c r="M317" s="49">
        <f t="shared" si="59"/>
        <v>0</v>
      </c>
      <c r="N317" s="49">
        <f t="shared" si="59"/>
        <v>0</v>
      </c>
      <c r="O317" s="49">
        <f t="shared" si="59"/>
        <v>0</v>
      </c>
      <c r="P317" s="49">
        <f t="shared" si="59"/>
        <v>0</v>
      </c>
      <c r="Q317" s="49">
        <f t="shared" si="59"/>
        <v>0</v>
      </c>
      <c r="R317" s="49">
        <f t="shared" si="59"/>
        <v>0</v>
      </c>
      <c r="S317" s="49">
        <f t="shared" si="59"/>
        <v>0</v>
      </c>
      <c r="T317" s="49">
        <f t="shared" si="59"/>
        <v>0</v>
      </c>
      <c r="U317" s="49">
        <f t="shared" si="59"/>
        <v>0</v>
      </c>
      <c r="V317" s="49">
        <f t="shared" si="59"/>
        <v>0</v>
      </c>
      <c r="W317" s="49">
        <f t="shared" si="59"/>
        <v>0</v>
      </c>
      <c r="X317" s="49">
        <f t="shared" si="59"/>
        <v>0</v>
      </c>
      <c r="Y317" s="49">
        <f t="shared" si="59"/>
        <v>0</v>
      </c>
      <c r="Z317" s="49">
        <f t="shared" si="59"/>
        <v>0</v>
      </c>
      <c r="AA317" s="49">
        <f t="shared" si="59"/>
        <v>0</v>
      </c>
      <c r="AB317" s="50">
        <f>SUM(E317:AA317)</f>
        <v>0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AA322" si="60">F320*F321</f>
        <v>0</v>
      </c>
      <c r="G322" s="54">
        <f t="shared" si="60"/>
        <v>0</v>
      </c>
      <c r="H322" s="54">
        <f t="shared" si="60"/>
        <v>0</v>
      </c>
      <c r="I322" s="54">
        <f t="shared" si="60"/>
        <v>0</v>
      </c>
      <c r="J322" s="54">
        <f t="shared" si="60"/>
        <v>0</v>
      </c>
      <c r="K322" s="54">
        <f t="shared" si="60"/>
        <v>0</v>
      </c>
      <c r="L322" s="54">
        <f t="shared" si="60"/>
        <v>0</v>
      </c>
      <c r="M322" s="54">
        <f t="shared" si="60"/>
        <v>0</v>
      </c>
      <c r="N322" s="54">
        <f t="shared" si="60"/>
        <v>0</v>
      </c>
      <c r="O322" s="54">
        <f t="shared" si="60"/>
        <v>0</v>
      </c>
      <c r="P322" s="54">
        <f t="shared" si="60"/>
        <v>0</v>
      </c>
      <c r="Q322" s="54">
        <f t="shared" si="60"/>
        <v>0</v>
      </c>
      <c r="R322" s="54">
        <f t="shared" si="60"/>
        <v>0</v>
      </c>
      <c r="S322" s="54">
        <f t="shared" si="60"/>
        <v>0</v>
      </c>
      <c r="T322" s="54">
        <f t="shared" si="60"/>
        <v>0</v>
      </c>
      <c r="U322" s="54">
        <f t="shared" si="60"/>
        <v>0</v>
      </c>
      <c r="V322" s="54">
        <f t="shared" si="60"/>
        <v>0</v>
      </c>
      <c r="W322" s="54">
        <f t="shared" si="60"/>
        <v>0</v>
      </c>
      <c r="X322" s="54">
        <f t="shared" si="60"/>
        <v>0</v>
      </c>
      <c r="Y322" s="54">
        <f t="shared" si="60"/>
        <v>0</v>
      </c>
      <c r="Z322" s="54">
        <f t="shared" si="60"/>
        <v>0</v>
      </c>
      <c r="AA322" s="54">
        <f t="shared" si="60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1">
        <v>45565</v>
      </c>
      <c r="B325" s="31" t="s">
        <v>1028</v>
      </c>
      <c r="C325" s="26" t="s">
        <v>1029</v>
      </c>
      <c r="D325" s="24"/>
      <c r="E325" s="25"/>
      <c r="F325" s="25"/>
      <c r="G325" s="25"/>
      <c r="H325" s="25"/>
      <c r="I325" s="26"/>
      <c r="J325" s="26"/>
      <c r="K325" s="26"/>
      <c r="L325" s="26"/>
      <c r="M325" s="26"/>
      <c r="N325" s="26"/>
      <c r="O325" s="25"/>
      <c r="P325" s="26"/>
      <c r="Q325" s="26"/>
      <c r="R325" s="25"/>
      <c r="S325" s="26"/>
      <c r="T325" s="27"/>
      <c r="U325" s="26"/>
      <c r="V325" s="25"/>
      <c r="W325" s="26"/>
      <c r="X325" s="25"/>
      <c r="Y325" s="25"/>
      <c r="Z325" s="26"/>
      <c r="AA325" s="27"/>
    </row>
    <row r="326" spans="1:28" ht="19.899999999999999" customHeight="1">
      <c r="A326" s="182"/>
      <c r="B326" s="31" t="s">
        <v>1028</v>
      </c>
      <c r="C326" s="27" t="s">
        <v>1030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ht="19.899999999999999" customHeight="1">
      <c r="A327" s="182"/>
      <c r="B327" s="31" t="s">
        <v>1028</v>
      </c>
      <c r="C327" s="27" t="s">
        <v>1031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s="50" customFormat="1" ht="19.899999999999999" customHeight="1">
      <c r="A328" s="182"/>
      <c r="B328" s="46"/>
      <c r="C328" s="47" t="s">
        <v>1032</v>
      </c>
      <c r="D328" s="48"/>
      <c r="E328" s="49">
        <f>E325*E326+E327</f>
        <v>0</v>
      </c>
      <c r="F328" s="49">
        <f t="shared" ref="F328:AA328" si="61">F325*F326+F327</f>
        <v>0</v>
      </c>
      <c r="G328" s="49">
        <f t="shared" si="61"/>
        <v>0</v>
      </c>
      <c r="H328" s="49">
        <f t="shared" si="61"/>
        <v>0</v>
      </c>
      <c r="I328" s="49">
        <f t="shared" si="61"/>
        <v>0</v>
      </c>
      <c r="J328" s="49">
        <f t="shared" si="61"/>
        <v>0</v>
      </c>
      <c r="K328" s="49">
        <f t="shared" si="61"/>
        <v>0</v>
      </c>
      <c r="L328" s="49">
        <f t="shared" si="61"/>
        <v>0</v>
      </c>
      <c r="M328" s="49">
        <f t="shared" si="61"/>
        <v>0</v>
      </c>
      <c r="N328" s="49">
        <f t="shared" si="61"/>
        <v>0</v>
      </c>
      <c r="O328" s="49">
        <f t="shared" si="61"/>
        <v>0</v>
      </c>
      <c r="P328" s="49">
        <f t="shared" si="61"/>
        <v>0</v>
      </c>
      <c r="Q328" s="49">
        <f t="shared" si="61"/>
        <v>0</v>
      </c>
      <c r="R328" s="49">
        <f t="shared" si="61"/>
        <v>0</v>
      </c>
      <c r="S328" s="49">
        <f t="shared" si="61"/>
        <v>0</v>
      </c>
      <c r="T328" s="49">
        <f t="shared" si="61"/>
        <v>0</v>
      </c>
      <c r="U328" s="49">
        <f t="shared" si="61"/>
        <v>0</v>
      </c>
      <c r="V328" s="49">
        <f t="shared" si="61"/>
        <v>0</v>
      </c>
      <c r="W328" s="49">
        <f t="shared" si="61"/>
        <v>0</v>
      </c>
      <c r="X328" s="49">
        <f t="shared" si="61"/>
        <v>0</v>
      </c>
      <c r="Y328" s="49">
        <f t="shared" si="61"/>
        <v>0</v>
      </c>
      <c r="Z328" s="49">
        <f t="shared" si="61"/>
        <v>0</v>
      </c>
      <c r="AA328" s="49">
        <f t="shared" si="61"/>
        <v>0</v>
      </c>
      <c r="AB328" s="50">
        <f>SUM(E328:AA328)</f>
        <v>0</v>
      </c>
    </row>
    <row r="329" spans="1:28" ht="19.899999999999999" customHeight="1">
      <c r="A329" s="182"/>
      <c r="B329" s="31" t="s">
        <v>1033</v>
      </c>
      <c r="C329" s="5" t="s">
        <v>1034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2"/>
    </row>
    <row r="330" spans="1:28" ht="19.899999999999999" customHeight="1">
      <c r="A330" s="182"/>
      <c r="B330" s="31"/>
      <c r="C330" s="5" t="s">
        <v>1035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8" ht="19.899999999999999" customHeight="1">
      <c r="A331" s="182"/>
      <c r="B331" s="32" t="s">
        <v>1036</v>
      </c>
      <c r="C331" s="13" t="s">
        <v>1037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ht="19.899999999999999" customHeight="1">
      <c r="A332" s="182"/>
      <c r="B332" s="32" t="s">
        <v>1036</v>
      </c>
      <c r="C332" s="13" t="s">
        <v>1038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s="50" customFormat="1" ht="19.899999999999999" customHeight="1">
      <c r="A333" s="182"/>
      <c r="B333" s="51" t="s">
        <v>1036</v>
      </c>
      <c r="C333" s="52" t="s">
        <v>1039</v>
      </c>
      <c r="D333" s="53"/>
      <c r="E333" s="54">
        <f>E331*E332</f>
        <v>0</v>
      </c>
      <c r="F333" s="54">
        <f t="shared" ref="F333:AA333" si="62">F331*F332</f>
        <v>0</v>
      </c>
      <c r="G333" s="54">
        <f t="shared" si="62"/>
        <v>0</v>
      </c>
      <c r="H333" s="54">
        <f t="shared" si="62"/>
        <v>0</v>
      </c>
      <c r="I333" s="54">
        <f t="shared" si="62"/>
        <v>0</v>
      </c>
      <c r="J333" s="54">
        <f t="shared" si="62"/>
        <v>0</v>
      </c>
      <c r="K333" s="54">
        <f t="shared" si="62"/>
        <v>0</v>
      </c>
      <c r="L333" s="54">
        <f t="shared" si="62"/>
        <v>0</v>
      </c>
      <c r="M333" s="54">
        <f t="shared" si="62"/>
        <v>0</v>
      </c>
      <c r="N333" s="54">
        <f t="shared" si="62"/>
        <v>0</v>
      </c>
      <c r="O333" s="54">
        <f t="shared" si="62"/>
        <v>0</v>
      </c>
      <c r="P333" s="54">
        <f t="shared" si="62"/>
        <v>0</v>
      </c>
      <c r="Q333" s="54">
        <f t="shared" si="62"/>
        <v>0</v>
      </c>
      <c r="R333" s="54">
        <f t="shared" si="62"/>
        <v>0</v>
      </c>
      <c r="S333" s="54">
        <f t="shared" si="62"/>
        <v>0</v>
      </c>
      <c r="T333" s="54">
        <f t="shared" si="62"/>
        <v>0</v>
      </c>
      <c r="U333" s="54">
        <f t="shared" si="62"/>
        <v>0</v>
      </c>
      <c r="V333" s="54">
        <f t="shared" si="62"/>
        <v>0</v>
      </c>
      <c r="W333" s="54">
        <f t="shared" si="62"/>
        <v>0</v>
      </c>
      <c r="X333" s="54">
        <f t="shared" si="62"/>
        <v>0</v>
      </c>
      <c r="Y333" s="54">
        <f t="shared" si="62"/>
        <v>0</v>
      </c>
      <c r="Z333" s="54">
        <f t="shared" si="62"/>
        <v>0</v>
      </c>
      <c r="AA333" s="54">
        <f t="shared" si="62"/>
        <v>0</v>
      </c>
      <c r="AB333" s="50">
        <f>SUM(E333:AA333)</f>
        <v>0</v>
      </c>
    </row>
    <row r="334" spans="1:28" ht="19.899999999999999" customHeight="1">
      <c r="A334" s="182"/>
      <c r="B334" s="32" t="s">
        <v>1040</v>
      </c>
      <c r="C334" s="5" t="s">
        <v>1041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2"/>
      <c r="B335" s="32"/>
      <c r="C335" s="5" t="s">
        <v>1042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hidden="1" customHeight="1">
      <c r="A336" s="181"/>
      <c r="B336" s="31" t="s">
        <v>1028</v>
      </c>
      <c r="C336" s="26" t="s">
        <v>1029</v>
      </c>
      <c r="D336" s="24"/>
      <c r="E336" s="25"/>
      <c r="F336" s="25"/>
      <c r="G336" s="25"/>
      <c r="H336" s="25"/>
      <c r="I336" s="26"/>
      <c r="J336" s="26"/>
      <c r="K336" s="26"/>
      <c r="L336" s="26"/>
      <c r="M336" s="26"/>
      <c r="N336" s="26"/>
      <c r="O336" s="25"/>
      <c r="P336" s="26"/>
      <c r="Q336" s="26"/>
      <c r="R336" s="25"/>
      <c r="S336" s="26"/>
      <c r="T336" s="27"/>
      <c r="U336" s="26"/>
      <c r="V336" s="25"/>
      <c r="W336" s="26"/>
      <c r="X336" s="25"/>
      <c r="Y336" s="25"/>
      <c r="Z336" s="26"/>
      <c r="AA336" s="27"/>
    </row>
    <row r="337" spans="1:28" ht="19.899999999999999" hidden="1" customHeight="1">
      <c r="A337" s="182"/>
      <c r="B337" s="31" t="s">
        <v>1028</v>
      </c>
      <c r="C337" s="27" t="s">
        <v>1030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ht="19.899999999999999" hidden="1" customHeight="1">
      <c r="A338" s="182"/>
      <c r="B338" s="31" t="s">
        <v>1028</v>
      </c>
      <c r="C338" s="27" t="s">
        <v>1031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s="50" customFormat="1" ht="19.899999999999999" hidden="1" customHeight="1">
      <c r="A339" s="182"/>
      <c r="B339" s="46"/>
      <c r="C339" s="47" t="s">
        <v>1032</v>
      </c>
      <c r="D339" s="48"/>
      <c r="E339" s="49">
        <f>E336*E337+E338</f>
        <v>0</v>
      </c>
      <c r="F339" s="49">
        <f t="shared" ref="F339:AA339" si="63">F336*F337+F338</f>
        <v>0</v>
      </c>
      <c r="G339" s="49">
        <f t="shared" si="63"/>
        <v>0</v>
      </c>
      <c r="H339" s="49">
        <f t="shared" si="63"/>
        <v>0</v>
      </c>
      <c r="I339" s="49">
        <f t="shared" si="63"/>
        <v>0</v>
      </c>
      <c r="J339" s="49">
        <f t="shared" si="63"/>
        <v>0</v>
      </c>
      <c r="K339" s="49">
        <f t="shared" si="63"/>
        <v>0</v>
      </c>
      <c r="L339" s="49">
        <f t="shared" si="63"/>
        <v>0</v>
      </c>
      <c r="M339" s="49">
        <f t="shared" si="63"/>
        <v>0</v>
      </c>
      <c r="N339" s="49">
        <f t="shared" si="63"/>
        <v>0</v>
      </c>
      <c r="O339" s="49">
        <f t="shared" si="63"/>
        <v>0</v>
      </c>
      <c r="P339" s="49">
        <f t="shared" si="63"/>
        <v>0</v>
      </c>
      <c r="Q339" s="49">
        <f t="shared" si="63"/>
        <v>0</v>
      </c>
      <c r="R339" s="49">
        <f t="shared" si="63"/>
        <v>0</v>
      </c>
      <c r="S339" s="49">
        <f t="shared" si="63"/>
        <v>0</v>
      </c>
      <c r="T339" s="49">
        <f t="shared" si="63"/>
        <v>0</v>
      </c>
      <c r="U339" s="49">
        <f t="shared" si="63"/>
        <v>0</v>
      </c>
      <c r="V339" s="49">
        <f t="shared" si="63"/>
        <v>0</v>
      </c>
      <c r="W339" s="49">
        <f t="shared" si="63"/>
        <v>0</v>
      </c>
      <c r="X339" s="49">
        <f t="shared" si="63"/>
        <v>0</v>
      </c>
      <c r="Y339" s="49">
        <f t="shared" si="63"/>
        <v>0</v>
      </c>
      <c r="Z339" s="49">
        <f t="shared" si="63"/>
        <v>0</v>
      </c>
      <c r="AA339" s="49">
        <f t="shared" si="63"/>
        <v>0</v>
      </c>
      <c r="AB339" s="50">
        <f>SUM(E339:AA339)</f>
        <v>0</v>
      </c>
    </row>
    <row r="340" spans="1:28" ht="19.899999999999999" hidden="1" customHeight="1">
      <c r="A340" s="182"/>
      <c r="B340" s="31" t="s">
        <v>1033</v>
      </c>
      <c r="C340" s="5" t="s">
        <v>1034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2"/>
    </row>
    <row r="341" spans="1:28" ht="19.899999999999999" hidden="1" customHeight="1">
      <c r="A341" s="182"/>
      <c r="B341" s="31"/>
      <c r="C341" s="5" t="s">
        <v>1035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8" ht="19.899999999999999" hidden="1" customHeight="1">
      <c r="A342" s="182"/>
      <c r="B342" s="32" t="s">
        <v>1036</v>
      </c>
      <c r="C342" s="13" t="s">
        <v>1037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ht="19.899999999999999" hidden="1" customHeight="1">
      <c r="A343" s="182"/>
      <c r="B343" s="32" t="s">
        <v>1036</v>
      </c>
      <c r="C343" s="13" t="s">
        <v>1038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s="50" customFormat="1" ht="19.899999999999999" hidden="1" customHeight="1">
      <c r="A344" s="182"/>
      <c r="B344" s="51" t="s">
        <v>1036</v>
      </c>
      <c r="C344" s="52" t="s">
        <v>1039</v>
      </c>
      <c r="D344" s="53"/>
      <c r="E344" s="54">
        <f>E342*E343</f>
        <v>0</v>
      </c>
      <c r="F344" s="54">
        <f t="shared" ref="F344:AA344" si="64">F342*F343</f>
        <v>0</v>
      </c>
      <c r="G344" s="54">
        <f t="shared" si="64"/>
        <v>0</v>
      </c>
      <c r="H344" s="54">
        <f t="shared" si="64"/>
        <v>0</v>
      </c>
      <c r="I344" s="54">
        <f t="shared" si="64"/>
        <v>0</v>
      </c>
      <c r="J344" s="54">
        <f t="shared" si="64"/>
        <v>0</v>
      </c>
      <c r="K344" s="54">
        <f t="shared" si="64"/>
        <v>0</v>
      </c>
      <c r="L344" s="54">
        <f t="shared" si="64"/>
        <v>0</v>
      </c>
      <c r="M344" s="54">
        <f t="shared" si="64"/>
        <v>0</v>
      </c>
      <c r="N344" s="54">
        <f t="shared" si="64"/>
        <v>0</v>
      </c>
      <c r="O344" s="54">
        <f t="shared" si="64"/>
        <v>0</v>
      </c>
      <c r="P344" s="54">
        <f t="shared" si="64"/>
        <v>0</v>
      </c>
      <c r="Q344" s="54">
        <f t="shared" si="64"/>
        <v>0</v>
      </c>
      <c r="R344" s="54">
        <f t="shared" si="64"/>
        <v>0</v>
      </c>
      <c r="S344" s="54">
        <f t="shared" si="64"/>
        <v>0</v>
      </c>
      <c r="T344" s="54">
        <f t="shared" si="64"/>
        <v>0</v>
      </c>
      <c r="U344" s="54">
        <f t="shared" si="64"/>
        <v>0</v>
      </c>
      <c r="V344" s="54">
        <f t="shared" si="64"/>
        <v>0</v>
      </c>
      <c r="W344" s="54">
        <f t="shared" si="64"/>
        <v>0</v>
      </c>
      <c r="X344" s="54">
        <f t="shared" si="64"/>
        <v>0</v>
      </c>
      <c r="Y344" s="54">
        <f t="shared" si="64"/>
        <v>0</v>
      </c>
      <c r="Z344" s="54">
        <f t="shared" si="64"/>
        <v>0</v>
      </c>
      <c r="AA344" s="54">
        <f t="shared" si="64"/>
        <v>0</v>
      </c>
      <c r="AB344" s="50">
        <f>SUM(E344:AA344)</f>
        <v>0</v>
      </c>
    </row>
    <row r="345" spans="1:28" ht="19.899999999999999" hidden="1" customHeight="1">
      <c r="A345" s="182"/>
      <c r="B345" s="32" t="s">
        <v>1040</v>
      </c>
      <c r="C345" s="5" t="s">
        <v>1041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19.899999999999999" hidden="1" customHeight="1">
      <c r="A346" s="182"/>
      <c r="B346" s="32"/>
      <c r="C346" s="5" t="s">
        <v>1042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23.45" customHeight="1">
      <c r="C347" s="50" t="s">
        <v>1043</v>
      </c>
      <c r="E347" s="50">
        <f t="shared" ref="E347:AA347" si="65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</v>
      </c>
      <c r="F347" s="50">
        <f t="shared" si="65"/>
        <v>0</v>
      </c>
      <c r="G347" s="50">
        <f t="shared" si="65"/>
        <v>0</v>
      </c>
      <c r="H347" s="50">
        <f t="shared" si="65"/>
        <v>0</v>
      </c>
      <c r="I347" s="50">
        <f t="shared" si="65"/>
        <v>0</v>
      </c>
      <c r="J347" s="50">
        <f t="shared" si="65"/>
        <v>0</v>
      </c>
      <c r="K347" s="50">
        <f t="shared" si="65"/>
        <v>0</v>
      </c>
      <c r="L347" s="50">
        <f t="shared" si="65"/>
        <v>0</v>
      </c>
      <c r="M347" s="50">
        <f t="shared" si="65"/>
        <v>0</v>
      </c>
      <c r="N347" s="50">
        <f t="shared" si="65"/>
        <v>0</v>
      </c>
      <c r="O347" s="50">
        <f t="shared" si="65"/>
        <v>0</v>
      </c>
      <c r="P347" s="50">
        <f t="shared" si="65"/>
        <v>0</v>
      </c>
      <c r="Q347" s="50">
        <f t="shared" si="65"/>
        <v>0</v>
      </c>
      <c r="R347" s="50">
        <f t="shared" si="65"/>
        <v>0</v>
      </c>
      <c r="S347" s="50">
        <f t="shared" si="65"/>
        <v>0</v>
      </c>
      <c r="T347" s="50">
        <f t="shared" si="65"/>
        <v>0</v>
      </c>
      <c r="U347" s="50">
        <f t="shared" si="65"/>
        <v>0</v>
      </c>
      <c r="V347" s="50">
        <f t="shared" si="65"/>
        <v>0</v>
      </c>
      <c r="W347" s="50">
        <f t="shared" si="65"/>
        <v>0</v>
      </c>
      <c r="X347" s="50">
        <f t="shared" si="65"/>
        <v>0</v>
      </c>
      <c r="Y347" s="50">
        <f t="shared" si="65"/>
        <v>0</v>
      </c>
      <c r="Z347" s="50">
        <f t="shared" si="65"/>
        <v>0</v>
      </c>
      <c r="AA347" s="50">
        <f t="shared" si="65"/>
        <v>0</v>
      </c>
      <c r="AB347" s="50">
        <f t="shared" ref="AB347" si="66">SUM(E347:AA347)</f>
        <v>0</v>
      </c>
    </row>
  </sheetData>
  <mergeCells count="31">
    <mergeCell ref="A336:A346"/>
    <mergeCell ref="A270:A280"/>
    <mergeCell ref="A281:A291"/>
    <mergeCell ref="A292:A302"/>
    <mergeCell ref="A303:A313"/>
    <mergeCell ref="A314:A324"/>
    <mergeCell ref="A325:A335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6788-9520-414A-AD2F-8F7E0BE3A6AE}">
  <dimension ref="A1:AO348"/>
  <sheetViews>
    <sheetView zoomScale="60" zoomScaleNormal="60" workbookViewId="0">
      <pane xSplit="3" ySplit="5" topLeftCell="D304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E348</f>
        <v>0</v>
      </c>
      <c r="F1" s="163">
        <f t="shared" si="0"/>
        <v>0</v>
      </c>
      <c r="G1" s="163">
        <f t="shared" si="0"/>
        <v>0</v>
      </c>
      <c r="H1" s="163">
        <f t="shared" si="0"/>
        <v>0</v>
      </c>
      <c r="I1" s="163">
        <f t="shared" si="0"/>
        <v>0</v>
      </c>
      <c r="J1" s="163">
        <f t="shared" si="0"/>
        <v>0</v>
      </c>
      <c r="K1" s="163">
        <f t="shared" si="0"/>
        <v>0</v>
      </c>
      <c r="L1" s="163">
        <f t="shared" si="0"/>
        <v>0</v>
      </c>
      <c r="M1" s="163">
        <f t="shared" si="0"/>
        <v>0</v>
      </c>
      <c r="N1" s="163">
        <f t="shared" si="0"/>
        <v>0</v>
      </c>
      <c r="O1" s="163">
        <f t="shared" si="0"/>
        <v>0</v>
      </c>
      <c r="P1" s="163">
        <f t="shared" si="0"/>
        <v>0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0</v>
      </c>
      <c r="W1" s="163">
        <f t="shared" si="0"/>
        <v>0</v>
      </c>
      <c r="X1" s="163">
        <f t="shared" si="0"/>
        <v>0</v>
      </c>
      <c r="Y1" s="163">
        <f t="shared" si="0"/>
        <v>0</v>
      </c>
      <c r="Z1" s="163">
        <f t="shared" si="0"/>
        <v>0</v>
      </c>
      <c r="AA1" s="163">
        <f t="shared" si="0"/>
        <v>0</v>
      </c>
      <c r="AB1" s="163">
        <f t="shared" si="0"/>
        <v>0</v>
      </c>
      <c r="AC1" s="161">
        <f>AB1+AD1+AE1+AF1+AG1+AH1+AI1+AJ1+AK1+AL1+AM1+AN1+AO1</f>
        <v>3609.5450000000001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'April Food IN'!AB1</f>
        <v>1055.338</v>
      </c>
      <c r="AH1" s="161">
        <f>'May Food IN'!AB1</f>
        <v>216.29499999999999</v>
      </c>
      <c r="AI1" s="161">
        <f>'June Food IN'!AB1</f>
        <v>0</v>
      </c>
      <c r="AJ1" s="161">
        <f>'July Food IN'!AB1</f>
        <v>0</v>
      </c>
      <c r="AK1" s="161">
        <f>'Aug Food IN'!AB1</f>
        <v>0</v>
      </c>
      <c r="AL1" s="161">
        <f>'Sept Food IN'!AB1</f>
        <v>0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1077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6" spans="1:41" s="50" customFormat="1" ht="0.4" customHeight="1">
      <c r="B6" s="120"/>
      <c r="C6" s="121"/>
      <c r="D6" s="122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</row>
    <row r="7" spans="1:41" ht="19.899999999999999" customHeight="1">
      <c r="A7" s="181">
        <v>45566</v>
      </c>
      <c r="B7" s="31" t="s">
        <v>1028</v>
      </c>
      <c r="C7" s="26" t="s">
        <v>1029</v>
      </c>
      <c r="D7" s="24"/>
      <c r="E7" s="25"/>
      <c r="F7" s="25"/>
      <c r="G7" s="25"/>
      <c r="H7" s="25"/>
      <c r="I7" s="26"/>
      <c r="J7" s="26"/>
      <c r="K7" s="26"/>
      <c r="L7" s="26"/>
      <c r="M7" s="26"/>
      <c r="N7" s="26"/>
      <c r="O7" s="25"/>
      <c r="P7" s="26"/>
      <c r="Q7" s="26"/>
      <c r="R7" s="25"/>
      <c r="S7" s="26"/>
      <c r="T7" s="27"/>
      <c r="U7" s="26"/>
      <c r="V7" s="25"/>
      <c r="W7" s="26"/>
      <c r="X7" s="25"/>
      <c r="Y7" s="25"/>
      <c r="Z7" s="26"/>
      <c r="AA7" s="27"/>
    </row>
    <row r="8" spans="1:41" ht="19.899999999999999" customHeight="1">
      <c r="A8" s="182"/>
      <c r="B8" s="31" t="s">
        <v>1028</v>
      </c>
      <c r="C8" s="27" t="s">
        <v>1030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ht="19.899999999999999" customHeight="1">
      <c r="A9" s="182"/>
      <c r="B9" s="31" t="s">
        <v>1028</v>
      </c>
      <c r="C9" s="27" t="s">
        <v>1031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</row>
    <row r="10" spans="1:41" s="50" customFormat="1" ht="19.899999999999999" customHeight="1">
      <c r="A10" s="182"/>
      <c r="B10" s="46"/>
      <c r="C10" s="47" t="s">
        <v>1032</v>
      </c>
      <c r="D10" s="48"/>
      <c r="E10" s="49">
        <f>E7*E8+E9</f>
        <v>0</v>
      </c>
      <c r="F10" s="49">
        <f t="shared" ref="F10:AA10" si="1">F7*F8+F9</f>
        <v>0</v>
      </c>
      <c r="G10" s="49">
        <f t="shared" si="1"/>
        <v>0</v>
      </c>
      <c r="H10" s="49">
        <f t="shared" si="1"/>
        <v>0</v>
      </c>
      <c r="I10" s="49">
        <f t="shared" si="1"/>
        <v>0</v>
      </c>
      <c r="J10" s="49">
        <f t="shared" si="1"/>
        <v>0</v>
      </c>
      <c r="K10" s="49">
        <f t="shared" si="1"/>
        <v>0</v>
      </c>
      <c r="L10" s="49">
        <f t="shared" si="1"/>
        <v>0</v>
      </c>
      <c r="M10" s="49">
        <f t="shared" si="1"/>
        <v>0</v>
      </c>
      <c r="N10" s="49">
        <f t="shared" si="1"/>
        <v>0</v>
      </c>
      <c r="O10" s="49">
        <f t="shared" si="1"/>
        <v>0</v>
      </c>
      <c r="P10" s="49">
        <f t="shared" si="1"/>
        <v>0</v>
      </c>
      <c r="Q10" s="49">
        <f t="shared" si="1"/>
        <v>0</v>
      </c>
      <c r="R10" s="49">
        <f t="shared" si="1"/>
        <v>0</v>
      </c>
      <c r="S10" s="49">
        <f t="shared" si="1"/>
        <v>0</v>
      </c>
      <c r="T10" s="49">
        <f t="shared" si="1"/>
        <v>0</v>
      </c>
      <c r="U10" s="49">
        <f t="shared" si="1"/>
        <v>0</v>
      </c>
      <c r="V10" s="49">
        <f t="shared" si="1"/>
        <v>0</v>
      </c>
      <c r="W10" s="49">
        <f t="shared" si="1"/>
        <v>0</v>
      </c>
      <c r="X10" s="49">
        <f t="shared" si="1"/>
        <v>0</v>
      </c>
      <c r="Y10" s="49">
        <f t="shared" si="1"/>
        <v>0</v>
      </c>
      <c r="Z10" s="49">
        <f t="shared" si="1"/>
        <v>0</v>
      </c>
      <c r="AA10" s="49">
        <f t="shared" si="1"/>
        <v>0</v>
      </c>
      <c r="AB10" s="50">
        <f>SUM(E10:AA10)</f>
        <v>0</v>
      </c>
    </row>
    <row r="11" spans="1:41" ht="19.899999999999999" customHeight="1">
      <c r="A11" s="182"/>
      <c r="B11" s="31" t="s">
        <v>1033</v>
      </c>
      <c r="C11" s="5" t="s">
        <v>1034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2"/>
    </row>
    <row r="12" spans="1:41" ht="19.899999999999999" customHeight="1">
      <c r="A12" s="182"/>
      <c r="B12" s="31"/>
      <c r="C12" s="5" t="s">
        <v>1035</v>
      </c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41" ht="19.899999999999999" customHeight="1">
      <c r="A13" s="182"/>
      <c r="B13" s="32" t="s">
        <v>1036</v>
      </c>
      <c r="C13" s="13" t="s">
        <v>1037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ht="19.899999999999999" customHeight="1">
      <c r="A14" s="182"/>
      <c r="B14" s="32" t="s">
        <v>1036</v>
      </c>
      <c r="C14" s="13" t="s">
        <v>1038</v>
      </c>
      <c r="D14" s="21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41" s="50" customFormat="1" ht="19.899999999999999" customHeight="1">
      <c r="A15" s="182"/>
      <c r="B15" s="51" t="s">
        <v>1036</v>
      </c>
      <c r="C15" s="52" t="s">
        <v>1039</v>
      </c>
      <c r="D15" s="53"/>
      <c r="E15" s="54">
        <f>E13*E14</f>
        <v>0</v>
      </c>
      <c r="F15" s="54">
        <f t="shared" ref="F15:AA15" si="2">F13*F14</f>
        <v>0</v>
      </c>
      <c r="G15" s="54">
        <f t="shared" si="2"/>
        <v>0</v>
      </c>
      <c r="H15" s="54">
        <f t="shared" si="2"/>
        <v>0</v>
      </c>
      <c r="I15" s="54">
        <f t="shared" si="2"/>
        <v>0</v>
      </c>
      <c r="J15" s="54">
        <f t="shared" si="2"/>
        <v>0</v>
      </c>
      <c r="K15" s="54">
        <f t="shared" si="2"/>
        <v>0</v>
      </c>
      <c r="L15" s="54">
        <f t="shared" si="2"/>
        <v>0</v>
      </c>
      <c r="M15" s="54">
        <f t="shared" si="2"/>
        <v>0</v>
      </c>
      <c r="N15" s="54">
        <f t="shared" si="2"/>
        <v>0</v>
      </c>
      <c r="O15" s="54">
        <f t="shared" si="2"/>
        <v>0</v>
      </c>
      <c r="P15" s="54">
        <f t="shared" si="2"/>
        <v>0</v>
      </c>
      <c r="Q15" s="54">
        <f t="shared" si="2"/>
        <v>0</v>
      </c>
      <c r="R15" s="54">
        <f t="shared" si="2"/>
        <v>0</v>
      </c>
      <c r="S15" s="54">
        <f t="shared" si="2"/>
        <v>0</v>
      </c>
      <c r="T15" s="54">
        <f t="shared" si="2"/>
        <v>0</v>
      </c>
      <c r="U15" s="54">
        <f t="shared" si="2"/>
        <v>0</v>
      </c>
      <c r="V15" s="54">
        <f t="shared" si="2"/>
        <v>0</v>
      </c>
      <c r="W15" s="54">
        <f t="shared" si="2"/>
        <v>0</v>
      </c>
      <c r="X15" s="54">
        <f t="shared" si="2"/>
        <v>0</v>
      </c>
      <c r="Y15" s="54">
        <f t="shared" si="2"/>
        <v>0</v>
      </c>
      <c r="Z15" s="54">
        <f t="shared" si="2"/>
        <v>0</v>
      </c>
      <c r="AA15" s="54">
        <f t="shared" si="2"/>
        <v>0</v>
      </c>
      <c r="AB15" s="50">
        <f>SUM(E15:AA15)</f>
        <v>0</v>
      </c>
    </row>
    <row r="16" spans="1:41" ht="19.899999999999999" customHeight="1">
      <c r="A16" s="182"/>
      <c r="B16" s="32" t="s">
        <v>1040</v>
      </c>
      <c r="C16" s="5" t="s">
        <v>1041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2"/>
      <c r="B17" s="32"/>
      <c r="C17" s="5" t="s">
        <v>1042</v>
      </c>
      <c r="D17" s="2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0"/>
    </row>
    <row r="18" spans="1:28" ht="19.899999999999999" customHeight="1">
      <c r="A18" s="181">
        <v>45567</v>
      </c>
      <c r="B18" s="31" t="s">
        <v>1028</v>
      </c>
      <c r="C18" s="26" t="s">
        <v>1029</v>
      </c>
      <c r="D18" s="24"/>
      <c r="E18" s="25"/>
      <c r="F18" s="25"/>
      <c r="G18" s="25"/>
      <c r="H18" s="25"/>
      <c r="I18" s="26"/>
      <c r="J18" s="26"/>
      <c r="K18" s="26"/>
      <c r="L18" s="26"/>
      <c r="M18" s="26"/>
      <c r="N18" s="26"/>
      <c r="O18" s="25"/>
      <c r="P18" s="26"/>
      <c r="Q18" s="26"/>
      <c r="R18" s="25"/>
      <c r="S18" s="26"/>
      <c r="T18" s="27"/>
      <c r="U18" s="26"/>
      <c r="V18" s="25"/>
      <c r="W18" s="26"/>
      <c r="X18" s="25"/>
      <c r="Y18" s="25"/>
      <c r="Z18" s="26"/>
      <c r="AA18" s="27"/>
      <c r="AB18" s="50"/>
    </row>
    <row r="19" spans="1:28" ht="19.899999999999999" customHeight="1">
      <c r="A19" s="182"/>
      <c r="B19" s="31" t="s">
        <v>1028</v>
      </c>
      <c r="C19" s="27" t="s">
        <v>1030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ht="19.899999999999999" customHeight="1">
      <c r="A20" s="182"/>
      <c r="B20" s="31" t="s">
        <v>1028</v>
      </c>
      <c r="C20" s="27" t="s">
        <v>1031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  <c r="AB20" s="50"/>
    </row>
    <row r="21" spans="1:28" s="50" customFormat="1" ht="19.899999999999999" customHeight="1">
      <c r="A21" s="182"/>
      <c r="B21" s="46"/>
      <c r="C21" s="47" t="s">
        <v>1032</v>
      </c>
      <c r="D21" s="48"/>
      <c r="E21" s="49">
        <f>E18*E19+E20</f>
        <v>0</v>
      </c>
      <c r="F21" s="49">
        <f t="shared" ref="F21:AA21" si="3">F18*F19+F20</f>
        <v>0</v>
      </c>
      <c r="G21" s="49">
        <f t="shared" si="3"/>
        <v>0</v>
      </c>
      <c r="H21" s="49">
        <f t="shared" si="3"/>
        <v>0</v>
      </c>
      <c r="I21" s="49">
        <f t="shared" si="3"/>
        <v>0</v>
      </c>
      <c r="J21" s="49">
        <f t="shared" si="3"/>
        <v>0</v>
      </c>
      <c r="K21" s="49">
        <f t="shared" si="3"/>
        <v>0</v>
      </c>
      <c r="L21" s="49">
        <f t="shared" si="3"/>
        <v>0</v>
      </c>
      <c r="M21" s="49">
        <f t="shared" si="3"/>
        <v>0</v>
      </c>
      <c r="N21" s="49">
        <f t="shared" si="3"/>
        <v>0</v>
      </c>
      <c r="O21" s="49">
        <f t="shared" si="3"/>
        <v>0</v>
      </c>
      <c r="P21" s="49">
        <f t="shared" si="3"/>
        <v>0</v>
      </c>
      <c r="Q21" s="49">
        <f t="shared" si="3"/>
        <v>0</v>
      </c>
      <c r="R21" s="49">
        <f t="shared" si="3"/>
        <v>0</v>
      </c>
      <c r="S21" s="49">
        <f t="shared" si="3"/>
        <v>0</v>
      </c>
      <c r="T21" s="49">
        <f t="shared" si="3"/>
        <v>0</v>
      </c>
      <c r="U21" s="49">
        <f t="shared" si="3"/>
        <v>0</v>
      </c>
      <c r="V21" s="49">
        <f t="shared" si="3"/>
        <v>0</v>
      </c>
      <c r="W21" s="49">
        <f t="shared" si="3"/>
        <v>0</v>
      </c>
      <c r="X21" s="49">
        <f t="shared" si="3"/>
        <v>0</v>
      </c>
      <c r="Y21" s="49">
        <f t="shared" si="3"/>
        <v>0</v>
      </c>
      <c r="Z21" s="49">
        <f t="shared" si="3"/>
        <v>0</v>
      </c>
      <c r="AA21" s="49">
        <f t="shared" si="3"/>
        <v>0</v>
      </c>
      <c r="AB21" s="50">
        <f t="shared" ref="AB21:AB26" si="4">SUM(E21:AA21)</f>
        <v>0</v>
      </c>
    </row>
    <row r="22" spans="1:28" ht="19.899999999999999" customHeight="1">
      <c r="A22" s="182"/>
      <c r="B22" s="31" t="s">
        <v>1033</v>
      </c>
      <c r="C22" s="5" t="s">
        <v>1034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2"/>
      <c r="AB22" s="50"/>
    </row>
    <row r="23" spans="1:28" ht="19.899999999999999" customHeight="1">
      <c r="A23" s="182"/>
      <c r="B23" s="31"/>
      <c r="C23" s="5" t="s">
        <v>1035</v>
      </c>
      <c r="D23" s="2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0"/>
    </row>
    <row r="24" spans="1:28" ht="19.899999999999999" customHeight="1">
      <c r="A24" s="182"/>
      <c r="B24" s="32" t="s">
        <v>1036</v>
      </c>
      <c r="C24" s="13" t="s">
        <v>1037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ht="19.899999999999999" customHeight="1">
      <c r="A25" s="182"/>
      <c r="B25" s="32" t="s">
        <v>1036</v>
      </c>
      <c r="C25" s="13" t="s">
        <v>1038</v>
      </c>
      <c r="D25" s="21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50"/>
    </row>
    <row r="26" spans="1:28" s="50" customFormat="1" ht="19.899999999999999" customHeight="1">
      <c r="A26" s="182"/>
      <c r="B26" s="51" t="s">
        <v>1036</v>
      </c>
      <c r="C26" s="52" t="s">
        <v>1039</v>
      </c>
      <c r="D26" s="53"/>
      <c r="E26" s="54">
        <f>E24*E25</f>
        <v>0</v>
      </c>
      <c r="F26" s="54">
        <f t="shared" ref="F26:AA26" si="5">F24*F25</f>
        <v>0</v>
      </c>
      <c r="G26" s="54">
        <f t="shared" si="5"/>
        <v>0</v>
      </c>
      <c r="H26" s="54">
        <f t="shared" si="5"/>
        <v>0</v>
      </c>
      <c r="I26" s="54">
        <f t="shared" si="5"/>
        <v>0</v>
      </c>
      <c r="J26" s="54">
        <f t="shared" si="5"/>
        <v>0</v>
      </c>
      <c r="K26" s="54">
        <f t="shared" si="5"/>
        <v>0</v>
      </c>
      <c r="L26" s="54">
        <f t="shared" si="5"/>
        <v>0</v>
      </c>
      <c r="M26" s="54">
        <f t="shared" si="5"/>
        <v>0</v>
      </c>
      <c r="N26" s="54">
        <f t="shared" si="5"/>
        <v>0</v>
      </c>
      <c r="O26" s="54">
        <f t="shared" si="5"/>
        <v>0</v>
      </c>
      <c r="P26" s="54">
        <f t="shared" si="5"/>
        <v>0</v>
      </c>
      <c r="Q26" s="54">
        <f t="shared" si="5"/>
        <v>0</v>
      </c>
      <c r="R26" s="54">
        <f t="shared" si="5"/>
        <v>0</v>
      </c>
      <c r="S26" s="54">
        <f t="shared" si="5"/>
        <v>0</v>
      </c>
      <c r="T26" s="54">
        <f t="shared" si="5"/>
        <v>0</v>
      </c>
      <c r="U26" s="54">
        <f t="shared" si="5"/>
        <v>0</v>
      </c>
      <c r="V26" s="54">
        <f t="shared" si="5"/>
        <v>0</v>
      </c>
      <c r="W26" s="54">
        <f t="shared" si="5"/>
        <v>0</v>
      </c>
      <c r="X26" s="54">
        <f t="shared" si="5"/>
        <v>0</v>
      </c>
      <c r="Y26" s="54">
        <f t="shared" si="5"/>
        <v>0</v>
      </c>
      <c r="Z26" s="54">
        <f t="shared" si="5"/>
        <v>0</v>
      </c>
      <c r="AA26" s="54">
        <f t="shared" si="5"/>
        <v>0</v>
      </c>
      <c r="AB26" s="50">
        <f t="shared" si="4"/>
        <v>0</v>
      </c>
    </row>
    <row r="27" spans="1:28" ht="19.899999999999999" customHeight="1">
      <c r="A27" s="182"/>
      <c r="B27" s="32" t="s">
        <v>1040</v>
      </c>
      <c r="C27" s="5" t="s">
        <v>1041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2"/>
      <c r="B28" s="32"/>
      <c r="C28" s="5" t="s">
        <v>1042</v>
      </c>
      <c r="D28" s="2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0"/>
    </row>
    <row r="29" spans="1:28" ht="19.899999999999999" customHeight="1">
      <c r="A29" s="181">
        <v>45568</v>
      </c>
      <c r="B29" s="31" t="s">
        <v>1028</v>
      </c>
      <c r="C29" s="26" t="s">
        <v>1029</v>
      </c>
      <c r="D29" s="24"/>
      <c r="E29" s="25"/>
      <c r="F29" s="25"/>
      <c r="G29" s="25"/>
      <c r="H29" s="25"/>
      <c r="I29" s="26"/>
      <c r="J29" s="26"/>
      <c r="K29" s="26"/>
      <c r="L29" s="26"/>
      <c r="M29" s="26"/>
      <c r="N29" s="26"/>
      <c r="O29" s="25"/>
      <c r="P29" s="26"/>
      <c r="Q29" s="26"/>
      <c r="R29" s="25"/>
      <c r="S29" s="26"/>
      <c r="T29" s="27"/>
      <c r="U29" s="26"/>
      <c r="V29" s="25"/>
      <c r="W29" s="26"/>
      <c r="X29" s="25"/>
      <c r="Y29" s="25"/>
      <c r="Z29" s="26"/>
      <c r="AA29" s="27"/>
    </row>
    <row r="30" spans="1:28" ht="19.899999999999999" customHeight="1">
      <c r="A30" s="182"/>
      <c r="B30" s="31" t="s">
        <v>1028</v>
      </c>
      <c r="C30" s="27" t="s">
        <v>1030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ht="19.899999999999999" customHeight="1">
      <c r="A31" s="182"/>
      <c r="B31" s="31" t="s">
        <v>1028</v>
      </c>
      <c r="C31" s="27" t="s">
        <v>1031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30"/>
    </row>
    <row r="32" spans="1:28" s="50" customFormat="1" ht="19.899999999999999" customHeight="1">
      <c r="A32" s="182"/>
      <c r="B32" s="46"/>
      <c r="C32" s="47" t="s">
        <v>1032</v>
      </c>
      <c r="D32" s="48"/>
      <c r="E32" s="49">
        <f>E29*E30+E31</f>
        <v>0</v>
      </c>
      <c r="F32" s="49">
        <f t="shared" ref="F32:AA32" si="6">F29*F30+F31</f>
        <v>0</v>
      </c>
      <c r="G32" s="49">
        <f t="shared" si="6"/>
        <v>0</v>
      </c>
      <c r="H32" s="49">
        <f t="shared" si="6"/>
        <v>0</v>
      </c>
      <c r="I32" s="49">
        <f t="shared" si="6"/>
        <v>0</v>
      </c>
      <c r="J32" s="49">
        <f t="shared" si="6"/>
        <v>0</v>
      </c>
      <c r="K32" s="49">
        <f t="shared" si="6"/>
        <v>0</v>
      </c>
      <c r="L32" s="49">
        <f t="shared" si="6"/>
        <v>0</v>
      </c>
      <c r="M32" s="49">
        <f t="shared" si="6"/>
        <v>0</v>
      </c>
      <c r="N32" s="49">
        <f t="shared" si="6"/>
        <v>0</v>
      </c>
      <c r="O32" s="49">
        <f t="shared" si="6"/>
        <v>0</v>
      </c>
      <c r="P32" s="49">
        <f t="shared" si="6"/>
        <v>0</v>
      </c>
      <c r="Q32" s="49">
        <f t="shared" si="6"/>
        <v>0</v>
      </c>
      <c r="R32" s="49">
        <f t="shared" si="6"/>
        <v>0</v>
      </c>
      <c r="S32" s="49">
        <f t="shared" si="6"/>
        <v>0</v>
      </c>
      <c r="T32" s="49">
        <f t="shared" si="6"/>
        <v>0</v>
      </c>
      <c r="U32" s="49">
        <f t="shared" si="6"/>
        <v>0</v>
      </c>
      <c r="V32" s="49">
        <f t="shared" si="6"/>
        <v>0</v>
      </c>
      <c r="W32" s="49">
        <f t="shared" si="6"/>
        <v>0</v>
      </c>
      <c r="X32" s="49">
        <f t="shared" si="6"/>
        <v>0</v>
      </c>
      <c r="Y32" s="49">
        <f t="shared" si="6"/>
        <v>0</v>
      </c>
      <c r="Z32" s="49">
        <f t="shared" si="6"/>
        <v>0</v>
      </c>
      <c r="AA32" s="49">
        <f t="shared" si="6"/>
        <v>0</v>
      </c>
      <c r="AB32" s="50">
        <f>SUM(E32:AA32)</f>
        <v>0</v>
      </c>
    </row>
    <row r="33" spans="1:28" ht="19.899999999999999" customHeight="1">
      <c r="A33" s="182"/>
      <c r="B33" s="31" t="s">
        <v>1033</v>
      </c>
      <c r="C33" s="5" t="s">
        <v>1034</v>
      </c>
      <c r="D33" s="20"/>
      <c r="E33" s="4"/>
      <c r="F33" s="4">
        <v>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2"/>
    </row>
    <row r="34" spans="1:28" ht="19.899999999999999" customHeight="1">
      <c r="A34" s="182"/>
      <c r="B34" s="31"/>
      <c r="C34" s="5" t="s">
        <v>1035</v>
      </c>
      <c r="D34" s="2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8" ht="19.899999999999999" customHeight="1">
      <c r="A35" s="182"/>
      <c r="B35" s="32" t="s">
        <v>1036</v>
      </c>
      <c r="C35" s="13" t="s">
        <v>1037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ht="19.899999999999999" customHeight="1">
      <c r="A36" s="182"/>
      <c r="B36" s="32" t="s">
        <v>1036</v>
      </c>
      <c r="C36" s="13" t="s">
        <v>1038</v>
      </c>
      <c r="D36" s="21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8" s="50" customFormat="1" ht="19.899999999999999" customHeight="1">
      <c r="A37" s="182"/>
      <c r="B37" s="51" t="s">
        <v>1036</v>
      </c>
      <c r="C37" s="52" t="s">
        <v>1039</v>
      </c>
      <c r="D37" s="53"/>
      <c r="E37" s="54">
        <f>E35*E36</f>
        <v>0</v>
      </c>
      <c r="F37" s="54">
        <f t="shared" ref="F37:AA37" si="7">F35*F36</f>
        <v>0</v>
      </c>
      <c r="G37" s="54">
        <f t="shared" si="7"/>
        <v>0</v>
      </c>
      <c r="H37" s="54">
        <f t="shared" si="7"/>
        <v>0</v>
      </c>
      <c r="I37" s="54">
        <f t="shared" si="7"/>
        <v>0</v>
      </c>
      <c r="J37" s="54">
        <f t="shared" si="7"/>
        <v>0</v>
      </c>
      <c r="K37" s="54">
        <f t="shared" si="7"/>
        <v>0</v>
      </c>
      <c r="L37" s="54">
        <f t="shared" si="7"/>
        <v>0</v>
      </c>
      <c r="M37" s="54">
        <f t="shared" si="7"/>
        <v>0</v>
      </c>
      <c r="N37" s="54">
        <f t="shared" si="7"/>
        <v>0</v>
      </c>
      <c r="O37" s="54">
        <f t="shared" si="7"/>
        <v>0</v>
      </c>
      <c r="P37" s="54">
        <f t="shared" si="7"/>
        <v>0</v>
      </c>
      <c r="Q37" s="54">
        <f t="shared" si="7"/>
        <v>0</v>
      </c>
      <c r="R37" s="54">
        <f t="shared" si="7"/>
        <v>0</v>
      </c>
      <c r="S37" s="54">
        <f t="shared" si="7"/>
        <v>0</v>
      </c>
      <c r="T37" s="54">
        <f t="shared" si="7"/>
        <v>0</v>
      </c>
      <c r="U37" s="54">
        <f t="shared" si="7"/>
        <v>0</v>
      </c>
      <c r="V37" s="54">
        <f t="shared" si="7"/>
        <v>0</v>
      </c>
      <c r="W37" s="54">
        <f t="shared" si="7"/>
        <v>0</v>
      </c>
      <c r="X37" s="54">
        <f t="shared" si="7"/>
        <v>0</v>
      </c>
      <c r="Y37" s="54">
        <f t="shared" si="7"/>
        <v>0</v>
      </c>
      <c r="Z37" s="54">
        <f t="shared" si="7"/>
        <v>0</v>
      </c>
      <c r="AA37" s="54">
        <f t="shared" si="7"/>
        <v>0</v>
      </c>
      <c r="AB37" s="50">
        <f>SUM(E37:AA37)</f>
        <v>0</v>
      </c>
    </row>
    <row r="38" spans="1:28" ht="19.899999999999999" customHeight="1">
      <c r="A38" s="182"/>
      <c r="B38" s="32" t="s">
        <v>1040</v>
      </c>
      <c r="C38" s="5" t="s">
        <v>1041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2"/>
      <c r="B39" s="32"/>
      <c r="C39" s="5" t="s">
        <v>1042</v>
      </c>
      <c r="D39" s="2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0"/>
    </row>
    <row r="40" spans="1:28" ht="19.899999999999999" customHeight="1">
      <c r="A40" s="181">
        <v>45569</v>
      </c>
      <c r="B40" s="31" t="s">
        <v>1028</v>
      </c>
      <c r="C40" s="26" t="s">
        <v>1029</v>
      </c>
      <c r="D40" s="24"/>
      <c r="E40" s="25"/>
      <c r="F40" s="25"/>
      <c r="G40" s="25"/>
      <c r="H40" s="25"/>
      <c r="I40" s="26"/>
      <c r="J40" s="26"/>
      <c r="K40" s="26"/>
      <c r="L40" s="26"/>
      <c r="M40" s="26"/>
      <c r="N40" s="26"/>
      <c r="O40" s="25"/>
      <c r="P40" s="26"/>
      <c r="Q40" s="26"/>
      <c r="R40" s="25"/>
      <c r="S40" s="26"/>
      <c r="T40" s="27"/>
      <c r="U40" s="26"/>
      <c r="V40" s="25"/>
      <c r="W40" s="26"/>
      <c r="X40" s="25"/>
      <c r="Y40" s="25"/>
      <c r="Z40" s="26"/>
      <c r="AA40" s="27"/>
    </row>
    <row r="41" spans="1:28" ht="19.899999999999999" customHeight="1">
      <c r="A41" s="182"/>
      <c r="B41" s="31" t="s">
        <v>1028</v>
      </c>
      <c r="C41" s="27" t="s">
        <v>1030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8" ht="19.899999999999999" customHeight="1">
      <c r="A42" s="182"/>
      <c r="B42" s="31" t="s">
        <v>1028</v>
      </c>
      <c r="C42" s="27" t="s">
        <v>1031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30"/>
    </row>
    <row r="43" spans="1:28" s="50" customFormat="1" ht="19.899999999999999" customHeight="1">
      <c r="A43" s="182"/>
      <c r="B43" s="46"/>
      <c r="C43" s="47" t="s">
        <v>1032</v>
      </c>
      <c r="D43" s="48"/>
      <c r="E43" s="49">
        <f>E40*E41+E42</f>
        <v>0</v>
      </c>
      <c r="F43" s="49">
        <f t="shared" ref="F43:AA43" si="8">F40*F41+F42</f>
        <v>0</v>
      </c>
      <c r="G43" s="49">
        <f t="shared" si="8"/>
        <v>0</v>
      </c>
      <c r="H43" s="49">
        <f t="shared" si="8"/>
        <v>0</v>
      </c>
      <c r="I43" s="49">
        <f t="shared" si="8"/>
        <v>0</v>
      </c>
      <c r="J43" s="49">
        <f t="shared" si="8"/>
        <v>0</v>
      </c>
      <c r="K43" s="49">
        <f t="shared" si="8"/>
        <v>0</v>
      </c>
      <c r="L43" s="49">
        <f t="shared" si="8"/>
        <v>0</v>
      </c>
      <c r="M43" s="49">
        <f t="shared" si="8"/>
        <v>0</v>
      </c>
      <c r="N43" s="49">
        <f t="shared" si="8"/>
        <v>0</v>
      </c>
      <c r="O43" s="49">
        <f t="shared" si="8"/>
        <v>0</v>
      </c>
      <c r="P43" s="49">
        <f t="shared" si="8"/>
        <v>0</v>
      </c>
      <c r="Q43" s="49">
        <f t="shared" si="8"/>
        <v>0</v>
      </c>
      <c r="R43" s="49">
        <f t="shared" si="8"/>
        <v>0</v>
      </c>
      <c r="S43" s="49">
        <f t="shared" si="8"/>
        <v>0</v>
      </c>
      <c r="T43" s="49">
        <f t="shared" si="8"/>
        <v>0</v>
      </c>
      <c r="U43" s="49">
        <f t="shared" si="8"/>
        <v>0</v>
      </c>
      <c r="V43" s="49">
        <f t="shared" si="8"/>
        <v>0</v>
      </c>
      <c r="W43" s="49">
        <f t="shared" si="8"/>
        <v>0</v>
      </c>
      <c r="X43" s="49">
        <f t="shared" si="8"/>
        <v>0</v>
      </c>
      <c r="Y43" s="49">
        <f t="shared" si="8"/>
        <v>0</v>
      </c>
      <c r="Z43" s="49">
        <f t="shared" si="8"/>
        <v>0</v>
      </c>
      <c r="AA43" s="49">
        <f t="shared" si="8"/>
        <v>0</v>
      </c>
      <c r="AB43" s="50">
        <f>SUM(E43:AA43)</f>
        <v>0</v>
      </c>
    </row>
    <row r="44" spans="1:28" ht="19.899999999999999" customHeight="1">
      <c r="A44" s="182"/>
      <c r="B44" s="31" t="s">
        <v>1033</v>
      </c>
      <c r="C44" s="5" t="s">
        <v>1034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2"/>
    </row>
    <row r="45" spans="1:28" ht="19.899999999999999" customHeight="1">
      <c r="A45" s="182"/>
      <c r="B45" s="31"/>
      <c r="C45" s="5" t="s">
        <v>1035</v>
      </c>
      <c r="D45" s="2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8" ht="19.899999999999999" customHeight="1">
      <c r="A46" s="182"/>
      <c r="B46" s="32" t="s">
        <v>1036</v>
      </c>
      <c r="C46" s="13" t="s">
        <v>1037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ht="19.899999999999999" customHeight="1">
      <c r="A47" s="182"/>
      <c r="B47" s="32" t="s">
        <v>1036</v>
      </c>
      <c r="C47" s="13" t="s">
        <v>1038</v>
      </c>
      <c r="D47" s="21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8" s="50" customFormat="1" ht="19.899999999999999" customHeight="1">
      <c r="A48" s="182"/>
      <c r="B48" s="51" t="s">
        <v>1036</v>
      </c>
      <c r="C48" s="52" t="s">
        <v>1039</v>
      </c>
      <c r="D48" s="53"/>
      <c r="E48" s="54">
        <f>E46*E47</f>
        <v>0</v>
      </c>
      <c r="F48" s="54">
        <f t="shared" ref="F48:AA48" si="9">F46*F47</f>
        <v>0</v>
      </c>
      <c r="G48" s="54">
        <f t="shared" si="9"/>
        <v>0</v>
      </c>
      <c r="H48" s="54">
        <f t="shared" si="9"/>
        <v>0</v>
      </c>
      <c r="I48" s="54">
        <f t="shared" si="9"/>
        <v>0</v>
      </c>
      <c r="J48" s="54">
        <f t="shared" si="9"/>
        <v>0</v>
      </c>
      <c r="K48" s="54">
        <f t="shared" si="9"/>
        <v>0</v>
      </c>
      <c r="L48" s="54">
        <f t="shared" si="9"/>
        <v>0</v>
      </c>
      <c r="M48" s="54">
        <f t="shared" si="9"/>
        <v>0</v>
      </c>
      <c r="N48" s="54">
        <f t="shared" si="9"/>
        <v>0</v>
      </c>
      <c r="O48" s="54">
        <f t="shared" si="9"/>
        <v>0</v>
      </c>
      <c r="P48" s="54">
        <f t="shared" si="9"/>
        <v>0</v>
      </c>
      <c r="Q48" s="54">
        <f t="shared" si="9"/>
        <v>0</v>
      </c>
      <c r="R48" s="54">
        <f t="shared" si="9"/>
        <v>0</v>
      </c>
      <c r="S48" s="54">
        <f t="shared" si="9"/>
        <v>0</v>
      </c>
      <c r="T48" s="54">
        <f t="shared" si="9"/>
        <v>0</v>
      </c>
      <c r="U48" s="54">
        <f t="shared" si="9"/>
        <v>0</v>
      </c>
      <c r="V48" s="54">
        <f t="shared" si="9"/>
        <v>0</v>
      </c>
      <c r="W48" s="54">
        <f t="shared" si="9"/>
        <v>0</v>
      </c>
      <c r="X48" s="54">
        <f t="shared" si="9"/>
        <v>0</v>
      </c>
      <c r="Y48" s="54">
        <f t="shared" si="9"/>
        <v>0</v>
      </c>
      <c r="Z48" s="54">
        <f t="shared" si="9"/>
        <v>0</v>
      </c>
      <c r="AA48" s="54">
        <f t="shared" si="9"/>
        <v>0</v>
      </c>
      <c r="AB48" s="50">
        <f>SUM(E48:AA48)</f>
        <v>0</v>
      </c>
    </row>
    <row r="49" spans="1:28" ht="19.899999999999999" customHeight="1">
      <c r="A49" s="182"/>
      <c r="B49" s="32" t="s">
        <v>1040</v>
      </c>
      <c r="C49" s="5" t="s">
        <v>1041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2"/>
      <c r="B50" s="32"/>
      <c r="C50" s="5" t="s">
        <v>1042</v>
      </c>
      <c r="D50" s="2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0"/>
    </row>
    <row r="51" spans="1:28" ht="19.899999999999999" customHeight="1">
      <c r="A51" s="181">
        <v>45570</v>
      </c>
      <c r="B51" s="31" t="s">
        <v>1028</v>
      </c>
      <c r="C51" s="26" t="s">
        <v>1029</v>
      </c>
      <c r="D51" s="24"/>
      <c r="E51" s="25"/>
      <c r="F51" s="25"/>
      <c r="G51" s="25"/>
      <c r="H51" s="25"/>
      <c r="I51" s="26"/>
      <c r="J51" s="26"/>
      <c r="K51" s="26"/>
      <c r="L51" s="26"/>
      <c r="M51" s="26"/>
      <c r="N51" s="26"/>
      <c r="O51" s="25"/>
      <c r="P51" s="26"/>
      <c r="Q51" s="26"/>
      <c r="R51" s="25"/>
      <c r="S51" s="26"/>
      <c r="T51" s="27"/>
      <c r="U51" s="26"/>
      <c r="V51" s="25"/>
      <c r="W51" s="26"/>
      <c r="X51" s="25"/>
      <c r="Y51" s="25"/>
      <c r="Z51" s="26"/>
      <c r="AA51" s="27"/>
    </row>
    <row r="52" spans="1:28" ht="19.899999999999999" customHeight="1">
      <c r="A52" s="182"/>
      <c r="B52" s="31" t="s">
        <v>1028</v>
      </c>
      <c r="C52" s="27" t="s">
        <v>1030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ht="19.899999999999999" customHeight="1">
      <c r="A53" s="182"/>
      <c r="B53" s="31" t="s">
        <v>1028</v>
      </c>
      <c r="C53" s="27" t="s">
        <v>1031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30"/>
    </row>
    <row r="54" spans="1:28" s="50" customFormat="1" ht="19.899999999999999" customHeight="1">
      <c r="A54" s="182"/>
      <c r="B54" s="46"/>
      <c r="C54" s="47" t="s">
        <v>1032</v>
      </c>
      <c r="D54" s="48"/>
      <c r="E54" s="49">
        <f>E51*E52+E53</f>
        <v>0</v>
      </c>
      <c r="F54" s="49">
        <f t="shared" ref="F54:AA54" si="10">F51*F52+F53</f>
        <v>0</v>
      </c>
      <c r="G54" s="49">
        <f t="shared" si="10"/>
        <v>0</v>
      </c>
      <c r="H54" s="49">
        <f t="shared" si="10"/>
        <v>0</v>
      </c>
      <c r="I54" s="49">
        <f t="shared" si="10"/>
        <v>0</v>
      </c>
      <c r="J54" s="49">
        <f t="shared" si="10"/>
        <v>0</v>
      </c>
      <c r="K54" s="49">
        <f t="shared" si="10"/>
        <v>0</v>
      </c>
      <c r="L54" s="49">
        <f t="shared" si="10"/>
        <v>0</v>
      </c>
      <c r="M54" s="49">
        <f t="shared" si="10"/>
        <v>0</v>
      </c>
      <c r="N54" s="49">
        <f t="shared" si="10"/>
        <v>0</v>
      </c>
      <c r="O54" s="49">
        <f t="shared" si="10"/>
        <v>0</v>
      </c>
      <c r="P54" s="49">
        <f t="shared" si="10"/>
        <v>0</v>
      </c>
      <c r="Q54" s="49">
        <f t="shared" si="10"/>
        <v>0</v>
      </c>
      <c r="R54" s="49">
        <f t="shared" si="10"/>
        <v>0</v>
      </c>
      <c r="S54" s="49">
        <f t="shared" si="10"/>
        <v>0</v>
      </c>
      <c r="T54" s="49">
        <f t="shared" si="10"/>
        <v>0</v>
      </c>
      <c r="U54" s="49">
        <f t="shared" si="10"/>
        <v>0</v>
      </c>
      <c r="V54" s="49">
        <f t="shared" si="10"/>
        <v>0</v>
      </c>
      <c r="W54" s="49">
        <f t="shared" si="10"/>
        <v>0</v>
      </c>
      <c r="X54" s="49">
        <f t="shared" si="10"/>
        <v>0</v>
      </c>
      <c r="Y54" s="49">
        <f t="shared" si="10"/>
        <v>0</v>
      </c>
      <c r="Z54" s="49">
        <f t="shared" si="10"/>
        <v>0</v>
      </c>
      <c r="AA54" s="49">
        <f t="shared" si="10"/>
        <v>0</v>
      </c>
      <c r="AB54" s="50">
        <f>SUM(E54:AA54)</f>
        <v>0</v>
      </c>
    </row>
    <row r="55" spans="1:28" ht="19.899999999999999" customHeight="1">
      <c r="A55" s="182"/>
      <c r="B55" s="31" t="s">
        <v>1033</v>
      </c>
      <c r="C55" s="5" t="s">
        <v>1034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2"/>
    </row>
    <row r="56" spans="1:28" ht="19.899999999999999" customHeight="1">
      <c r="A56" s="182"/>
      <c r="B56" s="31"/>
      <c r="C56" s="5" t="s">
        <v>1035</v>
      </c>
      <c r="D56" s="2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8" ht="19.899999999999999" customHeight="1">
      <c r="A57" s="182"/>
      <c r="B57" s="32" t="s">
        <v>1036</v>
      </c>
      <c r="C57" s="13" t="s">
        <v>1037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ht="19.899999999999999" customHeight="1">
      <c r="A58" s="182"/>
      <c r="B58" s="32" t="s">
        <v>1036</v>
      </c>
      <c r="C58" s="13" t="s">
        <v>1038</v>
      </c>
      <c r="D58" s="21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8" s="50" customFormat="1" ht="19.899999999999999" customHeight="1">
      <c r="A59" s="182"/>
      <c r="B59" s="51" t="s">
        <v>1036</v>
      </c>
      <c r="C59" s="52" t="s">
        <v>1039</v>
      </c>
      <c r="D59" s="53"/>
      <c r="E59" s="54">
        <f>E57*E58</f>
        <v>0</v>
      </c>
      <c r="F59" s="54">
        <f t="shared" ref="F59:AA59" si="11">F57*F58</f>
        <v>0</v>
      </c>
      <c r="G59" s="54">
        <f t="shared" si="11"/>
        <v>0</v>
      </c>
      <c r="H59" s="54">
        <f t="shared" si="11"/>
        <v>0</v>
      </c>
      <c r="I59" s="54">
        <f t="shared" si="11"/>
        <v>0</v>
      </c>
      <c r="J59" s="54">
        <f t="shared" si="11"/>
        <v>0</v>
      </c>
      <c r="K59" s="54">
        <f t="shared" si="11"/>
        <v>0</v>
      </c>
      <c r="L59" s="54">
        <f t="shared" si="11"/>
        <v>0</v>
      </c>
      <c r="M59" s="54">
        <f t="shared" si="11"/>
        <v>0</v>
      </c>
      <c r="N59" s="54">
        <f t="shared" si="11"/>
        <v>0</v>
      </c>
      <c r="O59" s="54">
        <f t="shared" si="11"/>
        <v>0</v>
      </c>
      <c r="P59" s="54">
        <f t="shared" si="11"/>
        <v>0</v>
      </c>
      <c r="Q59" s="54">
        <f t="shared" si="11"/>
        <v>0</v>
      </c>
      <c r="R59" s="54">
        <f t="shared" si="11"/>
        <v>0</v>
      </c>
      <c r="S59" s="54">
        <f t="shared" si="11"/>
        <v>0</v>
      </c>
      <c r="T59" s="54">
        <f t="shared" si="11"/>
        <v>0</v>
      </c>
      <c r="U59" s="54">
        <f t="shared" si="11"/>
        <v>0</v>
      </c>
      <c r="V59" s="54">
        <f t="shared" si="11"/>
        <v>0</v>
      </c>
      <c r="W59" s="54">
        <f t="shared" si="11"/>
        <v>0</v>
      </c>
      <c r="X59" s="54">
        <f t="shared" si="11"/>
        <v>0</v>
      </c>
      <c r="Y59" s="54">
        <f t="shared" si="11"/>
        <v>0</v>
      </c>
      <c r="Z59" s="54">
        <f t="shared" si="11"/>
        <v>0</v>
      </c>
      <c r="AA59" s="54">
        <f t="shared" si="11"/>
        <v>0</v>
      </c>
      <c r="AB59" s="50">
        <f>SUM(E59:AA59)</f>
        <v>0</v>
      </c>
    </row>
    <row r="60" spans="1:28" ht="19.899999999999999" customHeight="1">
      <c r="A60" s="182"/>
      <c r="B60" s="32" t="s">
        <v>1040</v>
      </c>
      <c r="C60" s="5" t="s">
        <v>1041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2"/>
      <c r="B61" s="32"/>
      <c r="C61" s="5" t="s">
        <v>1042</v>
      </c>
      <c r="D61" s="2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0"/>
    </row>
    <row r="62" spans="1:28" ht="19.899999999999999" customHeight="1">
      <c r="A62" s="181">
        <v>45571</v>
      </c>
      <c r="B62" s="31" t="s">
        <v>1028</v>
      </c>
      <c r="C62" s="26" t="s">
        <v>1029</v>
      </c>
      <c r="D62" s="24"/>
      <c r="E62" s="25"/>
      <c r="F62" s="25"/>
      <c r="G62" s="25"/>
      <c r="H62" s="25"/>
      <c r="I62" s="26"/>
      <c r="J62" s="26"/>
      <c r="K62" s="26"/>
      <c r="L62" s="26"/>
      <c r="M62" s="26"/>
      <c r="N62" s="26"/>
      <c r="O62" s="25"/>
      <c r="P62" s="26"/>
      <c r="Q62" s="26"/>
      <c r="R62" s="25"/>
      <c r="S62" s="26"/>
      <c r="T62" s="27"/>
      <c r="U62" s="26"/>
      <c r="V62" s="25"/>
      <c r="W62" s="26"/>
      <c r="X62" s="25"/>
      <c r="Y62" s="25"/>
      <c r="Z62" s="26"/>
      <c r="AA62" s="27"/>
    </row>
    <row r="63" spans="1:28" ht="19.899999999999999" customHeight="1">
      <c r="A63" s="182"/>
      <c r="B63" s="31" t="s">
        <v>1028</v>
      </c>
      <c r="C63" s="27" t="s">
        <v>1030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ht="19.899999999999999" customHeight="1">
      <c r="A64" s="182"/>
      <c r="B64" s="31" t="s">
        <v>1028</v>
      </c>
      <c r="C64" s="27" t="s">
        <v>1031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30"/>
    </row>
    <row r="65" spans="1:28" s="50" customFormat="1" ht="19.899999999999999" customHeight="1">
      <c r="A65" s="182"/>
      <c r="B65" s="46"/>
      <c r="C65" s="47" t="s">
        <v>1032</v>
      </c>
      <c r="D65" s="48"/>
      <c r="E65" s="49">
        <f>E62*E63+E64</f>
        <v>0</v>
      </c>
      <c r="F65" s="49">
        <f t="shared" ref="F65:AA65" si="12">F62*F63+F64</f>
        <v>0</v>
      </c>
      <c r="G65" s="49">
        <f t="shared" si="12"/>
        <v>0</v>
      </c>
      <c r="H65" s="49">
        <f t="shared" si="12"/>
        <v>0</v>
      </c>
      <c r="I65" s="49">
        <f t="shared" si="12"/>
        <v>0</v>
      </c>
      <c r="J65" s="49">
        <f t="shared" si="12"/>
        <v>0</v>
      </c>
      <c r="K65" s="49">
        <f t="shared" si="12"/>
        <v>0</v>
      </c>
      <c r="L65" s="49">
        <f t="shared" si="12"/>
        <v>0</v>
      </c>
      <c r="M65" s="49">
        <f t="shared" si="12"/>
        <v>0</v>
      </c>
      <c r="N65" s="49">
        <f t="shared" si="12"/>
        <v>0</v>
      </c>
      <c r="O65" s="49">
        <f t="shared" si="12"/>
        <v>0</v>
      </c>
      <c r="P65" s="49">
        <f t="shared" si="12"/>
        <v>0</v>
      </c>
      <c r="Q65" s="49">
        <f t="shared" si="12"/>
        <v>0</v>
      </c>
      <c r="R65" s="49">
        <f t="shared" si="12"/>
        <v>0</v>
      </c>
      <c r="S65" s="49">
        <f t="shared" si="12"/>
        <v>0</v>
      </c>
      <c r="T65" s="49">
        <f t="shared" si="12"/>
        <v>0</v>
      </c>
      <c r="U65" s="49">
        <f t="shared" si="12"/>
        <v>0</v>
      </c>
      <c r="V65" s="49">
        <f t="shared" si="12"/>
        <v>0</v>
      </c>
      <c r="W65" s="49">
        <f t="shared" si="12"/>
        <v>0</v>
      </c>
      <c r="X65" s="49">
        <f t="shared" si="12"/>
        <v>0</v>
      </c>
      <c r="Y65" s="49">
        <f t="shared" si="12"/>
        <v>0</v>
      </c>
      <c r="Z65" s="49">
        <f t="shared" si="12"/>
        <v>0</v>
      </c>
      <c r="AA65" s="49">
        <f t="shared" si="12"/>
        <v>0</v>
      </c>
      <c r="AB65" s="50">
        <f>SUM(E65:AA65)</f>
        <v>0</v>
      </c>
    </row>
    <row r="66" spans="1:28" ht="19.899999999999999" customHeight="1">
      <c r="A66" s="182"/>
      <c r="B66" s="31" t="s">
        <v>1033</v>
      </c>
      <c r="C66" s="5" t="s">
        <v>1034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2"/>
    </row>
    <row r="67" spans="1:28" ht="19.899999999999999" customHeight="1">
      <c r="A67" s="182"/>
      <c r="B67" s="31"/>
      <c r="C67" s="5" t="s">
        <v>1035</v>
      </c>
      <c r="D67" s="2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8" ht="19.899999999999999" customHeight="1">
      <c r="A68" s="182"/>
      <c r="B68" s="32" t="s">
        <v>1036</v>
      </c>
      <c r="C68" s="13" t="s">
        <v>1037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ht="19.899999999999999" customHeight="1">
      <c r="A69" s="182"/>
      <c r="B69" s="32" t="s">
        <v>1036</v>
      </c>
      <c r="C69" s="13" t="s">
        <v>1038</v>
      </c>
      <c r="D69" s="21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8" s="50" customFormat="1" ht="19.899999999999999" customHeight="1">
      <c r="A70" s="182"/>
      <c r="B70" s="51" t="s">
        <v>1036</v>
      </c>
      <c r="C70" s="52" t="s">
        <v>1039</v>
      </c>
      <c r="D70" s="53"/>
      <c r="E70" s="54">
        <f>E68*E69</f>
        <v>0</v>
      </c>
      <c r="F70" s="54">
        <f t="shared" ref="F70:AA70" si="13">F68*F69</f>
        <v>0</v>
      </c>
      <c r="G70" s="54">
        <f t="shared" si="13"/>
        <v>0</v>
      </c>
      <c r="H70" s="54">
        <f t="shared" si="13"/>
        <v>0</v>
      </c>
      <c r="I70" s="54">
        <f t="shared" si="13"/>
        <v>0</v>
      </c>
      <c r="J70" s="54">
        <f t="shared" si="13"/>
        <v>0</v>
      </c>
      <c r="K70" s="54">
        <f t="shared" si="13"/>
        <v>0</v>
      </c>
      <c r="L70" s="54">
        <f t="shared" si="13"/>
        <v>0</v>
      </c>
      <c r="M70" s="54">
        <f t="shared" si="13"/>
        <v>0</v>
      </c>
      <c r="N70" s="54">
        <f t="shared" si="13"/>
        <v>0</v>
      </c>
      <c r="O70" s="54">
        <f t="shared" si="13"/>
        <v>0</v>
      </c>
      <c r="P70" s="54">
        <f t="shared" si="13"/>
        <v>0</v>
      </c>
      <c r="Q70" s="54">
        <f t="shared" si="13"/>
        <v>0</v>
      </c>
      <c r="R70" s="54">
        <f t="shared" si="13"/>
        <v>0</v>
      </c>
      <c r="S70" s="54">
        <f t="shared" si="13"/>
        <v>0</v>
      </c>
      <c r="T70" s="54">
        <f t="shared" si="13"/>
        <v>0</v>
      </c>
      <c r="U70" s="54">
        <f t="shared" si="13"/>
        <v>0</v>
      </c>
      <c r="V70" s="54">
        <f t="shared" si="13"/>
        <v>0</v>
      </c>
      <c r="W70" s="54">
        <f t="shared" si="13"/>
        <v>0</v>
      </c>
      <c r="X70" s="54">
        <f t="shared" si="13"/>
        <v>0</v>
      </c>
      <c r="Y70" s="54">
        <f t="shared" si="13"/>
        <v>0</v>
      </c>
      <c r="Z70" s="54">
        <f t="shared" si="13"/>
        <v>0</v>
      </c>
      <c r="AA70" s="54">
        <f t="shared" si="13"/>
        <v>0</v>
      </c>
      <c r="AB70" s="50">
        <f>SUM(E70:AA70)</f>
        <v>0</v>
      </c>
    </row>
    <row r="71" spans="1:28" ht="19.899999999999999" customHeight="1">
      <c r="A71" s="182"/>
      <c r="B71" s="32" t="s">
        <v>1040</v>
      </c>
      <c r="C71" s="5" t="s">
        <v>1041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2"/>
      <c r="B72" s="32"/>
      <c r="C72" s="5" t="s">
        <v>1042</v>
      </c>
      <c r="D72" s="2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0"/>
    </row>
    <row r="73" spans="1:28" ht="19.899999999999999" customHeight="1">
      <c r="A73" s="181">
        <v>45572</v>
      </c>
      <c r="B73" s="31" t="s">
        <v>1028</v>
      </c>
      <c r="C73" s="26" t="s">
        <v>1029</v>
      </c>
      <c r="D73" s="24"/>
      <c r="E73" s="25"/>
      <c r="F73" s="25"/>
      <c r="G73" s="25"/>
      <c r="H73" s="25"/>
      <c r="I73" s="26"/>
      <c r="J73" s="26"/>
      <c r="K73" s="26"/>
      <c r="L73" s="26"/>
      <c r="M73" s="26"/>
      <c r="N73" s="26"/>
      <c r="O73" s="25"/>
      <c r="P73" s="26"/>
      <c r="Q73" s="26"/>
      <c r="R73" s="25"/>
      <c r="S73" s="26"/>
      <c r="T73" s="27"/>
      <c r="U73" s="26"/>
      <c r="V73" s="25"/>
      <c r="W73" s="26"/>
      <c r="X73" s="25"/>
      <c r="Y73" s="25"/>
      <c r="Z73" s="26"/>
      <c r="AA73" s="27"/>
    </row>
    <row r="74" spans="1:28" ht="19.899999999999999" customHeight="1">
      <c r="A74" s="182"/>
      <c r="B74" s="31" t="s">
        <v>1028</v>
      </c>
      <c r="C74" s="27" t="s">
        <v>1030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ht="19.899999999999999" customHeight="1">
      <c r="A75" s="182"/>
      <c r="B75" s="31" t="s">
        <v>1028</v>
      </c>
      <c r="C75" s="27" t="s">
        <v>1031</v>
      </c>
      <c r="D75" s="28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30"/>
    </row>
    <row r="76" spans="1:28" s="50" customFormat="1" ht="19.899999999999999" customHeight="1">
      <c r="A76" s="182"/>
      <c r="B76" s="46"/>
      <c r="C76" s="47" t="s">
        <v>1032</v>
      </c>
      <c r="D76" s="48"/>
      <c r="E76" s="49">
        <f>E73*E74+E75</f>
        <v>0</v>
      </c>
      <c r="F76" s="49">
        <f t="shared" ref="F76:AA76" si="14">F73*F74+F75</f>
        <v>0</v>
      </c>
      <c r="G76" s="49">
        <f t="shared" si="14"/>
        <v>0</v>
      </c>
      <c r="H76" s="49">
        <f t="shared" si="14"/>
        <v>0</v>
      </c>
      <c r="I76" s="49">
        <f t="shared" si="14"/>
        <v>0</v>
      </c>
      <c r="J76" s="49">
        <f t="shared" si="14"/>
        <v>0</v>
      </c>
      <c r="K76" s="49">
        <f t="shared" si="14"/>
        <v>0</v>
      </c>
      <c r="L76" s="49">
        <f t="shared" si="14"/>
        <v>0</v>
      </c>
      <c r="M76" s="49">
        <f t="shared" si="14"/>
        <v>0</v>
      </c>
      <c r="N76" s="49">
        <f t="shared" si="14"/>
        <v>0</v>
      </c>
      <c r="O76" s="49">
        <f t="shared" si="14"/>
        <v>0</v>
      </c>
      <c r="P76" s="49">
        <f t="shared" si="14"/>
        <v>0</v>
      </c>
      <c r="Q76" s="49">
        <f t="shared" si="14"/>
        <v>0</v>
      </c>
      <c r="R76" s="49">
        <f t="shared" si="14"/>
        <v>0</v>
      </c>
      <c r="S76" s="49">
        <f t="shared" si="14"/>
        <v>0</v>
      </c>
      <c r="T76" s="49">
        <f t="shared" si="14"/>
        <v>0</v>
      </c>
      <c r="U76" s="49">
        <f t="shared" si="14"/>
        <v>0</v>
      </c>
      <c r="V76" s="49">
        <f t="shared" si="14"/>
        <v>0</v>
      </c>
      <c r="W76" s="49">
        <f t="shared" si="14"/>
        <v>0</v>
      </c>
      <c r="X76" s="49">
        <f t="shared" si="14"/>
        <v>0</v>
      </c>
      <c r="Y76" s="49">
        <f t="shared" si="14"/>
        <v>0</v>
      </c>
      <c r="Z76" s="49">
        <f t="shared" si="14"/>
        <v>0</v>
      </c>
      <c r="AA76" s="49">
        <f t="shared" si="14"/>
        <v>0</v>
      </c>
      <c r="AB76" s="50">
        <f>SUM(E76:AA76)</f>
        <v>0</v>
      </c>
    </row>
    <row r="77" spans="1:28" ht="19.899999999999999" customHeight="1">
      <c r="A77" s="182"/>
      <c r="B77" s="31" t="s">
        <v>1033</v>
      </c>
      <c r="C77" s="5" t="s">
        <v>1034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2"/>
    </row>
    <row r="78" spans="1:28" ht="19.899999999999999" customHeight="1">
      <c r="A78" s="182"/>
      <c r="B78" s="31"/>
      <c r="C78" s="5" t="s">
        <v>1035</v>
      </c>
      <c r="D78" s="2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8" ht="19.899999999999999" customHeight="1">
      <c r="A79" s="182"/>
      <c r="B79" s="32" t="s">
        <v>1036</v>
      </c>
      <c r="C79" s="13" t="s">
        <v>1037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ht="19.899999999999999" customHeight="1">
      <c r="A80" s="182"/>
      <c r="B80" s="32" t="s">
        <v>1036</v>
      </c>
      <c r="C80" s="13" t="s">
        <v>1038</v>
      </c>
      <c r="D80" s="21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8" s="50" customFormat="1" ht="19.899999999999999" customHeight="1">
      <c r="A81" s="182"/>
      <c r="B81" s="51" t="s">
        <v>1036</v>
      </c>
      <c r="C81" s="52" t="s">
        <v>1039</v>
      </c>
      <c r="D81" s="53"/>
      <c r="E81" s="54">
        <f>E79*E80</f>
        <v>0</v>
      </c>
      <c r="F81" s="54">
        <f t="shared" ref="F81:AA81" si="15">F79*F80</f>
        <v>0</v>
      </c>
      <c r="G81" s="54">
        <f t="shared" si="15"/>
        <v>0</v>
      </c>
      <c r="H81" s="54">
        <f t="shared" si="15"/>
        <v>0</v>
      </c>
      <c r="I81" s="54">
        <f t="shared" si="15"/>
        <v>0</v>
      </c>
      <c r="J81" s="54">
        <f t="shared" si="15"/>
        <v>0</v>
      </c>
      <c r="K81" s="54">
        <f t="shared" si="15"/>
        <v>0</v>
      </c>
      <c r="L81" s="54">
        <f t="shared" si="15"/>
        <v>0</v>
      </c>
      <c r="M81" s="54">
        <f t="shared" si="15"/>
        <v>0</v>
      </c>
      <c r="N81" s="54">
        <f t="shared" si="15"/>
        <v>0</v>
      </c>
      <c r="O81" s="54">
        <f t="shared" si="15"/>
        <v>0</v>
      </c>
      <c r="P81" s="54">
        <f t="shared" si="15"/>
        <v>0</v>
      </c>
      <c r="Q81" s="54">
        <f t="shared" si="15"/>
        <v>0</v>
      </c>
      <c r="R81" s="54">
        <f t="shared" si="15"/>
        <v>0</v>
      </c>
      <c r="S81" s="54">
        <f t="shared" si="15"/>
        <v>0</v>
      </c>
      <c r="T81" s="54">
        <f t="shared" si="15"/>
        <v>0</v>
      </c>
      <c r="U81" s="54">
        <f t="shared" si="15"/>
        <v>0</v>
      </c>
      <c r="V81" s="54">
        <f t="shared" si="15"/>
        <v>0</v>
      </c>
      <c r="W81" s="54">
        <f t="shared" si="15"/>
        <v>0</v>
      </c>
      <c r="X81" s="54">
        <f t="shared" si="15"/>
        <v>0</v>
      </c>
      <c r="Y81" s="54">
        <f t="shared" si="15"/>
        <v>0</v>
      </c>
      <c r="Z81" s="54">
        <f t="shared" si="15"/>
        <v>0</v>
      </c>
      <c r="AA81" s="54">
        <f t="shared" si="15"/>
        <v>0</v>
      </c>
      <c r="AB81" s="50">
        <f>SUM(E81:AA81)</f>
        <v>0</v>
      </c>
    </row>
    <row r="82" spans="1:28" ht="19.899999999999999" customHeight="1">
      <c r="A82" s="182"/>
      <c r="B82" s="32" t="s">
        <v>1040</v>
      </c>
      <c r="C82" s="5" t="s">
        <v>1041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2"/>
      <c r="B83" s="32"/>
      <c r="C83" s="5" t="s">
        <v>1042</v>
      </c>
      <c r="D83" s="2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0"/>
    </row>
    <row r="84" spans="1:28" ht="19.899999999999999" customHeight="1">
      <c r="A84" s="181">
        <v>45573</v>
      </c>
      <c r="B84" s="31" t="s">
        <v>1028</v>
      </c>
      <c r="C84" s="26" t="s">
        <v>1029</v>
      </c>
      <c r="D84" s="24"/>
      <c r="E84" s="25"/>
      <c r="F84" s="25"/>
      <c r="G84" s="25"/>
      <c r="H84" s="25"/>
      <c r="I84" s="26"/>
      <c r="J84" s="26"/>
      <c r="K84" s="26"/>
      <c r="L84" s="26"/>
      <c r="M84" s="26"/>
      <c r="N84" s="26"/>
      <c r="O84" s="25"/>
      <c r="P84" s="26"/>
      <c r="Q84" s="26"/>
      <c r="R84" s="25"/>
      <c r="S84" s="26"/>
      <c r="T84" s="27"/>
      <c r="U84" s="26"/>
      <c r="V84" s="25"/>
      <c r="W84" s="26"/>
      <c r="X84" s="25"/>
      <c r="Y84" s="25"/>
      <c r="Z84" s="26"/>
      <c r="AA84" s="27"/>
    </row>
    <row r="85" spans="1:28" ht="19.899999999999999" customHeight="1">
      <c r="A85" s="182"/>
      <c r="B85" s="31" t="s">
        <v>1028</v>
      </c>
      <c r="C85" s="27" t="s">
        <v>1030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ht="19.899999999999999" customHeight="1">
      <c r="A86" s="182"/>
      <c r="B86" s="31" t="s">
        <v>1028</v>
      </c>
      <c r="C86" s="27" t="s">
        <v>1031</v>
      </c>
      <c r="D86" s="28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30"/>
    </row>
    <row r="87" spans="1:28" s="50" customFormat="1" ht="19.899999999999999" customHeight="1">
      <c r="A87" s="182"/>
      <c r="B87" s="46"/>
      <c r="C87" s="47" t="s">
        <v>1032</v>
      </c>
      <c r="D87" s="48"/>
      <c r="E87" s="49">
        <f>E84*E85+E86</f>
        <v>0</v>
      </c>
      <c r="F87" s="49">
        <f t="shared" ref="F87:AA87" si="16">F84*F85+F86</f>
        <v>0</v>
      </c>
      <c r="G87" s="49">
        <f t="shared" si="16"/>
        <v>0</v>
      </c>
      <c r="H87" s="49">
        <f t="shared" si="16"/>
        <v>0</v>
      </c>
      <c r="I87" s="49">
        <f t="shared" si="16"/>
        <v>0</v>
      </c>
      <c r="J87" s="49">
        <f t="shared" si="16"/>
        <v>0</v>
      </c>
      <c r="K87" s="49">
        <f t="shared" si="16"/>
        <v>0</v>
      </c>
      <c r="L87" s="49">
        <f t="shared" si="16"/>
        <v>0</v>
      </c>
      <c r="M87" s="49">
        <f t="shared" si="16"/>
        <v>0</v>
      </c>
      <c r="N87" s="49">
        <f t="shared" si="16"/>
        <v>0</v>
      </c>
      <c r="O87" s="49">
        <f t="shared" si="16"/>
        <v>0</v>
      </c>
      <c r="P87" s="49">
        <f t="shared" si="16"/>
        <v>0</v>
      </c>
      <c r="Q87" s="49">
        <f t="shared" si="16"/>
        <v>0</v>
      </c>
      <c r="R87" s="49">
        <f t="shared" si="16"/>
        <v>0</v>
      </c>
      <c r="S87" s="49">
        <f t="shared" si="16"/>
        <v>0</v>
      </c>
      <c r="T87" s="49">
        <f t="shared" si="16"/>
        <v>0</v>
      </c>
      <c r="U87" s="49">
        <f t="shared" si="16"/>
        <v>0</v>
      </c>
      <c r="V87" s="49">
        <f t="shared" si="16"/>
        <v>0</v>
      </c>
      <c r="W87" s="49">
        <f t="shared" si="16"/>
        <v>0</v>
      </c>
      <c r="X87" s="49">
        <f t="shared" si="16"/>
        <v>0</v>
      </c>
      <c r="Y87" s="49">
        <f t="shared" si="16"/>
        <v>0</v>
      </c>
      <c r="Z87" s="49">
        <f t="shared" si="16"/>
        <v>0</v>
      </c>
      <c r="AA87" s="49">
        <f t="shared" si="16"/>
        <v>0</v>
      </c>
      <c r="AB87" s="50">
        <f>SUM(E87:AA87)</f>
        <v>0</v>
      </c>
    </row>
    <row r="88" spans="1:28" ht="19.899999999999999" customHeight="1">
      <c r="A88" s="182"/>
      <c r="B88" s="31" t="s">
        <v>1033</v>
      </c>
      <c r="C88" s="5" t="s">
        <v>1034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2"/>
    </row>
    <row r="89" spans="1:28" ht="19.899999999999999" customHeight="1">
      <c r="A89" s="182"/>
      <c r="B89" s="31"/>
      <c r="C89" s="5" t="s">
        <v>1035</v>
      </c>
      <c r="D89" s="2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8" ht="19.899999999999999" customHeight="1">
      <c r="A90" s="182"/>
      <c r="B90" s="32" t="s">
        <v>1036</v>
      </c>
      <c r="C90" s="13" t="s">
        <v>1037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ht="19.899999999999999" customHeight="1">
      <c r="A91" s="182"/>
      <c r="B91" s="32" t="s">
        <v>1036</v>
      </c>
      <c r="C91" s="13" t="s">
        <v>1038</v>
      </c>
      <c r="D91" s="21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8" s="50" customFormat="1" ht="19.899999999999999" customHeight="1">
      <c r="A92" s="182"/>
      <c r="B92" s="51" t="s">
        <v>1036</v>
      </c>
      <c r="C92" s="52" t="s">
        <v>1039</v>
      </c>
      <c r="D92" s="53"/>
      <c r="E92" s="54">
        <f>E90*E91</f>
        <v>0</v>
      </c>
      <c r="F92" s="54">
        <f t="shared" ref="F92:AA92" si="17">F90*F91</f>
        <v>0</v>
      </c>
      <c r="G92" s="54">
        <f t="shared" si="17"/>
        <v>0</v>
      </c>
      <c r="H92" s="54">
        <f t="shared" si="17"/>
        <v>0</v>
      </c>
      <c r="I92" s="54">
        <f t="shared" si="17"/>
        <v>0</v>
      </c>
      <c r="J92" s="54">
        <f t="shared" si="17"/>
        <v>0</v>
      </c>
      <c r="K92" s="54">
        <f t="shared" si="17"/>
        <v>0</v>
      </c>
      <c r="L92" s="54">
        <f t="shared" si="17"/>
        <v>0</v>
      </c>
      <c r="M92" s="54">
        <f t="shared" si="17"/>
        <v>0</v>
      </c>
      <c r="N92" s="54">
        <f t="shared" si="17"/>
        <v>0</v>
      </c>
      <c r="O92" s="54">
        <f t="shared" si="17"/>
        <v>0</v>
      </c>
      <c r="P92" s="54">
        <f t="shared" si="17"/>
        <v>0</v>
      </c>
      <c r="Q92" s="54">
        <f t="shared" si="17"/>
        <v>0</v>
      </c>
      <c r="R92" s="54">
        <f t="shared" si="17"/>
        <v>0</v>
      </c>
      <c r="S92" s="54">
        <f t="shared" si="17"/>
        <v>0</v>
      </c>
      <c r="T92" s="54">
        <f t="shared" si="17"/>
        <v>0</v>
      </c>
      <c r="U92" s="54">
        <f t="shared" si="17"/>
        <v>0</v>
      </c>
      <c r="V92" s="54">
        <f t="shared" si="17"/>
        <v>0</v>
      </c>
      <c r="W92" s="54">
        <f t="shared" si="17"/>
        <v>0</v>
      </c>
      <c r="X92" s="54">
        <f t="shared" si="17"/>
        <v>0</v>
      </c>
      <c r="Y92" s="54">
        <f t="shared" si="17"/>
        <v>0</v>
      </c>
      <c r="Z92" s="54">
        <f t="shared" si="17"/>
        <v>0</v>
      </c>
      <c r="AA92" s="54">
        <f t="shared" si="17"/>
        <v>0</v>
      </c>
      <c r="AB92" s="50">
        <f>SUM(E92:AA92)</f>
        <v>0</v>
      </c>
    </row>
    <row r="93" spans="1:28" ht="19.899999999999999" customHeight="1">
      <c r="A93" s="182"/>
      <c r="B93" s="32" t="s">
        <v>1040</v>
      </c>
      <c r="C93" s="5" t="s">
        <v>1041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2"/>
      <c r="B94" s="32"/>
      <c r="C94" s="5" t="s">
        <v>1042</v>
      </c>
      <c r="D94" s="2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50"/>
    </row>
    <row r="95" spans="1:28" ht="19.899999999999999" customHeight="1">
      <c r="A95" s="181">
        <v>45574</v>
      </c>
      <c r="B95" s="31" t="s">
        <v>1028</v>
      </c>
      <c r="C95" s="26" t="s">
        <v>1029</v>
      </c>
      <c r="D95" s="24"/>
      <c r="E95" s="25"/>
      <c r="F95" s="25"/>
      <c r="G95" s="25"/>
      <c r="H95" s="25"/>
      <c r="I95" s="26"/>
      <c r="J95" s="26"/>
      <c r="K95" s="26"/>
      <c r="L95" s="26"/>
      <c r="M95" s="26"/>
      <c r="N95" s="26"/>
      <c r="O95" s="25"/>
      <c r="P95" s="26"/>
      <c r="Q95" s="26"/>
      <c r="R95" s="25"/>
      <c r="S95" s="26"/>
      <c r="T95" s="27"/>
      <c r="U95" s="26"/>
      <c r="V95" s="25"/>
      <c r="W95" s="26"/>
      <c r="X95" s="25"/>
      <c r="Y95" s="25"/>
      <c r="Z95" s="26"/>
      <c r="AA95" s="27"/>
    </row>
    <row r="96" spans="1:28" ht="19.899999999999999" customHeight="1">
      <c r="A96" s="182"/>
      <c r="B96" s="31" t="s">
        <v>1028</v>
      </c>
      <c r="C96" s="27" t="s">
        <v>1030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ht="19.899999999999999" customHeight="1">
      <c r="A97" s="182"/>
      <c r="B97" s="31" t="s">
        <v>1028</v>
      </c>
      <c r="C97" s="27" t="s">
        <v>1031</v>
      </c>
      <c r="D97" s="28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0"/>
    </row>
    <row r="98" spans="1:28" s="50" customFormat="1" ht="19.899999999999999" customHeight="1">
      <c r="A98" s="182"/>
      <c r="B98" s="46"/>
      <c r="C98" s="47" t="s">
        <v>1032</v>
      </c>
      <c r="D98" s="48"/>
      <c r="E98" s="49">
        <f>E95*E96+E97</f>
        <v>0</v>
      </c>
      <c r="F98" s="49">
        <f t="shared" ref="F98:AA98" si="18">F95*F96+F97</f>
        <v>0</v>
      </c>
      <c r="G98" s="49">
        <f t="shared" si="18"/>
        <v>0</v>
      </c>
      <c r="H98" s="49">
        <f t="shared" si="18"/>
        <v>0</v>
      </c>
      <c r="I98" s="49">
        <f t="shared" si="18"/>
        <v>0</v>
      </c>
      <c r="J98" s="49">
        <f t="shared" si="18"/>
        <v>0</v>
      </c>
      <c r="K98" s="49">
        <f t="shared" si="18"/>
        <v>0</v>
      </c>
      <c r="L98" s="49">
        <f t="shared" si="18"/>
        <v>0</v>
      </c>
      <c r="M98" s="49">
        <f t="shared" si="18"/>
        <v>0</v>
      </c>
      <c r="N98" s="49">
        <f t="shared" si="18"/>
        <v>0</v>
      </c>
      <c r="O98" s="49">
        <f t="shared" si="18"/>
        <v>0</v>
      </c>
      <c r="P98" s="49">
        <f t="shared" si="18"/>
        <v>0</v>
      </c>
      <c r="Q98" s="49">
        <f t="shared" si="18"/>
        <v>0</v>
      </c>
      <c r="R98" s="49">
        <f t="shared" si="18"/>
        <v>0</v>
      </c>
      <c r="S98" s="49">
        <f t="shared" si="18"/>
        <v>0</v>
      </c>
      <c r="T98" s="49">
        <f t="shared" si="18"/>
        <v>0</v>
      </c>
      <c r="U98" s="49">
        <f t="shared" si="18"/>
        <v>0</v>
      </c>
      <c r="V98" s="49">
        <f t="shared" si="18"/>
        <v>0</v>
      </c>
      <c r="W98" s="49">
        <f t="shared" si="18"/>
        <v>0</v>
      </c>
      <c r="X98" s="49">
        <f t="shared" si="18"/>
        <v>0</v>
      </c>
      <c r="Y98" s="49">
        <f t="shared" si="18"/>
        <v>0</v>
      </c>
      <c r="Z98" s="49">
        <f t="shared" si="18"/>
        <v>0</v>
      </c>
      <c r="AA98" s="49">
        <f t="shared" si="18"/>
        <v>0</v>
      </c>
      <c r="AB98" s="50">
        <f>SUM(E98:AA98)</f>
        <v>0</v>
      </c>
    </row>
    <row r="99" spans="1:28" ht="19.899999999999999" customHeight="1">
      <c r="A99" s="182"/>
      <c r="B99" s="31" t="s">
        <v>1033</v>
      </c>
      <c r="C99" s="5" t="s">
        <v>1034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2"/>
    </row>
    <row r="100" spans="1:28" ht="19.899999999999999" customHeight="1">
      <c r="A100" s="182"/>
      <c r="B100" s="31"/>
      <c r="C100" s="5" t="s">
        <v>1035</v>
      </c>
      <c r="D100" s="2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8" ht="19.899999999999999" customHeight="1">
      <c r="A101" s="182"/>
      <c r="B101" s="32" t="s">
        <v>1036</v>
      </c>
      <c r="C101" s="13" t="s">
        <v>1037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ht="19.899999999999999" customHeight="1">
      <c r="A102" s="182"/>
      <c r="B102" s="32" t="s">
        <v>1036</v>
      </c>
      <c r="C102" s="13" t="s">
        <v>1038</v>
      </c>
      <c r="D102" s="21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8" s="50" customFormat="1" ht="19.899999999999999" customHeight="1">
      <c r="A103" s="182"/>
      <c r="B103" s="51" t="s">
        <v>1036</v>
      </c>
      <c r="C103" s="52" t="s">
        <v>1039</v>
      </c>
      <c r="D103" s="53"/>
      <c r="E103" s="54">
        <f>E101*E102</f>
        <v>0</v>
      </c>
      <c r="F103" s="54">
        <f t="shared" ref="F103:AA103" si="19">F101*F102</f>
        <v>0</v>
      </c>
      <c r="G103" s="54">
        <f t="shared" si="19"/>
        <v>0</v>
      </c>
      <c r="H103" s="54">
        <f t="shared" si="19"/>
        <v>0</v>
      </c>
      <c r="I103" s="54">
        <f t="shared" si="19"/>
        <v>0</v>
      </c>
      <c r="J103" s="54">
        <f t="shared" si="19"/>
        <v>0</v>
      </c>
      <c r="K103" s="54">
        <f t="shared" si="19"/>
        <v>0</v>
      </c>
      <c r="L103" s="54">
        <f t="shared" si="19"/>
        <v>0</v>
      </c>
      <c r="M103" s="54">
        <f t="shared" si="19"/>
        <v>0</v>
      </c>
      <c r="N103" s="54">
        <f t="shared" si="19"/>
        <v>0</v>
      </c>
      <c r="O103" s="54">
        <f t="shared" si="19"/>
        <v>0</v>
      </c>
      <c r="P103" s="54">
        <f t="shared" si="19"/>
        <v>0</v>
      </c>
      <c r="Q103" s="54">
        <f t="shared" si="19"/>
        <v>0</v>
      </c>
      <c r="R103" s="54">
        <f t="shared" si="19"/>
        <v>0</v>
      </c>
      <c r="S103" s="54">
        <f t="shared" si="19"/>
        <v>0</v>
      </c>
      <c r="T103" s="54">
        <f t="shared" si="19"/>
        <v>0</v>
      </c>
      <c r="U103" s="54">
        <f t="shared" si="19"/>
        <v>0</v>
      </c>
      <c r="V103" s="54">
        <f t="shared" si="19"/>
        <v>0</v>
      </c>
      <c r="W103" s="54">
        <f t="shared" si="19"/>
        <v>0</v>
      </c>
      <c r="X103" s="54">
        <f t="shared" si="19"/>
        <v>0</v>
      </c>
      <c r="Y103" s="54">
        <f t="shared" si="19"/>
        <v>0</v>
      </c>
      <c r="Z103" s="54">
        <f t="shared" si="19"/>
        <v>0</v>
      </c>
      <c r="AA103" s="54">
        <f t="shared" si="19"/>
        <v>0</v>
      </c>
      <c r="AB103" s="50">
        <f>SUM(E103:AA103)</f>
        <v>0</v>
      </c>
    </row>
    <row r="104" spans="1:28" ht="19.899999999999999" customHeight="1">
      <c r="A104" s="182"/>
      <c r="B104" s="32" t="s">
        <v>1040</v>
      </c>
      <c r="C104" s="5" t="s">
        <v>1041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2"/>
      <c r="B105" s="32"/>
      <c r="C105" s="5" t="s">
        <v>1042</v>
      </c>
      <c r="D105" s="2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50"/>
    </row>
    <row r="106" spans="1:28" ht="19.899999999999999" customHeight="1">
      <c r="A106" s="181">
        <v>45575</v>
      </c>
      <c r="B106" s="31" t="s">
        <v>1028</v>
      </c>
      <c r="C106" s="26" t="s">
        <v>1029</v>
      </c>
      <c r="D106" s="24"/>
      <c r="E106" s="25"/>
      <c r="F106" s="25"/>
      <c r="G106" s="25"/>
      <c r="H106" s="25"/>
      <c r="I106" s="26"/>
      <c r="J106" s="26"/>
      <c r="K106" s="26"/>
      <c r="L106" s="26"/>
      <c r="M106" s="26"/>
      <c r="N106" s="26"/>
      <c r="O106" s="25"/>
      <c r="P106" s="26"/>
      <c r="Q106" s="26"/>
      <c r="R106" s="25"/>
      <c r="S106" s="26"/>
      <c r="T106" s="27"/>
      <c r="U106" s="26"/>
      <c r="V106" s="25"/>
      <c r="W106" s="26"/>
      <c r="X106" s="25"/>
      <c r="Y106" s="25"/>
      <c r="Z106" s="26"/>
      <c r="AA106" s="27"/>
    </row>
    <row r="107" spans="1:28" ht="19.899999999999999" customHeight="1">
      <c r="A107" s="182"/>
      <c r="B107" s="31" t="s">
        <v>1028</v>
      </c>
      <c r="C107" s="27" t="s">
        <v>1030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ht="19.899999999999999" customHeight="1">
      <c r="A108" s="182"/>
      <c r="B108" s="31" t="s">
        <v>1028</v>
      </c>
      <c r="C108" s="27" t="s">
        <v>1031</v>
      </c>
      <c r="D108" s="28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30"/>
    </row>
    <row r="109" spans="1:28" s="50" customFormat="1" ht="19.899999999999999" customHeight="1">
      <c r="A109" s="182"/>
      <c r="B109" s="46"/>
      <c r="C109" s="47" t="s">
        <v>1032</v>
      </c>
      <c r="D109" s="48"/>
      <c r="E109" s="49">
        <f>E106*E107+E108</f>
        <v>0</v>
      </c>
      <c r="F109" s="49">
        <f t="shared" ref="F109:AA109" si="20">F106*F107+F108</f>
        <v>0</v>
      </c>
      <c r="G109" s="49">
        <f t="shared" si="20"/>
        <v>0</v>
      </c>
      <c r="H109" s="49">
        <f t="shared" si="20"/>
        <v>0</v>
      </c>
      <c r="I109" s="49">
        <f t="shared" si="20"/>
        <v>0</v>
      </c>
      <c r="J109" s="49">
        <f t="shared" si="20"/>
        <v>0</v>
      </c>
      <c r="K109" s="49">
        <f t="shared" si="20"/>
        <v>0</v>
      </c>
      <c r="L109" s="49">
        <f t="shared" si="20"/>
        <v>0</v>
      </c>
      <c r="M109" s="49">
        <f t="shared" si="20"/>
        <v>0</v>
      </c>
      <c r="N109" s="49">
        <f t="shared" si="20"/>
        <v>0</v>
      </c>
      <c r="O109" s="49">
        <f t="shared" si="20"/>
        <v>0</v>
      </c>
      <c r="P109" s="49">
        <f t="shared" si="20"/>
        <v>0</v>
      </c>
      <c r="Q109" s="49">
        <f t="shared" si="20"/>
        <v>0</v>
      </c>
      <c r="R109" s="49">
        <f t="shared" si="20"/>
        <v>0</v>
      </c>
      <c r="S109" s="49">
        <f t="shared" si="20"/>
        <v>0</v>
      </c>
      <c r="T109" s="49">
        <f t="shared" si="20"/>
        <v>0</v>
      </c>
      <c r="U109" s="49">
        <f t="shared" si="20"/>
        <v>0</v>
      </c>
      <c r="V109" s="49">
        <f t="shared" si="20"/>
        <v>0</v>
      </c>
      <c r="W109" s="49">
        <f t="shared" si="20"/>
        <v>0</v>
      </c>
      <c r="X109" s="49">
        <f t="shared" si="20"/>
        <v>0</v>
      </c>
      <c r="Y109" s="49">
        <f t="shared" si="20"/>
        <v>0</v>
      </c>
      <c r="Z109" s="49">
        <f t="shared" si="20"/>
        <v>0</v>
      </c>
      <c r="AA109" s="49">
        <f t="shared" si="20"/>
        <v>0</v>
      </c>
      <c r="AB109" s="50">
        <f>SUM(E109:AA109)</f>
        <v>0</v>
      </c>
    </row>
    <row r="110" spans="1:28" ht="19.899999999999999" customHeight="1">
      <c r="A110" s="182"/>
      <c r="B110" s="31" t="s">
        <v>1033</v>
      </c>
      <c r="C110" s="5" t="s">
        <v>1034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2"/>
    </row>
    <row r="111" spans="1:28" ht="19.899999999999999" customHeight="1">
      <c r="A111" s="182"/>
      <c r="B111" s="31"/>
      <c r="C111" s="5" t="s">
        <v>1035</v>
      </c>
      <c r="D111" s="2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8" ht="19.899999999999999" customHeight="1">
      <c r="A112" s="182"/>
      <c r="B112" s="32" t="s">
        <v>1036</v>
      </c>
      <c r="C112" s="13" t="s">
        <v>1037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ht="19.899999999999999" customHeight="1">
      <c r="A113" s="182"/>
      <c r="B113" s="32" t="s">
        <v>1036</v>
      </c>
      <c r="C113" s="13" t="s">
        <v>1038</v>
      </c>
      <c r="D113" s="21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8" s="50" customFormat="1" ht="19.899999999999999" customHeight="1">
      <c r="A114" s="182"/>
      <c r="B114" s="51" t="s">
        <v>1036</v>
      </c>
      <c r="C114" s="52" t="s">
        <v>1039</v>
      </c>
      <c r="D114" s="53"/>
      <c r="E114" s="54">
        <f>E112*E113</f>
        <v>0</v>
      </c>
      <c r="F114" s="54">
        <f t="shared" ref="F114:AA114" si="21">F112*F113</f>
        <v>0</v>
      </c>
      <c r="G114" s="54">
        <f t="shared" si="21"/>
        <v>0</v>
      </c>
      <c r="H114" s="54">
        <f t="shared" si="21"/>
        <v>0</v>
      </c>
      <c r="I114" s="54">
        <f t="shared" si="21"/>
        <v>0</v>
      </c>
      <c r="J114" s="54">
        <f t="shared" si="21"/>
        <v>0</v>
      </c>
      <c r="K114" s="54">
        <f t="shared" si="21"/>
        <v>0</v>
      </c>
      <c r="L114" s="54">
        <f t="shared" si="21"/>
        <v>0</v>
      </c>
      <c r="M114" s="54">
        <f t="shared" si="21"/>
        <v>0</v>
      </c>
      <c r="N114" s="54">
        <f t="shared" si="21"/>
        <v>0</v>
      </c>
      <c r="O114" s="54">
        <f t="shared" si="21"/>
        <v>0</v>
      </c>
      <c r="P114" s="54">
        <f t="shared" si="21"/>
        <v>0</v>
      </c>
      <c r="Q114" s="54">
        <f t="shared" si="21"/>
        <v>0</v>
      </c>
      <c r="R114" s="54">
        <f t="shared" si="21"/>
        <v>0</v>
      </c>
      <c r="S114" s="54">
        <f t="shared" si="21"/>
        <v>0</v>
      </c>
      <c r="T114" s="54">
        <f t="shared" si="21"/>
        <v>0</v>
      </c>
      <c r="U114" s="54">
        <f t="shared" si="21"/>
        <v>0</v>
      </c>
      <c r="V114" s="54">
        <f t="shared" si="21"/>
        <v>0</v>
      </c>
      <c r="W114" s="54">
        <f t="shared" si="21"/>
        <v>0</v>
      </c>
      <c r="X114" s="54">
        <f t="shared" si="21"/>
        <v>0</v>
      </c>
      <c r="Y114" s="54">
        <f t="shared" si="21"/>
        <v>0</v>
      </c>
      <c r="Z114" s="54">
        <f t="shared" si="21"/>
        <v>0</v>
      </c>
      <c r="AA114" s="54">
        <f t="shared" si="21"/>
        <v>0</v>
      </c>
      <c r="AB114" s="50">
        <f>SUM(E114:AA114)</f>
        <v>0</v>
      </c>
    </row>
    <row r="115" spans="1:28" ht="19.899999999999999" customHeight="1">
      <c r="A115" s="182"/>
      <c r="B115" s="32" t="s">
        <v>1040</v>
      </c>
      <c r="C115" s="5" t="s">
        <v>1041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2"/>
      <c r="B116" s="32"/>
      <c r="C116" s="5" t="s">
        <v>1042</v>
      </c>
      <c r="D116" s="2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50"/>
    </row>
    <row r="117" spans="1:28" ht="19.899999999999999" customHeight="1">
      <c r="A117" s="181">
        <v>45576</v>
      </c>
      <c r="B117" s="31" t="s">
        <v>1028</v>
      </c>
      <c r="C117" s="26" t="s">
        <v>1029</v>
      </c>
      <c r="D117" s="24"/>
      <c r="E117" s="25"/>
      <c r="F117" s="25"/>
      <c r="G117" s="25"/>
      <c r="H117" s="25"/>
      <c r="I117" s="26"/>
      <c r="J117" s="26"/>
      <c r="K117" s="26"/>
      <c r="L117" s="26"/>
      <c r="M117" s="26"/>
      <c r="N117" s="26"/>
      <c r="O117" s="25"/>
      <c r="P117" s="26"/>
      <c r="Q117" s="26"/>
      <c r="R117" s="25"/>
      <c r="S117" s="26"/>
      <c r="T117" s="27"/>
      <c r="U117" s="26"/>
      <c r="V117" s="25"/>
      <c r="W117" s="26"/>
      <c r="X117" s="25"/>
      <c r="Y117" s="25"/>
      <c r="Z117" s="26"/>
      <c r="AA117" s="27"/>
    </row>
    <row r="118" spans="1:28" ht="19.899999999999999" customHeight="1">
      <c r="A118" s="182"/>
      <c r="B118" s="31" t="s">
        <v>1028</v>
      </c>
      <c r="C118" s="27" t="s">
        <v>1030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ht="19.899999999999999" customHeight="1">
      <c r="A119" s="182"/>
      <c r="B119" s="31" t="s">
        <v>1028</v>
      </c>
      <c r="C119" s="27" t="s">
        <v>1031</v>
      </c>
      <c r="D119" s="28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0"/>
    </row>
    <row r="120" spans="1:28" s="50" customFormat="1" ht="19.899999999999999" customHeight="1">
      <c r="A120" s="182"/>
      <c r="B120" s="46"/>
      <c r="C120" s="47" t="s">
        <v>1032</v>
      </c>
      <c r="D120" s="48"/>
      <c r="E120" s="49">
        <f>E117*E118+E119</f>
        <v>0</v>
      </c>
      <c r="F120" s="49">
        <f t="shared" ref="F120:AA120" si="22">F117*F118+F119</f>
        <v>0</v>
      </c>
      <c r="G120" s="49">
        <f t="shared" si="22"/>
        <v>0</v>
      </c>
      <c r="H120" s="49">
        <f t="shared" si="22"/>
        <v>0</v>
      </c>
      <c r="I120" s="49">
        <f t="shared" si="22"/>
        <v>0</v>
      </c>
      <c r="J120" s="49">
        <f t="shared" si="22"/>
        <v>0</v>
      </c>
      <c r="K120" s="49">
        <f t="shared" si="22"/>
        <v>0</v>
      </c>
      <c r="L120" s="49">
        <f t="shared" si="22"/>
        <v>0</v>
      </c>
      <c r="M120" s="49">
        <f t="shared" si="22"/>
        <v>0</v>
      </c>
      <c r="N120" s="49">
        <f t="shared" si="22"/>
        <v>0</v>
      </c>
      <c r="O120" s="49">
        <f t="shared" si="22"/>
        <v>0</v>
      </c>
      <c r="P120" s="49">
        <f t="shared" si="22"/>
        <v>0</v>
      </c>
      <c r="Q120" s="49">
        <f t="shared" si="22"/>
        <v>0</v>
      </c>
      <c r="R120" s="49">
        <f t="shared" si="22"/>
        <v>0</v>
      </c>
      <c r="S120" s="49">
        <f t="shared" si="22"/>
        <v>0</v>
      </c>
      <c r="T120" s="49">
        <f t="shared" si="22"/>
        <v>0</v>
      </c>
      <c r="U120" s="49">
        <f t="shared" si="22"/>
        <v>0</v>
      </c>
      <c r="V120" s="49">
        <f t="shared" si="22"/>
        <v>0</v>
      </c>
      <c r="W120" s="49">
        <f t="shared" si="22"/>
        <v>0</v>
      </c>
      <c r="X120" s="49">
        <f t="shared" si="22"/>
        <v>0</v>
      </c>
      <c r="Y120" s="49">
        <f t="shared" si="22"/>
        <v>0</v>
      </c>
      <c r="Z120" s="49">
        <f t="shared" si="22"/>
        <v>0</v>
      </c>
      <c r="AA120" s="49">
        <f t="shared" si="22"/>
        <v>0</v>
      </c>
      <c r="AB120" s="50">
        <f>SUM(E120:AA120)</f>
        <v>0</v>
      </c>
    </row>
    <row r="121" spans="1:28" ht="19.899999999999999" customHeight="1">
      <c r="A121" s="182"/>
      <c r="B121" s="31" t="s">
        <v>1033</v>
      </c>
      <c r="C121" s="5" t="s">
        <v>1034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2"/>
    </row>
    <row r="122" spans="1:28" ht="19.899999999999999" customHeight="1">
      <c r="A122" s="182"/>
      <c r="B122" s="31"/>
      <c r="C122" s="5" t="s">
        <v>1035</v>
      </c>
      <c r="D122" s="2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8" ht="19.899999999999999" customHeight="1">
      <c r="A123" s="182"/>
      <c r="B123" s="32" t="s">
        <v>1036</v>
      </c>
      <c r="C123" s="13" t="s">
        <v>1037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ht="19.899999999999999" customHeight="1">
      <c r="A124" s="182"/>
      <c r="B124" s="32" t="s">
        <v>1036</v>
      </c>
      <c r="C124" s="13" t="s">
        <v>1038</v>
      </c>
      <c r="D124" s="21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8" s="50" customFormat="1" ht="19.899999999999999" customHeight="1">
      <c r="A125" s="182"/>
      <c r="B125" s="51" t="s">
        <v>1036</v>
      </c>
      <c r="C125" s="52" t="s">
        <v>1039</v>
      </c>
      <c r="D125" s="53"/>
      <c r="E125" s="54">
        <f>E123*E124</f>
        <v>0</v>
      </c>
      <c r="F125" s="54">
        <f t="shared" ref="F125:AA125" si="23">F123*F124</f>
        <v>0</v>
      </c>
      <c r="G125" s="54">
        <f t="shared" si="23"/>
        <v>0</v>
      </c>
      <c r="H125" s="54">
        <f t="shared" si="23"/>
        <v>0</v>
      </c>
      <c r="I125" s="54">
        <f t="shared" si="23"/>
        <v>0</v>
      </c>
      <c r="J125" s="54">
        <f t="shared" si="23"/>
        <v>0</v>
      </c>
      <c r="K125" s="54">
        <f t="shared" si="23"/>
        <v>0</v>
      </c>
      <c r="L125" s="54">
        <f t="shared" si="23"/>
        <v>0</v>
      </c>
      <c r="M125" s="54">
        <f t="shared" si="23"/>
        <v>0</v>
      </c>
      <c r="N125" s="54">
        <f t="shared" si="23"/>
        <v>0</v>
      </c>
      <c r="O125" s="54">
        <f t="shared" si="23"/>
        <v>0</v>
      </c>
      <c r="P125" s="54">
        <f t="shared" si="23"/>
        <v>0</v>
      </c>
      <c r="Q125" s="54">
        <f t="shared" si="23"/>
        <v>0</v>
      </c>
      <c r="R125" s="54">
        <f t="shared" si="23"/>
        <v>0</v>
      </c>
      <c r="S125" s="54">
        <f t="shared" si="23"/>
        <v>0</v>
      </c>
      <c r="T125" s="54">
        <f t="shared" si="23"/>
        <v>0</v>
      </c>
      <c r="U125" s="54">
        <f t="shared" si="23"/>
        <v>0</v>
      </c>
      <c r="V125" s="54">
        <f t="shared" si="23"/>
        <v>0</v>
      </c>
      <c r="W125" s="54">
        <f t="shared" si="23"/>
        <v>0</v>
      </c>
      <c r="X125" s="54">
        <f t="shared" si="23"/>
        <v>0</v>
      </c>
      <c r="Y125" s="54">
        <f t="shared" si="23"/>
        <v>0</v>
      </c>
      <c r="Z125" s="54">
        <f t="shared" si="23"/>
        <v>0</v>
      </c>
      <c r="AA125" s="54">
        <f t="shared" si="23"/>
        <v>0</v>
      </c>
      <c r="AB125" s="50">
        <f>SUM(E125:AA125)</f>
        <v>0</v>
      </c>
    </row>
    <row r="126" spans="1:28" ht="19.899999999999999" customHeight="1">
      <c r="A126" s="182"/>
      <c r="B126" s="32" t="s">
        <v>1040</v>
      </c>
      <c r="C126" s="5" t="s">
        <v>1041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2"/>
      <c r="B127" s="32"/>
      <c r="C127" s="5" t="s">
        <v>1042</v>
      </c>
      <c r="D127" s="2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50"/>
    </row>
    <row r="128" spans="1:28" ht="19.899999999999999" customHeight="1">
      <c r="A128" s="181">
        <v>45577</v>
      </c>
      <c r="B128" s="31" t="s">
        <v>1028</v>
      </c>
      <c r="C128" s="26" t="s">
        <v>1029</v>
      </c>
      <c r="D128" s="24"/>
      <c r="E128" s="25"/>
      <c r="F128" s="25"/>
      <c r="G128" s="25"/>
      <c r="H128" s="25"/>
      <c r="I128" s="26"/>
      <c r="J128" s="26"/>
      <c r="K128" s="26"/>
      <c r="L128" s="26"/>
      <c r="M128" s="26"/>
      <c r="N128" s="26"/>
      <c r="O128" s="25"/>
      <c r="P128" s="26"/>
      <c r="Q128" s="26"/>
      <c r="R128" s="25"/>
      <c r="S128" s="26"/>
      <c r="T128" s="27"/>
      <c r="U128" s="26"/>
      <c r="V128" s="25"/>
      <c r="W128" s="26"/>
      <c r="X128" s="25"/>
      <c r="Y128" s="25"/>
      <c r="Z128" s="26"/>
      <c r="AA128" s="27"/>
    </row>
    <row r="129" spans="1:28" ht="19.899999999999999" customHeight="1">
      <c r="A129" s="182"/>
      <c r="B129" s="31" t="s">
        <v>1028</v>
      </c>
      <c r="C129" s="27" t="s">
        <v>1030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ht="19.899999999999999" customHeight="1">
      <c r="A130" s="182"/>
      <c r="B130" s="31" t="s">
        <v>1028</v>
      </c>
      <c r="C130" s="27" t="s">
        <v>1031</v>
      </c>
      <c r="D130" s="28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30"/>
    </row>
    <row r="131" spans="1:28" s="50" customFormat="1" ht="19.899999999999999" customHeight="1">
      <c r="A131" s="182"/>
      <c r="B131" s="46"/>
      <c r="C131" s="47" t="s">
        <v>1032</v>
      </c>
      <c r="D131" s="48"/>
      <c r="E131" s="49">
        <f>E128*E129+E130</f>
        <v>0</v>
      </c>
      <c r="F131" s="49">
        <f t="shared" ref="F131:AA131" si="24">F128*F129+F130</f>
        <v>0</v>
      </c>
      <c r="G131" s="49">
        <f t="shared" si="24"/>
        <v>0</v>
      </c>
      <c r="H131" s="49">
        <f t="shared" si="24"/>
        <v>0</v>
      </c>
      <c r="I131" s="49">
        <f t="shared" si="24"/>
        <v>0</v>
      </c>
      <c r="J131" s="49">
        <f t="shared" si="24"/>
        <v>0</v>
      </c>
      <c r="K131" s="49">
        <f t="shared" si="24"/>
        <v>0</v>
      </c>
      <c r="L131" s="49">
        <f t="shared" si="24"/>
        <v>0</v>
      </c>
      <c r="M131" s="49">
        <f t="shared" si="24"/>
        <v>0</v>
      </c>
      <c r="N131" s="49">
        <f t="shared" si="24"/>
        <v>0</v>
      </c>
      <c r="O131" s="49">
        <f t="shared" si="24"/>
        <v>0</v>
      </c>
      <c r="P131" s="49">
        <f t="shared" si="24"/>
        <v>0</v>
      </c>
      <c r="Q131" s="49">
        <f t="shared" si="24"/>
        <v>0</v>
      </c>
      <c r="R131" s="49">
        <f t="shared" si="24"/>
        <v>0</v>
      </c>
      <c r="S131" s="49">
        <f t="shared" si="24"/>
        <v>0</v>
      </c>
      <c r="T131" s="49">
        <f t="shared" si="24"/>
        <v>0</v>
      </c>
      <c r="U131" s="49">
        <f t="shared" si="24"/>
        <v>0</v>
      </c>
      <c r="V131" s="49">
        <f t="shared" si="24"/>
        <v>0</v>
      </c>
      <c r="W131" s="49">
        <f t="shared" si="24"/>
        <v>0</v>
      </c>
      <c r="X131" s="49">
        <f t="shared" si="24"/>
        <v>0</v>
      </c>
      <c r="Y131" s="49">
        <f t="shared" si="24"/>
        <v>0</v>
      </c>
      <c r="Z131" s="49">
        <f t="shared" si="24"/>
        <v>0</v>
      </c>
      <c r="AA131" s="49">
        <f t="shared" si="24"/>
        <v>0</v>
      </c>
      <c r="AB131" s="50">
        <f>SUM(E131:AA131)</f>
        <v>0</v>
      </c>
    </row>
    <row r="132" spans="1:28" ht="19.899999999999999" customHeight="1">
      <c r="A132" s="182"/>
      <c r="B132" s="31" t="s">
        <v>1033</v>
      </c>
      <c r="C132" s="5" t="s">
        <v>1034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2"/>
    </row>
    <row r="133" spans="1:28" ht="19.899999999999999" customHeight="1">
      <c r="A133" s="182"/>
      <c r="B133" s="31"/>
      <c r="C133" s="5" t="s">
        <v>1035</v>
      </c>
      <c r="D133" s="2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8" ht="19.899999999999999" customHeight="1">
      <c r="A134" s="182"/>
      <c r="B134" s="32" t="s">
        <v>1036</v>
      </c>
      <c r="C134" s="13" t="s">
        <v>1037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ht="19.899999999999999" customHeight="1">
      <c r="A135" s="182"/>
      <c r="B135" s="32" t="s">
        <v>1036</v>
      </c>
      <c r="C135" s="13" t="s">
        <v>1038</v>
      </c>
      <c r="D135" s="21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8" s="50" customFormat="1" ht="19.899999999999999" customHeight="1">
      <c r="A136" s="182"/>
      <c r="B136" s="51" t="s">
        <v>1036</v>
      </c>
      <c r="C136" s="52" t="s">
        <v>1039</v>
      </c>
      <c r="D136" s="53"/>
      <c r="E136" s="54">
        <f>E134*E135</f>
        <v>0</v>
      </c>
      <c r="F136" s="54">
        <f t="shared" ref="F136:AA136" si="25">F134*F135</f>
        <v>0</v>
      </c>
      <c r="G136" s="54">
        <f t="shared" si="25"/>
        <v>0</v>
      </c>
      <c r="H136" s="54">
        <f t="shared" si="25"/>
        <v>0</v>
      </c>
      <c r="I136" s="54">
        <f t="shared" si="25"/>
        <v>0</v>
      </c>
      <c r="J136" s="54">
        <f t="shared" si="25"/>
        <v>0</v>
      </c>
      <c r="K136" s="54">
        <f t="shared" si="25"/>
        <v>0</v>
      </c>
      <c r="L136" s="54">
        <f t="shared" si="25"/>
        <v>0</v>
      </c>
      <c r="M136" s="54">
        <f t="shared" si="25"/>
        <v>0</v>
      </c>
      <c r="N136" s="54">
        <f t="shared" si="25"/>
        <v>0</v>
      </c>
      <c r="O136" s="54">
        <f t="shared" si="25"/>
        <v>0</v>
      </c>
      <c r="P136" s="54">
        <f t="shared" si="25"/>
        <v>0</v>
      </c>
      <c r="Q136" s="54">
        <f t="shared" si="25"/>
        <v>0</v>
      </c>
      <c r="R136" s="54">
        <f t="shared" si="25"/>
        <v>0</v>
      </c>
      <c r="S136" s="54">
        <f t="shared" si="25"/>
        <v>0</v>
      </c>
      <c r="T136" s="54">
        <f t="shared" si="25"/>
        <v>0</v>
      </c>
      <c r="U136" s="54">
        <f t="shared" si="25"/>
        <v>0</v>
      </c>
      <c r="V136" s="54">
        <f t="shared" si="25"/>
        <v>0</v>
      </c>
      <c r="W136" s="54">
        <f t="shared" si="25"/>
        <v>0</v>
      </c>
      <c r="X136" s="54">
        <f t="shared" si="25"/>
        <v>0</v>
      </c>
      <c r="Y136" s="54">
        <f t="shared" si="25"/>
        <v>0</v>
      </c>
      <c r="Z136" s="54">
        <f t="shared" si="25"/>
        <v>0</v>
      </c>
      <c r="AA136" s="54">
        <f t="shared" si="25"/>
        <v>0</v>
      </c>
      <c r="AB136" s="50">
        <f>SUM(E136:AA136)</f>
        <v>0</v>
      </c>
    </row>
    <row r="137" spans="1:28" ht="19.899999999999999" customHeight="1">
      <c r="A137" s="182"/>
      <c r="B137" s="32" t="s">
        <v>1040</v>
      </c>
      <c r="C137" s="5" t="s">
        <v>1041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2"/>
      <c r="B138" s="32"/>
      <c r="C138" s="5" t="s">
        <v>1042</v>
      </c>
      <c r="D138" s="2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50"/>
    </row>
    <row r="139" spans="1:28" ht="19.899999999999999" customHeight="1">
      <c r="A139" s="181">
        <v>45578</v>
      </c>
      <c r="B139" s="31" t="s">
        <v>1028</v>
      </c>
      <c r="C139" s="26" t="s">
        <v>1029</v>
      </c>
      <c r="D139" s="24"/>
      <c r="E139" s="25"/>
      <c r="F139" s="25"/>
      <c r="G139" s="25"/>
      <c r="H139" s="25"/>
      <c r="I139" s="26"/>
      <c r="J139" s="26"/>
      <c r="K139" s="26"/>
      <c r="L139" s="26"/>
      <c r="M139" s="26"/>
      <c r="N139" s="26"/>
      <c r="O139" s="25"/>
      <c r="P139" s="26"/>
      <c r="Q139" s="26"/>
      <c r="R139" s="25"/>
      <c r="S139" s="26"/>
      <c r="T139" s="27"/>
      <c r="U139" s="26"/>
      <c r="V139" s="25"/>
      <c r="W139" s="26"/>
      <c r="X139" s="25"/>
      <c r="Y139" s="25"/>
      <c r="Z139" s="26"/>
      <c r="AA139" s="27"/>
    </row>
    <row r="140" spans="1:28" ht="19.899999999999999" customHeight="1">
      <c r="A140" s="182"/>
      <c r="B140" s="31" t="s">
        <v>1028</v>
      </c>
      <c r="C140" s="27" t="s">
        <v>1030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ht="19.899999999999999" customHeight="1">
      <c r="A141" s="182"/>
      <c r="B141" s="31" t="s">
        <v>1028</v>
      </c>
      <c r="C141" s="27" t="s">
        <v>1031</v>
      </c>
      <c r="D141" s="28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0"/>
    </row>
    <row r="142" spans="1:28" s="50" customFormat="1" ht="19.899999999999999" customHeight="1">
      <c r="A142" s="182"/>
      <c r="B142" s="46"/>
      <c r="C142" s="47" t="s">
        <v>1032</v>
      </c>
      <c r="D142" s="48"/>
      <c r="E142" s="49">
        <f>E139*E140+E141</f>
        <v>0</v>
      </c>
      <c r="F142" s="49">
        <f t="shared" ref="F142:AA142" si="26">F139*F140+F141</f>
        <v>0</v>
      </c>
      <c r="G142" s="49">
        <f t="shared" si="26"/>
        <v>0</v>
      </c>
      <c r="H142" s="49">
        <f t="shared" si="26"/>
        <v>0</v>
      </c>
      <c r="I142" s="49">
        <f t="shared" si="26"/>
        <v>0</v>
      </c>
      <c r="J142" s="49">
        <f t="shared" si="26"/>
        <v>0</v>
      </c>
      <c r="K142" s="49">
        <f t="shared" si="26"/>
        <v>0</v>
      </c>
      <c r="L142" s="49">
        <f t="shared" si="26"/>
        <v>0</v>
      </c>
      <c r="M142" s="49">
        <f t="shared" si="26"/>
        <v>0</v>
      </c>
      <c r="N142" s="49">
        <f t="shared" si="26"/>
        <v>0</v>
      </c>
      <c r="O142" s="49">
        <f t="shared" si="26"/>
        <v>0</v>
      </c>
      <c r="P142" s="49">
        <f t="shared" si="26"/>
        <v>0</v>
      </c>
      <c r="Q142" s="49">
        <f t="shared" si="26"/>
        <v>0</v>
      </c>
      <c r="R142" s="49">
        <f t="shared" si="26"/>
        <v>0</v>
      </c>
      <c r="S142" s="49">
        <f t="shared" si="26"/>
        <v>0</v>
      </c>
      <c r="T142" s="49">
        <f t="shared" si="26"/>
        <v>0</v>
      </c>
      <c r="U142" s="49">
        <f t="shared" si="26"/>
        <v>0</v>
      </c>
      <c r="V142" s="49">
        <f t="shared" si="26"/>
        <v>0</v>
      </c>
      <c r="W142" s="49">
        <f t="shared" si="26"/>
        <v>0</v>
      </c>
      <c r="X142" s="49">
        <f t="shared" si="26"/>
        <v>0</v>
      </c>
      <c r="Y142" s="49">
        <f t="shared" si="26"/>
        <v>0</v>
      </c>
      <c r="Z142" s="49">
        <f t="shared" si="26"/>
        <v>0</v>
      </c>
      <c r="AA142" s="49">
        <f t="shared" si="26"/>
        <v>0</v>
      </c>
      <c r="AB142" s="50">
        <f>SUM(E142:AA142)</f>
        <v>0</v>
      </c>
    </row>
    <row r="143" spans="1:28" ht="19.899999999999999" customHeight="1">
      <c r="A143" s="182"/>
      <c r="B143" s="31" t="s">
        <v>1033</v>
      </c>
      <c r="C143" s="5" t="s">
        <v>1034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2"/>
    </row>
    <row r="144" spans="1:28" ht="19.899999999999999" customHeight="1">
      <c r="A144" s="182"/>
      <c r="B144" s="31"/>
      <c r="C144" s="5" t="s">
        <v>1035</v>
      </c>
      <c r="D144" s="2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8" ht="19.899999999999999" customHeight="1">
      <c r="A145" s="182"/>
      <c r="B145" s="32" t="s">
        <v>1036</v>
      </c>
      <c r="C145" s="13" t="s">
        <v>1037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ht="19.899999999999999" customHeight="1">
      <c r="A146" s="182"/>
      <c r="B146" s="32" t="s">
        <v>1036</v>
      </c>
      <c r="C146" s="13" t="s">
        <v>1038</v>
      </c>
      <c r="D146" s="21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8" s="50" customFormat="1" ht="19.899999999999999" customHeight="1">
      <c r="A147" s="182"/>
      <c r="B147" s="51" t="s">
        <v>1036</v>
      </c>
      <c r="C147" s="52" t="s">
        <v>1039</v>
      </c>
      <c r="D147" s="53"/>
      <c r="E147" s="54">
        <f>E145*E146</f>
        <v>0</v>
      </c>
      <c r="F147" s="54">
        <f t="shared" ref="F147:AA147" si="27">F145*F146</f>
        <v>0</v>
      </c>
      <c r="G147" s="54">
        <f t="shared" si="27"/>
        <v>0</v>
      </c>
      <c r="H147" s="54">
        <f t="shared" si="27"/>
        <v>0</v>
      </c>
      <c r="I147" s="54">
        <f t="shared" si="27"/>
        <v>0</v>
      </c>
      <c r="J147" s="54">
        <f t="shared" si="27"/>
        <v>0</v>
      </c>
      <c r="K147" s="54">
        <f t="shared" si="27"/>
        <v>0</v>
      </c>
      <c r="L147" s="54">
        <f t="shared" si="27"/>
        <v>0</v>
      </c>
      <c r="M147" s="54">
        <f t="shared" si="27"/>
        <v>0</v>
      </c>
      <c r="N147" s="54">
        <f t="shared" si="27"/>
        <v>0</v>
      </c>
      <c r="O147" s="54">
        <f t="shared" si="27"/>
        <v>0</v>
      </c>
      <c r="P147" s="54">
        <f t="shared" si="27"/>
        <v>0</v>
      </c>
      <c r="Q147" s="54">
        <f t="shared" si="27"/>
        <v>0</v>
      </c>
      <c r="R147" s="54">
        <f t="shared" si="27"/>
        <v>0</v>
      </c>
      <c r="S147" s="54">
        <f t="shared" si="27"/>
        <v>0</v>
      </c>
      <c r="T147" s="54">
        <f t="shared" si="27"/>
        <v>0</v>
      </c>
      <c r="U147" s="54">
        <f t="shared" si="27"/>
        <v>0</v>
      </c>
      <c r="V147" s="54">
        <f t="shared" si="27"/>
        <v>0</v>
      </c>
      <c r="W147" s="54">
        <f t="shared" si="27"/>
        <v>0</v>
      </c>
      <c r="X147" s="54">
        <f t="shared" si="27"/>
        <v>0</v>
      </c>
      <c r="Y147" s="54">
        <f t="shared" si="27"/>
        <v>0</v>
      </c>
      <c r="Z147" s="54">
        <f t="shared" si="27"/>
        <v>0</v>
      </c>
      <c r="AA147" s="54">
        <f t="shared" si="27"/>
        <v>0</v>
      </c>
      <c r="AB147" s="50">
        <f>SUM(E147:AA147)</f>
        <v>0</v>
      </c>
    </row>
    <row r="148" spans="1:28" ht="19.899999999999999" customHeight="1">
      <c r="A148" s="182"/>
      <c r="B148" s="32" t="s">
        <v>1040</v>
      </c>
      <c r="C148" s="5" t="s">
        <v>1041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2"/>
      <c r="B149" s="32"/>
      <c r="C149" s="5" t="s">
        <v>1042</v>
      </c>
      <c r="D149" s="2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50"/>
    </row>
    <row r="150" spans="1:28" ht="19.899999999999999" customHeight="1">
      <c r="A150" s="181">
        <v>45579</v>
      </c>
      <c r="B150" s="31" t="s">
        <v>1028</v>
      </c>
      <c r="C150" s="26" t="s">
        <v>1029</v>
      </c>
      <c r="D150" s="24"/>
      <c r="E150" s="25"/>
      <c r="F150" s="25"/>
      <c r="G150" s="25"/>
      <c r="H150" s="25"/>
      <c r="I150" s="26"/>
      <c r="J150" s="26"/>
      <c r="K150" s="26"/>
      <c r="L150" s="26"/>
      <c r="M150" s="26"/>
      <c r="N150" s="26"/>
      <c r="O150" s="25"/>
      <c r="P150" s="26"/>
      <c r="Q150" s="26"/>
      <c r="R150" s="25"/>
      <c r="S150" s="26"/>
      <c r="T150" s="27"/>
      <c r="U150" s="26"/>
      <c r="V150" s="25"/>
      <c r="W150" s="26"/>
      <c r="X150" s="25"/>
      <c r="Y150" s="25"/>
      <c r="Z150" s="26"/>
      <c r="AA150" s="27"/>
    </row>
    <row r="151" spans="1:28" ht="19.899999999999999" customHeight="1">
      <c r="A151" s="182"/>
      <c r="B151" s="31" t="s">
        <v>1028</v>
      </c>
      <c r="C151" s="27" t="s">
        <v>1030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ht="19.899999999999999" customHeight="1">
      <c r="A152" s="182"/>
      <c r="B152" s="31" t="s">
        <v>1028</v>
      </c>
      <c r="C152" s="27" t="s">
        <v>1031</v>
      </c>
      <c r="D152" s="28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30"/>
    </row>
    <row r="153" spans="1:28" s="50" customFormat="1" ht="19.899999999999999" customHeight="1">
      <c r="A153" s="182"/>
      <c r="B153" s="46"/>
      <c r="C153" s="47" t="s">
        <v>1032</v>
      </c>
      <c r="D153" s="48"/>
      <c r="E153" s="49">
        <f>E150*E151+E152</f>
        <v>0</v>
      </c>
      <c r="F153" s="49">
        <f t="shared" ref="F153:AA153" si="28">F150*F151+F152</f>
        <v>0</v>
      </c>
      <c r="G153" s="49">
        <f t="shared" si="28"/>
        <v>0</v>
      </c>
      <c r="H153" s="49">
        <f t="shared" si="28"/>
        <v>0</v>
      </c>
      <c r="I153" s="49">
        <f t="shared" si="28"/>
        <v>0</v>
      </c>
      <c r="J153" s="49">
        <f t="shared" si="28"/>
        <v>0</v>
      </c>
      <c r="K153" s="49">
        <f t="shared" si="28"/>
        <v>0</v>
      </c>
      <c r="L153" s="49">
        <f t="shared" si="28"/>
        <v>0</v>
      </c>
      <c r="M153" s="49">
        <f t="shared" si="28"/>
        <v>0</v>
      </c>
      <c r="N153" s="49">
        <f t="shared" si="28"/>
        <v>0</v>
      </c>
      <c r="O153" s="49">
        <f t="shared" si="28"/>
        <v>0</v>
      </c>
      <c r="P153" s="49">
        <f t="shared" si="28"/>
        <v>0</v>
      </c>
      <c r="Q153" s="49">
        <f t="shared" si="28"/>
        <v>0</v>
      </c>
      <c r="R153" s="49">
        <f t="shared" si="28"/>
        <v>0</v>
      </c>
      <c r="S153" s="49">
        <f t="shared" si="28"/>
        <v>0</v>
      </c>
      <c r="T153" s="49">
        <f t="shared" si="28"/>
        <v>0</v>
      </c>
      <c r="U153" s="49">
        <f t="shared" si="28"/>
        <v>0</v>
      </c>
      <c r="V153" s="49">
        <f t="shared" si="28"/>
        <v>0</v>
      </c>
      <c r="W153" s="49">
        <f t="shared" si="28"/>
        <v>0</v>
      </c>
      <c r="X153" s="49">
        <f t="shared" si="28"/>
        <v>0</v>
      </c>
      <c r="Y153" s="49">
        <f t="shared" si="28"/>
        <v>0</v>
      </c>
      <c r="Z153" s="49">
        <f t="shared" si="28"/>
        <v>0</v>
      </c>
      <c r="AA153" s="49">
        <f t="shared" si="28"/>
        <v>0</v>
      </c>
      <c r="AB153" s="50">
        <f>SUM(E153:AA153)</f>
        <v>0</v>
      </c>
    </row>
    <row r="154" spans="1:28" ht="19.899999999999999" customHeight="1">
      <c r="A154" s="182"/>
      <c r="B154" s="31" t="s">
        <v>1033</v>
      </c>
      <c r="C154" s="5" t="s">
        <v>1034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2"/>
    </row>
    <row r="155" spans="1:28" ht="19.899999999999999" customHeight="1">
      <c r="A155" s="182"/>
      <c r="B155" s="31"/>
      <c r="C155" s="5" t="s">
        <v>1035</v>
      </c>
      <c r="D155" s="2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8" ht="19.899999999999999" customHeight="1">
      <c r="A156" s="182"/>
      <c r="B156" s="32" t="s">
        <v>1036</v>
      </c>
      <c r="C156" s="13" t="s">
        <v>1037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ht="19.899999999999999" customHeight="1">
      <c r="A157" s="182"/>
      <c r="B157" s="32" t="s">
        <v>1036</v>
      </c>
      <c r="C157" s="13" t="s">
        <v>1038</v>
      </c>
      <c r="D157" s="21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8" s="50" customFormat="1" ht="19.899999999999999" customHeight="1">
      <c r="A158" s="182"/>
      <c r="B158" s="51" t="s">
        <v>1036</v>
      </c>
      <c r="C158" s="52" t="s">
        <v>1039</v>
      </c>
      <c r="D158" s="53"/>
      <c r="E158" s="54">
        <f>E156*E157</f>
        <v>0</v>
      </c>
      <c r="F158" s="54">
        <f t="shared" ref="F158:AA158" si="29">F156*F157</f>
        <v>0</v>
      </c>
      <c r="G158" s="54">
        <f t="shared" si="29"/>
        <v>0</v>
      </c>
      <c r="H158" s="54">
        <f t="shared" si="29"/>
        <v>0</v>
      </c>
      <c r="I158" s="54">
        <f t="shared" si="29"/>
        <v>0</v>
      </c>
      <c r="J158" s="54">
        <f t="shared" si="29"/>
        <v>0</v>
      </c>
      <c r="K158" s="54">
        <f t="shared" si="29"/>
        <v>0</v>
      </c>
      <c r="L158" s="54">
        <f t="shared" si="29"/>
        <v>0</v>
      </c>
      <c r="M158" s="54">
        <f t="shared" si="29"/>
        <v>0</v>
      </c>
      <c r="N158" s="54">
        <f t="shared" si="29"/>
        <v>0</v>
      </c>
      <c r="O158" s="54">
        <f t="shared" si="29"/>
        <v>0</v>
      </c>
      <c r="P158" s="54">
        <f t="shared" si="29"/>
        <v>0</v>
      </c>
      <c r="Q158" s="54">
        <f t="shared" si="29"/>
        <v>0</v>
      </c>
      <c r="R158" s="54">
        <f t="shared" si="29"/>
        <v>0</v>
      </c>
      <c r="S158" s="54">
        <f t="shared" si="29"/>
        <v>0</v>
      </c>
      <c r="T158" s="54">
        <f t="shared" si="29"/>
        <v>0</v>
      </c>
      <c r="U158" s="54">
        <f t="shared" si="29"/>
        <v>0</v>
      </c>
      <c r="V158" s="54">
        <f t="shared" si="29"/>
        <v>0</v>
      </c>
      <c r="W158" s="54">
        <f t="shared" si="29"/>
        <v>0</v>
      </c>
      <c r="X158" s="54">
        <f t="shared" si="29"/>
        <v>0</v>
      </c>
      <c r="Y158" s="54">
        <f t="shared" si="29"/>
        <v>0</v>
      </c>
      <c r="Z158" s="54">
        <f t="shared" si="29"/>
        <v>0</v>
      </c>
      <c r="AA158" s="54">
        <f t="shared" si="29"/>
        <v>0</v>
      </c>
      <c r="AB158" s="50">
        <f>SUM(E158:AA158)</f>
        <v>0</v>
      </c>
    </row>
    <row r="159" spans="1:28" ht="19.899999999999999" customHeight="1">
      <c r="A159" s="182"/>
      <c r="B159" s="32" t="s">
        <v>1040</v>
      </c>
      <c r="C159" s="5" t="s">
        <v>1041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2"/>
      <c r="B160" s="32"/>
      <c r="C160" s="5" t="s">
        <v>1042</v>
      </c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50"/>
    </row>
    <row r="161" spans="1:28" ht="19.899999999999999" customHeight="1">
      <c r="A161" s="181">
        <v>45580</v>
      </c>
      <c r="B161" s="31" t="s">
        <v>1028</v>
      </c>
      <c r="C161" s="26" t="s">
        <v>1029</v>
      </c>
      <c r="D161" s="24"/>
      <c r="E161" s="25"/>
      <c r="F161" s="25"/>
      <c r="G161" s="25"/>
      <c r="H161" s="25"/>
      <c r="I161" s="26"/>
      <c r="J161" s="26"/>
      <c r="K161" s="26"/>
      <c r="L161" s="26"/>
      <c r="M161" s="26"/>
      <c r="N161" s="26"/>
      <c r="O161" s="25"/>
      <c r="P161" s="26"/>
      <c r="Q161" s="26"/>
      <c r="R161" s="25"/>
      <c r="S161" s="26"/>
      <c r="T161" s="27"/>
      <c r="U161" s="26"/>
      <c r="V161" s="25"/>
      <c r="W161" s="26"/>
      <c r="X161" s="25"/>
      <c r="Y161" s="25"/>
      <c r="Z161" s="26"/>
      <c r="AA161" s="27"/>
    </row>
    <row r="162" spans="1:28" ht="19.899999999999999" customHeight="1">
      <c r="A162" s="182"/>
      <c r="B162" s="31" t="s">
        <v>1028</v>
      </c>
      <c r="C162" s="27" t="s">
        <v>1030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ht="19.899999999999999" customHeight="1">
      <c r="A163" s="182"/>
      <c r="B163" s="31" t="s">
        <v>1028</v>
      </c>
      <c r="C163" s="27" t="s">
        <v>1031</v>
      </c>
      <c r="D163" s="28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30"/>
    </row>
    <row r="164" spans="1:28" s="50" customFormat="1" ht="19.899999999999999" customHeight="1">
      <c r="A164" s="182"/>
      <c r="B164" s="46"/>
      <c r="C164" s="47" t="s">
        <v>1032</v>
      </c>
      <c r="D164" s="48"/>
      <c r="E164" s="49">
        <f>E161*E162+E163</f>
        <v>0</v>
      </c>
      <c r="F164" s="49">
        <f t="shared" ref="F164:AA164" si="30">F161*F162+F163</f>
        <v>0</v>
      </c>
      <c r="G164" s="49">
        <f t="shared" si="30"/>
        <v>0</v>
      </c>
      <c r="H164" s="49">
        <f t="shared" si="30"/>
        <v>0</v>
      </c>
      <c r="I164" s="49">
        <f t="shared" si="30"/>
        <v>0</v>
      </c>
      <c r="J164" s="49">
        <f t="shared" si="30"/>
        <v>0</v>
      </c>
      <c r="K164" s="49">
        <f t="shared" si="30"/>
        <v>0</v>
      </c>
      <c r="L164" s="49">
        <f t="shared" si="30"/>
        <v>0</v>
      </c>
      <c r="M164" s="49">
        <f t="shared" si="30"/>
        <v>0</v>
      </c>
      <c r="N164" s="49">
        <f t="shared" si="30"/>
        <v>0</v>
      </c>
      <c r="O164" s="49">
        <f t="shared" si="30"/>
        <v>0</v>
      </c>
      <c r="P164" s="49">
        <f t="shared" si="30"/>
        <v>0</v>
      </c>
      <c r="Q164" s="49">
        <f t="shared" si="30"/>
        <v>0</v>
      </c>
      <c r="R164" s="49">
        <f t="shared" si="30"/>
        <v>0</v>
      </c>
      <c r="S164" s="49">
        <f t="shared" si="30"/>
        <v>0</v>
      </c>
      <c r="T164" s="49">
        <f t="shared" si="30"/>
        <v>0</v>
      </c>
      <c r="U164" s="49">
        <f t="shared" si="30"/>
        <v>0</v>
      </c>
      <c r="V164" s="49">
        <f t="shared" si="30"/>
        <v>0</v>
      </c>
      <c r="W164" s="49">
        <f t="shared" si="30"/>
        <v>0</v>
      </c>
      <c r="X164" s="49">
        <f t="shared" si="30"/>
        <v>0</v>
      </c>
      <c r="Y164" s="49">
        <f t="shared" si="30"/>
        <v>0</v>
      </c>
      <c r="Z164" s="49">
        <f t="shared" si="30"/>
        <v>0</v>
      </c>
      <c r="AA164" s="49">
        <f t="shared" si="30"/>
        <v>0</v>
      </c>
      <c r="AB164" s="50">
        <f>SUM(E164:AA164)</f>
        <v>0</v>
      </c>
    </row>
    <row r="165" spans="1:28" ht="19.899999999999999" customHeight="1">
      <c r="A165" s="182"/>
      <c r="B165" s="31" t="s">
        <v>1033</v>
      </c>
      <c r="C165" s="5" t="s">
        <v>1034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2"/>
    </row>
    <row r="166" spans="1:28" ht="19.899999999999999" customHeight="1">
      <c r="A166" s="182"/>
      <c r="B166" s="31"/>
      <c r="C166" s="5" t="s">
        <v>1035</v>
      </c>
      <c r="D166" s="2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8" ht="19.899999999999999" customHeight="1">
      <c r="A167" s="182"/>
      <c r="B167" s="32" t="s">
        <v>1036</v>
      </c>
      <c r="C167" s="13" t="s">
        <v>1037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ht="19.899999999999999" customHeight="1">
      <c r="A168" s="182"/>
      <c r="B168" s="32" t="s">
        <v>1036</v>
      </c>
      <c r="C168" s="13" t="s">
        <v>1038</v>
      </c>
      <c r="D168" s="21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8" s="50" customFormat="1" ht="19.899999999999999" customHeight="1">
      <c r="A169" s="182"/>
      <c r="B169" s="51" t="s">
        <v>1036</v>
      </c>
      <c r="C169" s="52" t="s">
        <v>1039</v>
      </c>
      <c r="D169" s="53"/>
      <c r="E169" s="54">
        <f>E167*E168</f>
        <v>0</v>
      </c>
      <c r="F169" s="54">
        <f t="shared" ref="F169:AA169" si="31">F167*F168</f>
        <v>0</v>
      </c>
      <c r="G169" s="54">
        <f t="shared" si="31"/>
        <v>0</v>
      </c>
      <c r="H169" s="54">
        <f t="shared" si="31"/>
        <v>0</v>
      </c>
      <c r="I169" s="54">
        <f t="shared" si="31"/>
        <v>0</v>
      </c>
      <c r="J169" s="54">
        <f t="shared" si="31"/>
        <v>0</v>
      </c>
      <c r="K169" s="54">
        <f t="shared" si="31"/>
        <v>0</v>
      </c>
      <c r="L169" s="54">
        <f t="shared" si="31"/>
        <v>0</v>
      </c>
      <c r="M169" s="54">
        <f t="shared" si="31"/>
        <v>0</v>
      </c>
      <c r="N169" s="54">
        <f t="shared" si="31"/>
        <v>0</v>
      </c>
      <c r="O169" s="54">
        <f t="shared" si="31"/>
        <v>0</v>
      </c>
      <c r="P169" s="54">
        <f t="shared" si="31"/>
        <v>0</v>
      </c>
      <c r="Q169" s="54">
        <f t="shared" si="31"/>
        <v>0</v>
      </c>
      <c r="R169" s="54">
        <f t="shared" si="31"/>
        <v>0</v>
      </c>
      <c r="S169" s="54">
        <f t="shared" si="31"/>
        <v>0</v>
      </c>
      <c r="T169" s="54">
        <f t="shared" si="31"/>
        <v>0</v>
      </c>
      <c r="U169" s="54">
        <f t="shared" si="31"/>
        <v>0</v>
      </c>
      <c r="V169" s="54">
        <f t="shared" si="31"/>
        <v>0</v>
      </c>
      <c r="W169" s="54">
        <f t="shared" si="31"/>
        <v>0</v>
      </c>
      <c r="X169" s="54">
        <f t="shared" si="31"/>
        <v>0</v>
      </c>
      <c r="Y169" s="54">
        <f t="shared" si="31"/>
        <v>0</v>
      </c>
      <c r="Z169" s="54">
        <f t="shared" si="31"/>
        <v>0</v>
      </c>
      <c r="AA169" s="54">
        <f t="shared" si="31"/>
        <v>0</v>
      </c>
      <c r="AB169" s="50">
        <f>SUM(E169:AA169)</f>
        <v>0</v>
      </c>
    </row>
    <row r="170" spans="1:28" ht="19.899999999999999" customHeight="1">
      <c r="A170" s="182"/>
      <c r="B170" s="32" t="s">
        <v>1040</v>
      </c>
      <c r="C170" s="5" t="s">
        <v>1041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2"/>
      <c r="B171" s="32"/>
      <c r="C171" s="5" t="s">
        <v>1042</v>
      </c>
      <c r="D171" s="2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0"/>
    </row>
    <row r="172" spans="1:28" ht="19.899999999999999" customHeight="1">
      <c r="A172" s="181">
        <v>45581</v>
      </c>
      <c r="B172" s="31" t="s">
        <v>1028</v>
      </c>
      <c r="C172" s="26" t="s">
        <v>1029</v>
      </c>
      <c r="D172" s="24"/>
      <c r="E172" s="25"/>
      <c r="F172" s="25"/>
      <c r="G172" s="25"/>
      <c r="H172" s="25"/>
      <c r="I172" s="26"/>
      <c r="J172" s="26"/>
      <c r="K172" s="26"/>
      <c r="L172" s="26"/>
      <c r="M172" s="26"/>
      <c r="N172" s="26"/>
      <c r="O172" s="25"/>
      <c r="P172" s="26"/>
      <c r="Q172" s="26"/>
      <c r="R172" s="25"/>
      <c r="S172" s="26"/>
      <c r="T172" s="27"/>
      <c r="U172" s="26"/>
      <c r="V172" s="25"/>
      <c r="W172" s="26"/>
      <c r="X172" s="25"/>
      <c r="Y172" s="25"/>
      <c r="Z172" s="26"/>
      <c r="AA172" s="27"/>
      <c r="AB172" s="50"/>
    </row>
    <row r="173" spans="1:28" ht="19.899999999999999" customHeight="1">
      <c r="A173" s="182"/>
      <c r="B173" s="31" t="s">
        <v>1028</v>
      </c>
      <c r="C173" s="27" t="s">
        <v>1030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ht="19.899999999999999" customHeight="1">
      <c r="A174" s="182"/>
      <c r="B174" s="31" t="s">
        <v>1028</v>
      </c>
      <c r="C174" s="27" t="s">
        <v>1031</v>
      </c>
      <c r="D174" s="28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30"/>
      <c r="AB174" s="50"/>
    </row>
    <row r="175" spans="1:28" s="50" customFormat="1" ht="19.899999999999999" customHeight="1">
      <c r="A175" s="182"/>
      <c r="B175" s="46"/>
      <c r="C175" s="47" t="s">
        <v>1032</v>
      </c>
      <c r="D175" s="48"/>
      <c r="E175" s="49">
        <f>E172*E173+E174</f>
        <v>0</v>
      </c>
      <c r="F175" s="49">
        <f t="shared" ref="F175:AA175" si="32">F172*F173+F174</f>
        <v>0</v>
      </c>
      <c r="G175" s="49">
        <f t="shared" si="32"/>
        <v>0</v>
      </c>
      <c r="H175" s="49">
        <f t="shared" si="32"/>
        <v>0</v>
      </c>
      <c r="I175" s="49">
        <f t="shared" si="32"/>
        <v>0</v>
      </c>
      <c r="J175" s="49">
        <f t="shared" si="32"/>
        <v>0</v>
      </c>
      <c r="K175" s="49">
        <f t="shared" si="32"/>
        <v>0</v>
      </c>
      <c r="L175" s="49">
        <f t="shared" si="32"/>
        <v>0</v>
      </c>
      <c r="M175" s="49">
        <f t="shared" si="32"/>
        <v>0</v>
      </c>
      <c r="N175" s="49">
        <f t="shared" si="32"/>
        <v>0</v>
      </c>
      <c r="O175" s="49">
        <f t="shared" si="32"/>
        <v>0</v>
      </c>
      <c r="P175" s="49">
        <f t="shared" si="32"/>
        <v>0</v>
      </c>
      <c r="Q175" s="49">
        <f t="shared" si="32"/>
        <v>0</v>
      </c>
      <c r="R175" s="49">
        <f t="shared" si="32"/>
        <v>0</v>
      </c>
      <c r="S175" s="49">
        <f t="shared" si="32"/>
        <v>0</v>
      </c>
      <c r="T175" s="49">
        <f t="shared" si="32"/>
        <v>0</v>
      </c>
      <c r="U175" s="49">
        <f t="shared" si="32"/>
        <v>0</v>
      </c>
      <c r="V175" s="49">
        <f t="shared" si="32"/>
        <v>0</v>
      </c>
      <c r="W175" s="49">
        <f t="shared" si="32"/>
        <v>0</v>
      </c>
      <c r="X175" s="49">
        <f t="shared" si="32"/>
        <v>0</v>
      </c>
      <c r="Y175" s="49">
        <f t="shared" si="32"/>
        <v>0</v>
      </c>
      <c r="Z175" s="49">
        <f t="shared" si="32"/>
        <v>0</v>
      </c>
      <c r="AA175" s="49">
        <f t="shared" si="32"/>
        <v>0</v>
      </c>
      <c r="AB175" s="50">
        <f t="shared" ref="AB175:AB180" si="33">SUM(E175:AA175)</f>
        <v>0</v>
      </c>
    </row>
    <row r="176" spans="1:28" ht="19.899999999999999" customHeight="1">
      <c r="A176" s="182"/>
      <c r="B176" s="31" t="s">
        <v>1033</v>
      </c>
      <c r="C176" s="5" t="s">
        <v>1034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2"/>
      <c r="AB176" s="50"/>
    </row>
    <row r="177" spans="1:28" ht="19.899999999999999" customHeight="1">
      <c r="A177" s="182"/>
      <c r="B177" s="31"/>
      <c r="C177" s="5" t="s">
        <v>1035</v>
      </c>
      <c r="D177" s="2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0"/>
    </row>
    <row r="178" spans="1:28" ht="19.899999999999999" customHeight="1">
      <c r="A178" s="182"/>
      <c r="B178" s="32" t="s">
        <v>1036</v>
      </c>
      <c r="C178" s="13" t="s">
        <v>1037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ht="19.899999999999999" customHeight="1">
      <c r="A179" s="182"/>
      <c r="B179" s="32" t="s">
        <v>1036</v>
      </c>
      <c r="C179" s="13" t="s">
        <v>1038</v>
      </c>
      <c r="D179" s="21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50"/>
    </row>
    <row r="180" spans="1:28" s="50" customFormat="1" ht="19.899999999999999" customHeight="1">
      <c r="A180" s="182"/>
      <c r="B180" s="51" t="s">
        <v>1036</v>
      </c>
      <c r="C180" s="52" t="s">
        <v>1039</v>
      </c>
      <c r="D180" s="53"/>
      <c r="E180" s="54">
        <f>E178*E179</f>
        <v>0</v>
      </c>
      <c r="F180" s="54">
        <f t="shared" ref="F180:AA180" si="34">F178*F179</f>
        <v>0</v>
      </c>
      <c r="G180" s="54">
        <f t="shared" si="34"/>
        <v>0</v>
      </c>
      <c r="H180" s="54">
        <f t="shared" si="34"/>
        <v>0</v>
      </c>
      <c r="I180" s="54">
        <f t="shared" si="34"/>
        <v>0</v>
      </c>
      <c r="J180" s="54">
        <f t="shared" si="34"/>
        <v>0</v>
      </c>
      <c r="K180" s="54">
        <f t="shared" si="34"/>
        <v>0</v>
      </c>
      <c r="L180" s="54">
        <f t="shared" si="34"/>
        <v>0</v>
      </c>
      <c r="M180" s="54">
        <f t="shared" si="34"/>
        <v>0</v>
      </c>
      <c r="N180" s="54">
        <f t="shared" si="34"/>
        <v>0</v>
      </c>
      <c r="O180" s="54">
        <f t="shared" si="34"/>
        <v>0</v>
      </c>
      <c r="P180" s="54">
        <f t="shared" si="34"/>
        <v>0</v>
      </c>
      <c r="Q180" s="54">
        <f t="shared" si="34"/>
        <v>0</v>
      </c>
      <c r="R180" s="54">
        <f t="shared" si="34"/>
        <v>0</v>
      </c>
      <c r="S180" s="54">
        <f t="shared" si="34"/>
        <v>0</v>
      </c>
      <c r="T180" s="54">
        <f t="shared" si="34"/>
        <v>0</v>
      </c>
      <c r="U180" s="54">
        <f t="shared" si="34"/>
        <v>0</v>
      </c>
      <c r="V180" s="54">
        <f t="shared" si="34"/>
        <v>0</v>
      </c>
      <c r="W180" s="54">
        <f t="shared" si="34"/>
        <v>0</v>
      </c>
      <c r="X180" s="54">
        <f t="shared" si="34"/>
        <v>0</v>
      </c>
      <c r="Y180" s="54">
        <f t="shared" si="34"/>
        <v>0</v>
      </c>
      <c r="Z180" s="54">
        <f t="shared" si="34"/>
        <v>0</v>
      </c>
      <c r="AA180" s="54">
        <f t="shared" si="34"/>
        <v>0</v>
      </c>
      <c r="AB180" s="50">
        <f t="shared" si="33"/>
        <v>0</v>
      </c>
    </row>
    <row r="181" spans="1:28" ht="19.899999999999999" customHeight="1">
      <c r="A181" s="182"/>
      <c r="B181" s="32" t="s">
        <v>1040</v>
      </c>
      <c r="C181" s="5" t="s">
        <v>1041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2"/>
      <c r="B182" s="32"/>
      <c r="C182" s="5" t="s">
        <v>1042</v>
      </c>
      <c r="D182" s="2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0"/>
    </row>
    <row r="183" spans="1:28" ht="19.899999999999999" customHeight="1">
      <c r="A183" s="181">
        <v>45582</v>
      </c>
      <c r="B183" s="31" t="s">
        <v>1028</v>
      </c>
      <c r="C183" s="26" t="s">
        <v>1029</v>
      </c>
      <c r="D183" s="24"/>
      <c r="E183" s="25"/>
      <c r="F183" s="25"/>
      <c r="G183" s="25"/>
      <c r="H183" s="25"/>
      <c r="I183" s="26"/>
      <c r="J183" s="26"/>
      <c r="K183" s="26"/>
      <c r="L183" s="26"/>
      <c r="M183" s="26"/>
      <c r="N183" s="26"/>
      <c r="O183" s="25"/>
      <c r="P183" s="26"/>
      <c r="Q183" s="26"/>
      <c r="R183" s="25"/>
      <c r="S183" s="26"/>
      <c r="T183" s="27"/>
      <c r="U183" s="26"/>
      <c r="V183" s="25"/>
      <c r="W183" s="26"/>
      <c r="X183" s="25"/>
      <c r="Y183" s="25"/>
      <c r="Z183" s="26"/>
      <c r="AA183" s="27"/>
    </row>
    <row r="184" spans="1:28" ht="19.899999999999999" customHeight="1">
      <c r="A184" s="182"/>
      <c r="B184" s="31" t="s">
        <v>1028</v>
      </c>
      <c r="C184" s="27" t="s">
        <v>1030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ht="19.899999999999999" customHeight="1">
      <c r="A185" s="182"/>
      <c r="B185" s="31" t="s">
        <v>1028</v>
      </c>
      <c r="C185" s="27" t="s">
        <v>1031</v>
      </c>
      <c r="D185" s="28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0"/>
    </row>
    <row r="186" spans="1:28" s="50" customFormat="1" ht="19.899999999999999" customHeight="1">
      <c r="A186" s="182"/>
      <c r="B186" s="46"/>
      <c r="C186" s="47" t="s">
        <v>1032</v>
      </c>
      <c r="D186" s="48"/>
      <c r="E186" s="49">
        <f>E183*E184+E185</f>
        <v>0</v>
      </c>
      <c r="F186" s="49">
        <f t="shared" ref="F186:AA186" si="35">F183*F184+F185</f>
        <v>0</v>
      </c>
      <c r="G186" s="49">
        <f t="shared" si="35"/>
        <v>0</v>
      </c>
      <c r="H186" s="49">
        <f t="shared" si="35"/>
        <v>0</v>
      </c>
      <c r="I186" s="49">
        <f t="shared" si="35"/>
        <v>0</v>
      </c>
      <c r="J186" s="49">
        <f t="shared" si="35"/>
        <v>0</v>
      </c>
      <c r="K186" s="49">
        <f t="shared" si="35"/>
        <v>0</v>
      </c>
      <c r="L186" s="49">
        <f t="shared" si="35"/>
        <v>0</v>
      </c>
      <c r="M186" s="49">
        <f t="shared" si="35"/>
        <v>0</v>
      </c>
      <c r="N186" s="49">
        <f t="shared" si="35"/>
        <v>0</v>
      </c>
      <c r="O186" s="49">
        <f t="shared" si="35"/>
        <v>0</v>
      </c>
      <c r="P186" s="49">
        <f t="shared" si="35"/>
        <v>0</v>
      </c>
      <c r="Q186" s="49">
        <f t="shared" si="35"/>
        <v>0</v>
      </c>
      <c r="R186" s="49">
        <f t="shared" si="35"/>
        <v>0</v>
      </c>
      <c r="S186" s="49">
        <f t="shared" si="35"/>
        <v>0</v>
      </c>
      <c r="T186" s="49">
        <f t="shared" si="35"/>
        <v>0</v>
      </c>
      <c r="U186" s="49">
        <f t="shared" si="35"/>
        <v>0</v>
      </c>
      <c r="V186" s="49">
        <f t="shared" si="35"/>
        <v>0</v>
      </c>
      <c r="W186" s="49">
        <f t="shared" si="35"/>
        <v>0</v>
      </c>
      <c r="X186" s="49">
        <f t="shared" si="35"/>
        <v>0</v>
      </c>
      <c r="Y186" s="49">
        <f t="shared" si="35"/>
        <v>0</v>
      </c>
      <c r="Z186" s="49">
        <f t="shared" si="35"/>
        <v>0</v>
      </c>
      <c r="AA186" s="49">
        <f t="shared" si="35"/>
        <v>0</v>
      </c>
      <c r="AB186" s="50">
        <f>SUM(E186:AA186)</f>
        <v>0</v>
      </c>
    </row>
    <row r="187" spans="1:28" ht="19.899999999999999" customHeight="1">
      <c r="A187" s="182"/>
      <c r="B187" s="31" t="s">
        <v>1033</v>
      </c>
      <c r="C187" s="5" t="s">
        <v>1034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2"/>
    </row>
    <row r="188" spans="1:28" ht="19.899999999999999" customHeight="1">
      <c r="A188" s="182"/>
      <c r="B188" s="31"/>
      <c r="C188" s="5" t="s">
        <v>1035</v>
      </c>
      <c r="D188" s="2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8" ht="19.899999999999999" customHeight="1">
      <c r="A189" s="182"/>
      <c r="B189" s="32" t="s">
        <v>1036</v>
      </c>
      <c r="C189" s="13" t="s">
        <v>1037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ht="19.899999999999999" customHeight="1">
      <c r="A190" s="182"/>
      <c r="B190" s="32" t="s">
        <v>1036</v>
      </c>
      <c r="C190" s="13" t="s">
        <v>1038</v>
      </c>
      <c r="D190" s="21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8" s="50" customFormat="1" ht="19.899999999999999" customHeight="1">
      <c r="A191" s="182"/>
      <c r="B191" s="51" t="s">
        <v>1036</v>
      </c>
      <c r="C191" s="52" t="s">
        <v>1039</v>
      </c>
      <c r="D191" s="53"/>
      <c r="E191" s="54">
        <f>E189*E190</f>
        <v>0</v>
      </c>
      <c r="F191" s="54">
        <f t="shared" ref="F191:AA191" si="36">F189*F190</f>
        <v>0</v>
      </c>
      <c r="G191" s="54">
        <f t="shared" si="36"/>
        <v>0</v>
      </c>
      <c r="H191" s="54">
        <f t="shared" si="36"/>
        <v>0</v>
      </c>
      <c r="I191" s="54">
        <f t="shared" si="36"/>
        <v>0</v>
      </c>
      <c r="J191" s="54">
        <f t="shared" si="36"/>
        <v>0</v>
      </c>
      <c r="K191" s="54">
        <f t="shared" si="36"/>
        <v>0</v>
      </c>
      <c r="L191" s="54">
        <f t="shared" si="36"/>
        <v>0</v>
      </c>
      <c r="M191" s="54">
        <f t="shared" si="36"/>
        <v>0</v>
      </c>
      <c r="N191" s="54">
        <f t="shared" si="36"/>
        <v>0</v>
      </c>
      <c r="O191" s="54">
        <f t="shared" si="36"/>
        <v>0</v>
      </c>
      <c r="P191" s="54">
        <f t="shared" si="36"/>
        <v>0</v>
      </c>
      <c r="Q191" s="54">
        <f t="shared" si="36"/>
        <v>0</v>
      </c>
      <c r="R191" s="54">
        <f t="shared" si="36"/>
        <v>0</v>
      </c>
      <c r="S191" s="54">
        <f t="shared" si="36"/>
        <v>0</v>
      </c>
      <c r="T191" s="54">
        <f t="shared" si="36"/>
        <v>0</v>
      </c>
      <c r="U191" s="54">
        <f t="shared" si="36"/>
        <v>0</v>
      </c>
      <c r="V191" s="54">
        <f t="shared" si="36"/>
        <v>0</v>
      </c>
      <c r="W191" s="54">
        <f t="shared" si="36"/>
        <v>0</v>
      </c>
      <c r="X191" s="54">
        <f t="shared" si="36"/>
        <v>0</v>
      </c>
      <c r="Y191" s="54">
        <f t="shared" si="36"/>
        <v>0</v>
      </c>
      <c r="Z191" s="54">
        <f t="shared" si="36"/>
        <v>0</v>
      </c>
      <c r="AA191" s="54">
        <f t="shared" si="36"/>
        <v>0</v>
      </c>
      <c r="AB191" s="50">
        <f>SUM(E191:AA191)</f>
        <v>0</v>
      </c>
    </row>
    <row r="192" spans="1:28" ht="19.899999999999999" customHeight="1">
      <c r="A192" s="182"/>
      <c r="B192" s="32" t="s">
        <v>1040</v>
      </c>
      <c r="C192" s="5" t="s">
        <v>1041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2"/>
      <c r="B193" s="32"/>
      <c r="C193" s="5" t="s">
        <v>1042</v>
      </c>
      <c r="D193" s="2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50"/>
    </row>
    <row r="194" spans="1:28" ht="19.899999999999999" customHeight="1">
      <c r="A194" s="181">
        <v>45583</v>
      </c>
      <c r="B194" s="31" t="s">
        <v>1028</v>
      </c>
      <c r="C194" s="26" t="s">
        <v>1029</v>
      </c>
      <c r="D194" s="24"/>
      <c r="E194" s="25"/>
      <c r="F194" s="25"/>
      <c r="G194" s="25"/>
      <c r="H194" s="25"/>
      <c r="I194" s="26"/>
      <c r="J194" s="26"/>
      <c r="K194" s="26"/>
      <c r="L194" s="26"/>
      <c r="M194" s="26"/>
      <c r="N194" s="26"/>
      <c r="O194" s="25"/>
      <c r="P194" s="26"/>
      <c r="Q194" s="26"/>
      <c r="R194" s="25"/>
      <c r="S194" s="26"/>
      <c r="T194" s="27"/>
      <c r="U194" s="26"/>
      <c r="V194" s="25"/>
      <c r="W194" s="26"/>
      <c r="X194" s="25"/>
      <c r="Y194" s="25"/>
      <c r="Z194" s="26"/>
      <c r="AA194" s="27"/>
    </row>
    <row r="195" spans="1:28" ht="19.899999999999999" customHeight="1">
      <c r="A195" s="182"/>
      <c r="B195" s="31" t="s">
        <v>1028</v>
      </c>
      <c r="C195" s="27" t="s">
        <v>1030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ht="19.899999999999999" customHeight="1">
      <c r="A196" s="182"/>
      <c r="B196" s="31" t="s">
        <v>1028</v>
      </c>
      <c r="C196" s="27" t="s">
        <v>1031</v>
      </c>
      <c r="D196" s="28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30"/>
    </row>
    <row r="197" spans="1:28" s="50" customFormat="1" ht="19.899999999999999" customHeight="1">
      <c r="A197" s="182"/>
      <c r="B197" s="46"/>
      <c r="C197" s="47" t="s">
        <v>1032</v>
      </c>
      <c r="D197" s="48"/>
      <c r="E197" s="49">
        <f>E194*E195+E196</f>
        <v>0</v>
      </c>
      <c r="F197" s="49">
        <f t="shared" ref="F197:AA197" si="37">F194*F195+F196</f>
        <v>0</v>
      </c>
      <c r="G197" s="49">
        <f t="shared" si="37"/>
        <v>0</v>
      </c>
      <c r="H197" s="49">
        <f t="shared" si="37"/>
        <v>0</v>
      </c>
      <c r="I197" s="49">
        <f t="shared" si="37"/>
        <v>0</v>
      </c>
      <c r="J197" s="49">
        <f t="shared" si="37"/>
        <v>0</v>
      </c>
      <c r="K197" s="49">
        <f t="shared" si="37"/>
        <v>0</v>
      </c>
      <c r="L197" s="49">
        <f t="shared" si="37"/>
        <v>0</v>
      </c>
      <c r="M197" s="49">
        <f t="shared" si="37"/>
        <v>0</v>
      </c>
      <c r="N197" s="49">
        <f t="shared" si="37"/>
        <v>0</v>
      </c>
      <c r="O197" s="49">
        <f t="shared" si="37"/>
        <v>0</v>
      </c>
      <c r="P197" s="49">
        <f t="shared" si="37"/>
        <v>0</v>
      </c>
      <c r="Q197" s="49">
        <f t="shared" si="37"/>
        <v>0</v>
      </c>
      <c r="R197" s="49">
        <f t="shared" si="37"/>
        <v>0</v>
      </c>
      <c r="S197" s="49">
        <f t="shared" si="37"/>
        <v>0</v>
      </c>
      <c r="T197" s="49">
        <f t="shared" si="37"/>
        <v>0</v>
      </c>
      <c r="U197" s="49">
        <f t="shared" si="37"/>
        <v>0</v>
      </c>
      <c r="V197" s="49">
        <f t="shared" si="37"/>
        <v>0</v>
      </c>
      <c r="W197" s="49">
        <f t="shared" si="37"/>
        <v>0</v>
      </c>
      <c r="X197" s="49">
        <f t="shared" si="37"/>
        <v>0</v>
      </c>
      <c r="Y197" s="49">
        <f t="shared" si="37"/>
        <v>0</v>
      </c>
      <c r="Z197" s="49">
        <f t="shared" si="37"/>
        <v>0</v>
      </c>
      <c r="AA197" s="49">
        <f t="shared" si="37"/>
        <v>0</v>
      </c>
      <c r="AB197" s="50">
        <f>SUM(E197:AA197)</f>
        <v>0</v>
      </c>
    </row>
    <row r="198" spans="1:28" ht="19.899999999999999" customHeight="1">
      <c r="A198" s="182"/>
      <c r="B198" s="31" t="s">
        <v>1033</v>
      </c>
      <c r="C198" s="5" t="s">
        <v>1034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2"/>
    </row>
    <row r="199" spans="1:28" ht="19.899999999999999" customHeight="1">
      <c r="A199" s="182"/>
      <c r="B199" s="31"/>
      <c r="C199" s="5" t="s">
        <v>1035</v>
      </c>
      <c r="D199" s="2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8" ht="19.899999999999999" customHeight="1">
      <c r="A200" s="182"/>
      <c r="B200" s="32" t="s">
        <v>1036</v>
      </c>
      <c r="C200" s="13" t="s">
        <v>1037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ht="19.899999999999999" customHeight="1">
      <c r="A201" s="182"/>
      <c r="B201" s="32" t="s">
        <v>1036</v>
      </c>
      <c r="C201" s="13" t="s">
        <v>1038</v>
      </c>
      <c r="D201" s="21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8" s="50" customFormat="1" ht="19.899999999999999" customHeight="1">
      <c r="A202" s="182"/>
      <c r="B202" s="51" t="s">
        <v>1036</v>
      </c>
      <c r="C202" s="52" t="s">
        <v>1039</v>
      </c>
      <c r="D202" s="53"/>
      <c r="E202" s="54">
        <f>E200*E201</f>
        <v>0</v>
      </c>
      <c r="F202" s="54">
        <f t="shared" ref="F202:AA202" si="38">F200*F201</f>
        <v>0</v>
      </c>
      <c r="G202" s="54">
        <f t="shared" si="38"/>
        <v>0</v>
      </c>
      <c r="H202" s="54">
        <f t="shared" si="38"/>
        <v>0</v>
      </c>
      <c r="I202" s="54">
        <f t="shared" si="38"/>
        <v>0</v>
      </c>
      <c r="J202" s="54">
        <f t="shared" si="38"/>
        <v>0</v>
      </c>
      <c r="K202" s="54">
        <f t="shared" si="38"/>
        <v>0</v>
      </c>
      <c r="L202" s="54">
        <f t="shared" si="38"/>
        <v>0</v>
      </c>
      <c r="M202" s="54">
        <f t="shared" si="38"/>
        <v>0</v>
      </c>
      <c r="N202" s="54">
        <f t="shared" si="38"/>
        <v>0</v>
      </c>
      <c r="O202" s="54">
        <f t="shared" si="38"/>
        <v>0</v>
      </c>
      <c r="P202" s="54">
        <f t="shared" si="38"/>
        <v>0</v>
      </c>
      <c r="Q202" s="54">
        <f t="shared" si="38"/>
        <v>0</v>
      </c>
      <c r="R202" s="54">
        <f t="shared" si="38"/>
        <v>0</v>
      </c>
      <c r="S202" s="54">
        <f t="shared" si="38"/>
        <v>0</v>
      </c>
      <c r="T202" s="54">
        <f t="shared" si="38"/>
        <v>0</v>
      </c>
      <c r="U202" s="54">
        <f t="shared" si="38"/>
        <v>0</v>
      </c>
      <c r="V202" s="54">
        <f t="shared" si="38"/>
        <v>0</v>
      </c>
      <c r="W202" s="54">
        <f t="shared" si="38"/>
        <v>0</v>
      </c>
      <c r="X202" s="54">
        <f t="shared" si="38"/>
        <v>0</v>
      </c>
      <c r="Y202" s="54">
        <f t="shared" si="38"/>
        <v>0</v>
      </c>
      <c r="Z202" s="54">
        <f t="shared" si="38"/>
        <v>0</v>
      </c>
      <c r="AA202" s="54">
        <f t="shared" si="38"/>
        <v>0</v>
      </c>
      <c r="AB202" s="50">
        <f>SUM(E202:AA202)</f>
        <v>0</v>
      </c>
    </row>
    <row r="203" spans="1:28" ht="19.899999999999999" customHeight="1">
      <c r="A203" s="182"/>
      <c r="B203" s="32" t="s">
        <v>1040</v>
      </c>
      <c r="C203" s="5" t="s">
        <v>1041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2"/>
      <c r="B204" s="32"/>
      <c r="C204" s="5" t="s">
        <v>1042</v>
      </c>
      <c r="D204" s="2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50"/>
    </row>
    <row r="205" spans="1:28" ht="19.899999999999999" customHeight="1">
      <c r="A205" s="181">
        <v>45584</v>
      </c>
      <c r="B205" s="31" t="s">
        <v>1028</v>
      </c>
      <c r="C205" s="26" t="s">
        <v>1029</v>
      </c>
      <c r="D205" s="24"/>
      <c r="E205" s="25"/>
      <c r="F205" s="25"/>
      <c r="G205" s="25"/>
      <c r="H205" s="25"/>
      <c r="I205" s="26"/>
      <c r="J205" s="26"/>
      <c r="K205" s="26"/>
      <c r="L205" s="26"/>
      <c r="M205" s="26"/>
      <c r="N205" s="26"/>
      <c r="O205" s="25"/>
      <c r="P205" s="26"/>
      <c r="Q205" s="26"/>
      <c r="R205" s="25"/>
      <c r="S205" s="26"/>
      <c r="T205" s="27"/>
      <c r="U205" s="26"/>
      <c r="V205" s="25"/>
      <c r="W205" s="26"/>
      <c r="X205" s="25"/>
      <c r="Y205" s="25"/>
      <c r="Z205" s="26"/>
      <c r="AA205" s="27"/>
    </row>
    <row r="206" spans="1:28" ht="19.899999999999999" customHeight="1">
      <c r="A206" s="182"/>
      <c r="B206" s="31" t="s">
        <v>1028</v>
      </c>
      <c r="C206" s="27" t="s">
        <v>1030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ht="19.899999999999999" customHeight="1">
      <c r="A207" s="182"/>
      <c r="B207" s="31" t="s">
        <v>1028</v>
      </c>
      <c r="C207" s="27" t="s">
        <v>1031</v>
      </c>
      <c r="D207" s="28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30"/>
    </row>
    <row r="208" spans="1:28" s="50" customFormat="1" ht="19.899999999999999" customHeight="1">
      <c r="A208" s="182"/>
      <c r="B208" s="46"/>
      <c r="C208" s="47" t="s">
        <v>1032</v>
      </c>
      <c r="D208" s="48"/>
      <c r="E208" s="49">
        <f>E205*E206+E207</f>
        <v>0</v>
      </c>
      <c r="F208" s="49">
        <f t="shared" ref="F208:AA208" si="39">F205*F206+F207</f>
        <v>0</v>
      </c>
      <c r="G208" s="49">
        <f t="shared" si="39"/>
        <v>0</v>
      </c>
      <c r="H208" s="49">
        <f t="shared" si="39"/>
        <v>0</v>
      </c>
      <c r="I208" s="49">
        <f t="shared" si="39"/>
        <v>0</v>
      </c>
      <c r="J208" s="49">
        <f t="shared" si="39"/>
        <v>0</v>
      </c>
      <c r="K208" s="49">
        <f t="shared" si="39"/>
        <v>0</v>
      </c>
      <c r="L208" s="49">
        <f t="shared" si="39"/>
        <v>0</v>
      </c>
      <c r="M208" s="49">
        <f t="shared" si="39"/>
        <v>0</v>
      </c>
      <c r="N208" s="49">
        <f t="shared" si="39"/>
        <v>0</v>
      </c>
      <c r="O208" s="49">
        <f t="shared" si="39"/>
        <v>0</v>
      </c>
      <c r="P208" s="49">
        <f t="shared" si="39"/>
        <v>0</v>
      </c>
      <c r="Q208" s="49">
        <f t="shared" si="39"/>
        <v>0</v>
      </c>
      <c r="R208" s="49">
        <f t="shared" si="39"/>
        <v>0</v>
      </c>
      <c r="S208" s="49">
        <f t="shared" si="39"/>
        <v>0</v>
      </c>
      <c r="T208" s="49">
        <f t="shared" si="39"/>
        <v>0</v>
      </c>
      <c r="U208" s="49">
        <f t="shared" si="39"/>
        <v>0</v>
      </c>
      <c r="V208" s="49">
        <f t="shared" si="39"/>
        <v>0</v>
      </c>
      <c r="W208" s="49">
        <f t="shared" si="39"/>
        <v>0</v>
      </c>
      <c r="X208" s="49">
        <f t="shared" si="39"/>
        <v>0</v>
      </c>
      <c r="Y208" s="49">
        <f t="shared" si="39"/>
        <v>0</v>
      </c>
      <c r="Z208" s="49">
        <f t="shared" si="39"/>
        <v>0</v>
      </c>
      <c r="AA208" s="49">
        <f t="shared" si="39"/>
        <v>0</v>
      </c>
      <c r="AB208" s="50">
        <f>SUM(E208:AA208)</f>
        <v>0</v>
      </c>
    </row>
    <row r="209" spans="1:28" ht="19.899999999999999" customHeight="1">
      <c r="A209" s="182"/>
      <c r="B209" s="31" t="s">
        <v>1033</v>
      </c>
      <c r="C209" s="5" t="s">
        <v>1034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2"/>
    </row>
    <row r="210" spans="1:28" ht="19.899999999999999" customHeight="1">
      <c r="A210" s="182"/>
      <c r="B210" s="31"/>
      <c r="C210" s="5" t="s">
        <v>1035</v>
      </c>
      <c r="D210" s="2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8" ht="19.899999999999999" customHeight="1">
      <c r="A211" s="182"/>
      <c r="B211" s="32" t="s">
        <v>1036</v>
      </c>
      <c r="C211" s="13" t="s">
        <v>1037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ht="19.899999999999999" customHeight="1">
      <c r="A212" s="182"/>
      <c r="B212" s="32" t="s">
        <v>1036</v>
      </c>
      <c r="C212" s="13" t="s">
        <v>1038</v>
      </c>
      <c r="D212" s="21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8" s="50" customFormat="1" ht="19.899999999999999" customHeight="1">
      <c r="A213" s="182"/>
      <c r="B213" s="51" t="s">
        <v>1036</v>
      </c>
      <c r="C213" s="52" t="s">
        <v>1039</v>
      </c>
      <c r="D213" s="53"/>
      <c r="E213" s="54">
        <f>E211*E212</f>
        <v>0</v>
      </c>
      <c r="F213" s="54">
        <f t="shared" ref="F213:AA213" si="40">F211*F212</f>
        <v>0</v>
      </c>
      <c r="G213" s="54">
        <f t="shared" si="40"/>
        <v>0</v>
      </c>
      <c r="H213" s="54">
        <f t="shared" si="40"/>
        <v>0</v>
      </c>
      <c r="I213" s="54">
        <f t="shared" si="40"/>
        <v>0</v>
      </c>
      <c r="J213" s="54">
        <f t="shared" si="40"/>
        <v>0</v>
      </c>
      <c r="K213" s="54">
        <f t="shared" si="40"/>
        <v>0</v>
      </c>
      <c r="L213" s="54">
        <f t="shared" si="40"/>
        <v>0</v>
      </c>
      <c r="M213" s="54">
        <f t="shared" si="40"/>
        <v>0</v>
      </c>
      <c r="N213" s="54">
        <f t="shared" si="40"/>
        <v>0</v>
      </c>
      <c r="O213" s="54">
        <f t="shared" si="40"/>
        <v>0</v>
      </c>
      <c r="P213" s="54">
        <f t="shared" si="40"/>
        <v>0</v>
      </c>
      <c r="Q213" s="54">
        <f t="shared" si="40"/>
        <v>0</v>
      </c>
      <c r="R213" s="54">
        <f t="shared" si="40"/>
        <v>0</v>
      </c>
      <c r="S213" s="54">
        <f t="shared" si="40"/>
        <v>0</v>
      </c>
      <c r="T213" s="54">
        <f t="shared" si="40"/>
        <v>0</v>
      </c>
      <c r="U213" s="54">
        <f t="shared" si="40"/>
        <v>0</v>
      </c>
      <c r="V213" s="54">
        <f t="shared" si="40"/>
        <v>0</v>
      </c>
      <c r="W213" s="54">
        <f t="shared" si="40"/>
        <v>0</v>
      </c>
      <c r="X213" s="54">
        <f t="shared" si="40"/>
        <v>0</v>
      </c>
      <c r="Y213" s="54">
        <f t="shared" si="40"/>
        <v>0</v>
      </c>
      <c r="Z213" s="54">
        <f t="shared" si="40"/>
        <v>0</v>
      </c>
      <c r="AA213" s="54">
        <f t="shared" si="40"/>
        <v>0</v>
      </c>
      <c r="AB213" s="50">
        <f>SUM(E213:AA213)</f>
        <v>0</v>
      </c>
    </row>
    <row r="214" spans="1:28" ht="19.899999999999999" customHeight="1">
      <c r="A214" s="182"/>
      <c r="B214" s="32" t="s">
        <v>1040</v>
      </c>
      <c r="C214" s="5" t="s">
        <v>1041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2"/>
      <c r="B215" s="32"/>
      <c r="C215" s="5" t="s">
        <v>1042</v>
      </c>
      <c r="D215" s="2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0"/>
    </row>
    <row r="216" spans="1:28" ht="19.899999999999999" customHeight="1">
      <c r="A216" s="181">
        <v>45585</v>
      </c>
      <c r="B216" s="31" t="s">
        <v>1028</v>
      </c>
      <c r="C216" s="26" t="s">
        <v>1029</v>
      </c>
      <c r="D216" s="24"/>
      <c r="E216" s="25"/>
      <c r="F216" s="25"/>
      <c r="G216" s="25"/>
      <c r="H216" s="25"/>
      <c r="I216" s="26"/>
      <c r="J216" s="26"/>
      <c r="K216" s="26"/>
      <c r="L216" s="26"/>
      <c r="M216" s="26"/>
      <c r="N216" s="26"/>
      <c r="O216" s="25"/>
      <c r="P216" s="26"/>
      <c r="Q216" s="26"/>
      <c r="R216" s="25"/>
      <c r="S216" s="26"/>
      <c r="T216" s="27"/>
      <c r="U216" s="26"/>
      <c r="V216" s="25"/>
      <c r="W216" s="26"/>
      <c r="X216" s="25"/>
      <c r="Y216" s="25"/>
      <c r="Z216" s="26"/>
      <c r="AA216" s="27"/>
    </row>
    <row r="217" spans="1:28" ht="19.899999999999999" customHeight="1">
      <c r="A217" s="182"/>
      <c r="B217" s="31" t="s">
        <v>1028</v>
      </c>
      <c r="C217" s="27" t="s">
        <v>1030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ht="19.899999999999999" customHeight="1">
      <c r="A218" s="182"/>
      <c r="B218" s="31" t="s">
        <v>1028</v>
      </c>
      <c r="C218" s="27" t="s">
        <v>1031</v>
      </c>
      <c r="D218" s="28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30"/>
    </row>
    <row r="219" spans="1:28" s="50" customFormat="1" ht="19.899999999999999" customHeight="1">
      <c r="A219" s="182"/>
      <c r="B219" s="46"/>
      <c r="C219" s="47" t="s">
        <v>1032</v>
      </c>
      <c r="D219" s="48"/>
      <c r="E219" s="49">
        <f>E216*E217+E218</f>
        <v>0</v>
      </c>
      <c r="F219" s="49">
        <f t="shared" ref="F219:AA219" si="41">F216*F217+F218</f>
        <v>0</v>
      </c>
      <c r="G219" s="49">
        <f t="shared" si="41"/>
        <v>0</v>
      </c>
      <c r="H219" s="49">
        <f t="shared" si="41"/>
        <v>0</v>
      </c>
      <c r="I219" s="49">
        <f t="shared" si="41"/>
        <v>0</v>
      </c>
      <c r="J219" s="49">
        <f t="shared" si="41"/>
        <v>0</v>
      </c>
      <c r="K219" s="49">
        <f t="shared" si="41"/>
        <v>0</v>
      </c>
      <c r="L219" s="49">
        <f t="shared" si="41"/>
        <v>0</v>
      </c>
      <c r="M219" s="49">
        <f t="shared" si="41"/>
        <v>0</v>
      </c>
      <c r="N219" s="49">
        <f t="shared" si="41"/>
        <v>0</v>
      </c>
      <c r="O219" s="49">
        <f t="shared" si="41"/>
        <v>0</v>
      </c>
      <c r="P219" s="49">
        <f t="shared" si="41"/>
        <v>0</v>
      </c>
      <c r="Q219" s="49">
        <f t="shared" si="41"/>
        <v>0</v>
      </c>
      <c r="R219" s="49">
        <f t="shared" si="41"/>
        <v>0</v>
      </c>
      <c r="S219" s="49">
        <f t="shared" si="41"/>
        <v>0</v>
      </c>
      <c r="T219" s="49">
        <f t="shared" si="41"/>
        <v>0</v>
      </c>
      <c r="U219" s="49">
        <f t="shared" si="41"/>
        <v>0</v>
      </c>
      <c r="V219" s="49">
        <f t="shared" si="41"/>
        <v>0</v>
      </c>
      <c r="W219" s="49">
        <f t="shared" si="41"/>
        <v>0</v>
      </c>
      <c r="X219" s="49">
        <f t="shared" si="41"/>
        <v>0</v>
      </c>
      <c r="Y219" s="49">
        <f t="shared" si="41"/>
        <v>0</v>
      </c>
      <c r="Z219" s="49">
        <f t="shared" si="41"/>
        <v>0</v>
      </c>
      <c r="AA219" s="49">
        <f t="shared" si="41"/>
        <v>0</v>
      </c>
      <c r="AB219" s="50">
        <f>SUM(E219:AA219)</f>
        <v>0</v>
      </c>
    </row>
    <row r="220" spans="1:28" ht="19.899999999999999" customHeight="1">
      <c r="A220" s="182"/>
      <c r="B220" s="31" t="s">
        <v>1033</v>
      </c>
      <c r="C220" s="5" t="s">
        <v>1034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2"/>
    </row>
    <row r="221" spans="1:28" ht="19.899999999999999" customHeight="1">
      <c r="A221" s="182"/>
      <c r="B221" s="31"/>
      <c r="C221" s="5" t="s">
        <v>1035</v>
      </c>
      <c r="D221" s="2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8" ht="19.899999999999999" customHeight="1">
      <c r="A222" s="182"/>
      <c r="B222" s="32" t="s">
        <v>1036</v>
      </c>
      <c r="C222" s="13" t="s">
        <v>1037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ht="19.899999999999999" customHeight="1">
      <c r="A223" s="182"/>
      <c r="B223" s="32" t="s">
        <v>1036</v>
      </c>
      <c r="C223" s="13" t="s">
        <v>1038</v>
      </c>
      <c r="D223" s="21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8" s="50" customFormat="1" ht="19.899999999999999" customHeight="1">
      <c r="A224" s="182"/>
      <c r="B224" s="51" t="s">
        <v>1036</v>
      </c>
      <c r="C224" s="52" t="s">
        <v>1039</v>
      </c>
      <c r="D224" s="53"/>
      <c r="E224" s="54">
        <f>E222*E223</f>
        <v>0</v>
      </c>
      <c r="F224" s="54">
        <f t="shared" ref="F224:AA224" si="42">F222*F223</f>
        <v>0</v>
      </c>
      <c r="G224" s="54">
        <f t="shared" si="42"/>
        <v>0</v>
      </c>
      <c r="H224" s="54">
        <f t="shared" si="42"/>
        <v>0</v>
      </c>
      <c r="I224" s="54">
        <f t="shared" si="42"/>
        <v>0</v>
      </c>
      <c r="J224" s="54">
        <f t="shared" si="42"/>
        <v>0</v>
      </c>
      <c r="K224" s="54">
        <f t="shared" si="42"/>
        <v>0</v>
      </c>
      <c r="L224" s="54">
        <f t="shared" si="42"/>
        <v>0</v>
      </c>
      <c r="M224" s="54">
        <f t="shared" si="42"/>
        <v>0</v>
      </c>
      <c r="N224" s="54">
        <f t="shared" si="42"/>
        <v>0</v>
      </c>
      <c r="O224" s="54">
        <f t="shared" si="42"/>
        <v>0</v>
      </c>
      <c r="P224" s="54">
        <f t="shared" si="42"/>
        <v>0</v>
      </c>
      <c r="Q224" s="54">
        <f t="shared" si="42"/>
        <v>0</v>
      </c>
      <c r="R224" s="54">
        <f t="shared" si="42"/>
        <v>0</v>
      </c>
      <c r="S224" s="54">
        <f t="shared" si="42"/>
        <v>0</v>
      </c>
      <c r="T224" s="54">
        <f t="shared" si="42"/>
        <v>0</v>
      </c>
      <c r="U224" s="54">
        <f t="shared" si="42"/>
        <v>0</v>
      </c>
      <c r="V224" s="54">
        <f t="shared" si="42"/>
        <v>0</v>
      </c>
      <c r="W224" s="54">
        <f t="shared" si="42"/>
        <v>0</v>
      </c>
      <c r="X224" s="54">
        <f t="shared" si="42"/>
        <v>0</v>
      </c>
      <c r="Y224" s="54">
        <f t="shared" si="42"/>
        <v>0</v>
      </c>
      <c r="Z224" s="54">
        <f t="shared" si="42"/>
        <v>0</v>
      </c>
      <c r="AA224" s="54">
        <f t="shared" si="42"/>
        <v>0</v>
      </c>
      <c r="AB224" s="50">
        <f>SUM(E224:AA224)</f>
        <v>0</v>
      </c>
    </row>
    <row r="225" spans="1:28" ht="19.899999999999999" customHeight="1">
      <c r="A225" s="182"/>
      <c r="B225" s="32" t="s">
        <v>1040</v>
      </c>
      <c r="C225" s="5" t="s">
        <v>1041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2"/>
      <c r="B226" s="32"/>
      <c r="C226" s="5" t="s">
        <v>1042</v>
      </c>
      <c r="D226" s="2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0"/>
    </row>
    <row r="227" spans="1:28" ht="19.899999999999999" customHeight="1">
      <c r="A227" s="181">
        <v>45586</v>
      </c>
      <c r="B227" s="31" t="s">
        <v>1028</v>
      </c>
      <c r="C227" s="26" t="s">
        <v>1029</v>
      </c>
      <c r="D227" s="24"/>
      <c r="E227" s="25"/>
      <c r="F227" s="25"/>
      <c r="G227" s="25"/>
      <c r="H227" s="25"/>
      <c r="I227" s="26"/>
      <c r="J227" s="26"/>
      <c r="K227" s="26"/>
      <c r="L227" s="26"/>
      <c r="M227" s="26"/>
      <c r="N227" s="26"/>
      <c r="O227" s="25"/>
      <c r="P227" s="26"/>
      <c r="Q227" s="26"/>
      <c r="R227" s="25"/>
      <c r="S227" s="26"/>
      <c r="T227" s="27"/>
      <c r="U227" s="26"/>
      <c r="V227" s="25"/>
      <c r="W227" s="26"/>
      <c r="X227" s="25"/>
      <c r="Y227" s="25"/>
      <c r="Z227" s="26"/>
      <c r="AA227" s="27"/>
    </row>
    <row r="228" spans="1:28" ht="19.899999999999999" customHeight="1">
      <c r="A228" s="182"/>
      <c r="B228" s="31" t="s">
        <v>1028</v>
      </c>
      <c r="C228" s="27" t="s">
        <v>1030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ht="19.899999999999999" customHeight="1">
      <c r="A229" s="182"/>
      <c r="B229" s="31" t="s">
        <v>1028</v>
      </c>
      <c r="C229" s="27" t="s">
        <v>1031</v>
      </c>
      <c r="D229" s="28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30"/>
    </row>
    <row r="230" spans="1:28" s="50" customFormat="1" ht="19.899999999999999" customHeight="1">
      <c r="A230" s="182"/>
      <c r="B230" s="46"/>
      <c r="C230" s="47" t="s">
        <v>1032</v>
      </c>
      <c r="D230" s="48"/>
      <c r="E230" s="49">
        <f>E227*E228+E229</f>
        <v>0</v>
      </c>
      <c r="F230" s="49">
        <f t="shared" ref="F230:AA230" si="43">F227*F228+F229</f>
        <v>0</v>
      </c>
      <c r="G230" s="49">
        <f t="shared" si="43"/>
        <v>0</v>
      </c>
      <c r="H230" s="49">
        <f t="shared" si="43"/>
        <v>0</v>
      </c>
      <c r="I230" s="49">
        <f t="shared" si="43"/>
        <v>0</v>
      </c>
      <c r="J230" s="49">
        <f t="shared" si="43"/>
        <v>0</v>
      </c>
      <c r="K230" s="49">
        <f t="shared" si="43"/>
        <v>0</v>
      </c>
      <c r="L230" s="49">
        <f t="shared" si="43"/>
        <v>0</v>
      </c>
      <c r="M230" s="49">
        <f t="shared" si="43"/>
        <v>0</v>
      </c>
      <c r="N230" s="49">
        <f t="shared" si="43"/>
        <v>0</v>
      </c>
      <c r="O230" s="49">
        <f t="shared" si="43"/>
        <v>0</v>
      </c>
      <c r="P230" s="49">
        <f t="shared" si="43"/>
        <v>0</v>
      </c>
      <c r="Q230" s="49">
        <f t="shared" si="43"/>
        <v>0</v>
      </c>
      <c r="R230" s="49">
        <f t="shared" si="43"/>
        <v>0</v>
      </c>
      <c r="S230" s="49">
        <f t="shared" si="43"/>
        <v>0</v>
      </c>
      <c r="T230" s="49">
        <f t="shared" si="43"/>
        <v>0</v>
      </c>
      <c r="U230" s="49">
        <f t="shared" si="43"/>
        <v>0</v>
      </c>
      <c r="V230" s="49">
        <f t="shared" si="43"/>
        <v>0</v>
      </c>
      <c r="W230" s="49">
        <f t="shared" si="43"/>
        <v>0</v>
      </c>
      <c r="X230" s="49">
        <f t="shared" si="43"/>
        <v>0</v>
      </c>
      <c r="Y230" s="49">
        <f t="shared" si="43"/>
        <v>0</v>
      </c>
      <c r="Z230" s="49">
        <f t="shared" si="43"/>
        <v>0</v>
      </c>
      <c r="AA230" s="49">
        <f t="shared" si="43"/>
        <v>0</v>
      </c>
      <c r="AB230" s="50">
        <f>SUM(E230:AA230)</f>
        <v>0</v>
      </c>
    </row>
    <row r="231" spans="1:28" ht="19.899999999999999" customHeight="1">
      <c r="A231" s="182"/>
      <c r="B231" s="31" t="s">
        <v>1033</v>
      </c>
      <c r="C231" s="5" t="s">
        <v>1034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2"/>
    </row>
    <row r="232" spans="1:28" ht="19.899999999999999" customHeight="1">
      <c r="A232" s="182"/>
      <c r="B232" s="31"/>
      <c r="C232" s="5" t="s">
        <v>1035</v>
      </c>
      <c r="D232" s="2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8" ht="19.899999999999999" customHeight="1">
      <c r="A233" s="182"/>
      <c r="B233" s="32" t="s">
        <v>1036</v>
      </c>
      <c r="C233" s="13" t="s">
        <v>1037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ht="19.899999999999999" customHeight="1">
      <c r="A234" s="182"/>
      <c r="B234" s="32" t="s">
        <v>1036</v>
      </c>
      <c r="C234" s="13" t="s">
        <v>1038</v>
      </c>
      <c r="D234" s="21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8" s="50" customFormat="1" ht="19.899999999999999" customHeight="1">
      <c r="A235" s="182"/>
      <c r="B235" s="51" t="s">
        <v>1036</v>
      </c>
      <c r="C235" s="52" t="s">
        <v>1039</v>
      </c>
      <c r="D235" s="53"/>
      <c r="E235" s="54">
        <f>E233*E234</f>
        <v>0</v>
      </c>
      <c r="F235" s="54">
        <f t="shared" ref="F235:AA235" si="44">F233*F234</f>
        <v>0</v>
      </c>
      <c r="G235" s="54">
        <f t="shared" si="44"/>
        <v>0</v>
      </c>
      <c r="H235" s="54">
        <f t="shared" si="44"/>
        <v>0</v>
      </c>
      <c r="I235" s="54">
        <f t="shared" si="44"/>
        <v>0</v>
      </c>
      <c r="J235" s="54">
        <f t="shared" si="44"/>
        <v>0</v>
      </c>
      <c r="K235" s="54">
        <f t="shared" si="44"/>
        <v>0</v>
      </c>
      <c r="L235" s="54">
        <f t="shared" si="44"/>
        <v>0</v>
      </c>
      <c r="M235" s="54">
        <f t="shared" si="44"/>
        <v>0</v>
      </c>
      <c r="N235" s="54">
        <f t="shared" si="44"/>
        <v>0</v>
      </c>
      <c r="O235" s="54">
        <f t="shared" si="44"/>
        <v>0</v>
      </c>
      <c r="P235" s="54">
        <f t="shared" si="44"/>
        <v>0</v>
      </c>
      <c r="Q235" s="54">
        <f t="shared" si="44"/>
        <v>0</v>
      </c>
      <c r="R235" s="54">
        <f t="shared" si="44"/>
        <v>0</v>
      </c>
      <c r="S235" s="54">
        <f t="shared" si="44"/>
        <v>0</v>
      </c>
      <c r="T235" s="54">
        <f t="shared" si="44"/>
        <v>0</v>
      </c>
      <c r="U235" s="54">
        <f t="shared" si="44"/>
        <v>0</v>
      </c>
      <c r="V235" s="54">
        <f t="shared" si="44"/>
        <v>0</v>
      </c>
      <c r="W235" s="54">
        <f t="shared" si="44"/>
        <v>0</v>
      </c>
      <c r="X235" s="54">
        <f t="shared" si="44"/>
        <v>0</v>
      </c>
      <c r="Y235" s="54">
        <f t="shared" si="44"/>
        <v>0</v>
      </c>
      <c r="Z235" s="54">
        <f t="shared" si="44"/>
        <v>0</v>
      </c>
      <c r="AA235" s="54">
        <f t="shared" si="44"/>
        <v>0</v>
      </c>
      <c r="AB235" s="50">
        <f>SUM(E235:AA235)</f>
        <v>0</v>
      </c>
    </row>
    <row r="236" spans="1:28" ht="19.899999999999999" customHeight="1">
      <c r="A236" s="182"/>
      <c r="B236" s="32" t="s">
        <v>1040</v>
      </c>
      <c r="C236" s="5" t="s">
        <v>1041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2"/>
      <c r="B237" s="32"/>
      <c r="C237" s="5" t="s">
        <v>1042</v>
      </c>
      <c r="D237" s="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0"/>
    </row>
    <row r="238" spans="1:28" ht="19.899999999999999" customHeight="1">
      <c r="A238" s="181">
        <v>45587</v>
      </c>
      <c r="B238" s="31" t="s">
        <v>1028</v>
      </c>
      <c r="C238" s="26" t="s">
        <v>1029</v>
      </c>
      <c r="D238" s="24"/>
      <c r="E238" s="25"/>
      <c r="F238" s="25"/>
      <c r="G238" s="25"/>
      <c r="H238" s="25"/>
      <c r="I238" s="26"/>
      <c r="J238" s="26"/>
      <c r="K238" s="26"/>
      <c r="L238" s="26"/>
      <c r="M238" s="26"/>
      <c r="N238" s="26"/>
      <c r="O238" s="25"/>
      <c r="P238" s="26"/>
      <c r="Q238" s="26"/>
      <c r="R238" s="25"/>
      <c r="S238" s="26"/>
      <c r="T238" s="27"/>
      <c r="U238" s="26"/>
      <c r="V238" s="25"/>
      <c r="W238" s="26"/>
      <c r="X238" s="25"/>
      <c r="Y238" s="25"/>
      <c r="Z238" s="26"/>
      <c r="AA238" s="27"/>
    </row>
    <row r="239" spans="1:28" ht="19.899999999999999" customHeight="1">
      <c r="A239" s="182"/>
      <c r="B239" s="31" t="s">
        <v>1028</v>
      </c>
      <c r="C239" s="27" t="s">
        <v>1030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ht="19.899999999999999" customHeight="1">
      <c r="A240" s="182"/>
      <c r="B240" s="31" t="s">
        <v>1028</v>
      </c>
      <c r="C240" s="27" t="s">
        <v>1031</v>
      </c>
      <c r="D240" s="28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30"/>
    </row>
    <row r="241" spans="1:28" s="50" customFormat="1" ht="19.899999999999999" customHeight="1">
      <c r="A241" s="182"/>
      <c r="B241" s="46"/>
      <c r="C241" s="47" t="s">
        <v>1032</v>
      </c>
      <c r="D241" s="48"/>
      <c r="E241" s="49">
        <f>E238*E239+E240</f>
        <v>0</v>
      </c>
      <c r="F241" s="49">
        <f t="shared" ref="F241:AA241" si="45">F238*F239+F240</f>
        <v>0</v>
      </c>
      <c r="G241" s="49">
        <f t="shared" si="45"/>
        <v>0</v>
      </c>
      <c r="H241" s="49">
        <f t="shared" si="45"/>
        <v>0</v>
      </c>
      <c r="I241" s="49">
        <f t="shared" si="45"/>
        <v>0</v>
      </c>
      <c r="J241" s="49">
        <f t="shared" si="45"/>
        <v>0</v>
      </c>
      <c r="K241" s="49">
        <f t="shared" si="45"/>
        <v>0</v>
      </c>
      <c r="L241" s="49">
        <f t="shared" si="45"/>
        <v>0</v>
      </c>
      <c r="M241" s="49">
        <f t="shared" si="45"/>
        <v>0</v>
      </c>
      <c r="N241" s="49">
        <f t="shared" si="45"/>
        <v>0</v>
      </c>
      <c r="O241" s="49">
        <f t="shared" si="45"/>
        <v>0</v>
      </c>
      <c r="P241" s="49">
        <f t="shared" si="45"/>
        <v>0</v>
      </c>
      <c r="Q241" s="49">
        <f t="shared" si="45"/>
        <v>0</v>
      </c>
      <c r="R241" s="49">
        <f t="shared" si="45"/>
        <v>0</v>
      </c>
      <c r="S241" s="49">
        <f t="shared" si="45"/>
        <v>0</v>
      </c>
      <c r="T241" s="49">
        <f t="shared" si="45"/>
        <v>0</v>
      </c>
      <c r="U241" s="49">
        <f t="shared" si="45"/>
        <v>0</v>
      </c>
      <c r="V241" s="49">
        <f t="shared" si="45"/>
        <v>0</v>
      </c>
      <c r="W241" s="49">
        <f t="shared" si="45"/>
        <v>0</v>
      </c>
      <c r="X241" s="49">
        <f t="shared" si="45"/>
        <v>0</v>
      </c>
      <c r="Y241" s="49">
        <f t="shared" si="45"/>
        <v>0</v>
      </c>
      <c r="Z241" s="49">
        <f t="shared" si="45"/>
        <v>0</v>
      </c>
      <c r="AA241" s="49">
        <f t="shared" si="45"/>
        <v>0</v>
      </c>
      <c r="AB241" s="50">
        <f>SUM(E241:AA241)</f>
        <v>0</v>
      </c>
    </row>
    <row r="242" spans="1:28" ht="19.899999999999999" customHeight="1">
      <c r="A242" s="182"/>
      <c r="B242" s="31" t="s">
        <v>1033</v>
      </c>
      <c r="C242" s="5" t="s">
        <v>1034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2"/>
    </row>
    <row r="243" spans="1:28" ht="19.899999999999999" customHeight="1">
      <c r="A243" s="182"/>
      <c r="B243" s="31"/>
      <c r="C243" s="5" t="s">
        <v>1035</v>
      </c>
      <c r="D243" s="2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8" ht="19.899999999999999" customHeight="1">
      <c r="A244" s="182"/>
      <c r="B244" s="32" t="s">
        <v>1036</v>
      </c>
      <c r="C244" s="13" t="s">
        <v>1037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ht="19.899999999999999" customHeight="1">
      <c r="A245" s="182"/>
      <c r="B245" s="32" t="s">
        <v>1036</v>
      </c>
      <c r="C245" s="13" t="s">
        <v>1038</v>
      </c>
      <c r="D245" s="21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8" s="50" customFormat="1" ht="19.899999999999999" customHeight="1">
      <c r="A246" s="182"/>
      <c r="B246" s="51" t="s">
        <v>1036</v>
      </c>
      <c r="C246" s="52" t="s">
        <v>1039</v>
      </c>
      <c r="D246" s="53"/>
      <c r="E246" s="54">
        <f>E244*E245</f>
        <v>0</v>
      </c>
      <c r="F246" s="54">
        <f t="shared" ref="F246:AA246" si="46">F244*F245</f>
        <v>0</v>
      </c>
      <c r="G246" s="54">
        <f t="shared" si="46"/>
        <v>0</v>
      </c>
      <c r="H246" s="54">
        <f t="shared" si="46"/>
        <v>0</v>
      </c>
      <c r="I246" s="54">
        <f t="shared" si="46"/>
        <v>0</v>
      </c>
      <c r="J246" s="54">
        <f t="shared" si="46"/>
        <v>0</v>
      </c>
      <c r="K246" s="54">
        <f t="shared" si="46"/>
        <v>0</v>
      </c>
      <c r="L246" s="54">
        <f t="shared" si="46"/>
        <v>0</v>
      </c>
      <c r="M246" s="54">
        <f t="shared" si="46"/>
        <v>0</v>
      </c>
      <c r="N246" s="54">
        <f t="shared" si="46"/>
        <v>0</v>
      </c>
      <c r="O246" s="54">
        <f t="shared" si="46"/>
        <v>0</v>
      </c>
      <c r="P246" s="54">
        <f t="shared" si="46"/>
        <v>0</v>
      </c>
      <c r="Q246" s="54">
        <f t="shared" si="46"/>
        <v>0</v>
      </c>
      <c r="R246" s="54">
        <f t="shared" si="46"/>
        <v>0</v>
      </c>
      <c r="S246" s="54">
        <f t="shared" si="46"/>
        <v>0</v>
      </c>
      <c r="T246" s="54">
        <f t="shared" si="46"/>
        <v>0</v>
      </c>
      <c r="U246" s="54">
        <f t="shared" si="46"/>
        <v>0</v>
      </c>
      <c r="V246" s="54">
        <f t="shared" si="46"/>
        <v>0</v>
      </c>
      <c r="W246" s="54">
        <f t="shared" si="46"/>
        <v>0</v>
      </c>
      <c r="X246" s="54">
        <f t="shared" si="46"/>
        <v>0</v>
      </c>
      <c r="Y246" s="54">
        <f t="shared" si="46"/>
        <v>0</v>
      </c>
      <c r="Z246" s="54">
        <f t="shared" si="46"/>
        <v>0</v>
      </c>
      <c r="AA246" s="54">
        <f t="shared" si="46"/>
        <v>0</v>
      </c>
      <c r="AB246" s="50">
        <f>SUM(E246:AA246)</f>
        <v>0</v>
      </c>
    </row>
    <row r="247" spans="1:28" ht="19.899999999999999" customHeight="1">
      <c r="A247" s="182"/>
      <c r="B247" s="32" t="s">
        <v>1040</v>
      </c>
      <c r="C247" s="5" t="s">
        <v>1041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2"/>
      <c r="B248" s="32"/>
      <c r="C248" s="5" t="s">
        <v>1042</v>
      </c>
      <c r="D248" s="2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0"/>
    </row>
    <row r="249" spans="1:28" ht="19.899999999999999" customHeight="1">
      <c r="A249" s="181">
        <v>45588</v>
      </c>
      <c r="B249" s="31" t="s">
        <v>1028</v>
      </c>
      <c r="C249" s="26" t="s">
        <v>1029</v>
      </c>
      <c r="D249" s="24"/>
      <c r="E249" s="25"/>
      <c r="F249" s="25"/>
      <c r="G249" s="25"/>
      <c r="H249" s="25"/>
      <c r="I249" s="26"/>
      <c r="J249" s="26"/>
      <c r="K249" s="26"/>
      <c r="L249" s="26"/>
      <c r="M249" s="26"/>
      <c r="N249" s="26"/>
      <c r="O249" s="25"/>
      <c r="P249" s="26"/>
      <c r="Q249" s="26"/>
      <c r="R249" s="25"/>
      <c r="S249" s="26"/>
      <c r="T249" s="27"/>
      <c r="U249" s="26"/>
      <c r="V249" s="25"/>
      <c r="W249" s="26"/>
      <c r="X249" s="25"/>
      <c r="Y249" s="25"/>
      <c r="Z249" s="26"/>
      <c r="AA249" s="27"/>
    </row>
    <row r="250" spans="1:28" ht="19.899999999999999" customHeight="1">
      <c r="A250" s="182"/>
      <c r="B250" s="31" t="s">
        <v>1028</v>
      </c>
      <c r="C250" s="27" t="s">
        <v>1030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ht="19.899999999999999" customHeight="1">
      <c r="A251" s="182"/>
      <c r="B251" s="31" t="s">
        <v>1028</v>
      </c>
      <c r="C251" s="27" t="s">
        <v>1031</v>
      </c>
      <c r="D251" s="28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30"/>
    </row>
    <row r="252" spans="1:28" s="50" customFormat="1" ht="19.899999999999999" customHeight="1">
      <c r="A252" s="182"/>
      <c r="B252" s="46"/>
      <c r="C252" s="47" t="s">
        <v>1032</v>
      </c>
      <c r="D252" s="48"/>
      <c r="E252" s="49">
        <f>E249*E250+E251</f>
        <v>0</v>
      </c>
      <c r="F252" s="49">
        <f t="shared" ref="F252:AA252" si="47">F249*F250+F251</f>
        <v>0</v>
      </c>
      <c r="G252" s="49">
        <f t="shared" si="47"/>
        <v>0</v>
      </c>
      <c r="H252" s="49">
        <f t="shared" si="47"/>
        <v>0</v>
      </c>
      <c r="I252" s="49">
        <f t="shared" si="47"/>
        <v>0</v>
      </c>
      <c r="J252" s="49">
        <f t="shared" si="47"/>
        <v>0</v>
      </c>
      <c r="K252" s="49">
        <f t="shared" si="47"/>
        <v>0</v>
      </c>
      <c r="L252" s="49">
        <f t="shared" si="47"/>
        <v>0</v>
      </c>
      <c r="M252" s="49">
        <f t="shared" si="47"/>
        <v>0</v>
      </c>
      <c r="N252" s="49">
        <f t="shared" si="47"/>
        <v>0</v>
      </c>
      <c r="O252" s="49">
        <f t="shared" si="47"/>
        <v>0</v>
      </c>
      <c r="P252" s="49">
        <f t="shared" si="47"/>
        <v>0</v>
      </c>
      <c r="Q252" s="49">
        <f t="shared" si="47"/>
        <v>0</v>
      </c>
      <c r="R252" s="49">
        <f t="shared" si="47"/>
        <v>0</v>
      </c>
      <c r="S252" s="49">
        <f t="shared" si="47"/>
        <v>0</v>
      </c>
      <c r="T252" s="49">
        <f t="shared" si="47"/>
        <v>0</v>
      </c>
      <c r="U252" s="49">
        <f t="shared" si="47"/>
        <v>0</v>
      </c>
      <c r="V252" s="49">
        <f t="shared" si="47"/>
        <v>0</v>
      </c>
      <c r="W252" s="49">
        <f t="shared" si="47"/>
        <v>0</v>
      </c>
      <c r="X252" s="49">
        <f t="shared" si="47"/>
        <v>0</v>
      </c>
      <c r="Y252" s="49">
        <f t="shared" si="47"/>
        <v>0</v>
      </c>
      <c r="Z252" s="49">
        <f t="shared" si="47"/>
        <v>0</v>
      </c>
      <c r="AA252" s="49">
        <f t="shared" si="47"/>
        <v>0</v>
      </c>
      <c r="AB252" s="50">
        <f>SUM(E252:AA252)</f>
        <v>0</v>
      </c>
    </row>
    <row r="253" spans="1:28" ht="19.899999999999999" customHeight="1">
      <c r="A253" s="182"/>
      <c r="B253" s="31" t="s">
        <v>1033</v>
      </c>
      <c r="C253" s="5" t="s">
        <v>1034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2"/>
    </row>
    <row r="254" spans="1:28" ht="19.899999999999999" customHeight="1">
      <c r="A254" s="182"/>
      <c r="B254" s="31"/>
      <c r="C254" s="5" t="s">
        <v>1035</v>
      </c>
      <c r="D254" s="2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8" ht="19.899999999999999" customHeight="1">
      <c r="A255" s="182"/>
      <c r="B255" s="32" t="s">
        <v>1036</v>
      </c>
      <c r="C255" s="13" t="s">
        <v>1037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ht="19.899999999999999" customHeight="1">
      <c r="A256" s="182"/>
      <c r="B256" s="32" t="s">
        <v>1036</v>
      </c>
      <c r="C256" s="13" t="s">
        <v>1038</v>
      </c>
      <c r="D256" s="21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8" s="50" customFormat="1" ht="19.899999999999999" customHeight="1">
      <c r="A257" s="182"/>
      <c r="B257" s="51" t="s">
        <v>1036</v>
      </c>
      <c r="C257" s="52" t="s">
        <v>1039</v>
      </c>
      <c r="D257" s="53"/>
      <c r="E257" s="54">
        <f>E255*E256</f>
        <v>0</v>
      </c>
      <c r="F257" s="54">
        <f t="shared" ref="F257:AA257" si="48">F255*F256</f>
        <v>0</v>
      </c>
      <c r="G257" s="54">
        <f t="shared" si="48"/>
        <v>0</v>
      </c>
      <c r="H257" s="54">
        <f t="shared" si="48"/>
        <v>0</v>
      </c>
      <c r="I257" s="54">
        <f t="shared" si="48"/>
        <v>0</v>
      </c>
      <c r="J257" s="54">
        <f t="shared" si="48"/>
        <v>0</v>
      </c>
      <c r="K257" s="54">
        <f t="shared" si="48"/>
        <v>0</v>
      </c>
      <c r="L257" s="54">
        <f t="shared" si="48"/>
        <v>0</v>
      </c>
      <c r="M257" s="54">
        <f t="shared" si="48"/>
        <v>0</v>
      </c>
      <c r="N257" s="54">
        <f t="shared" si="48"/>
        <v>0</v>
      </c>
      <c r="O257" s="54">
        <f t="shared" si="48"/>
        <v>0</v>
      </c>
      <c r="P257" s="54">
        <f t="shared" si="48"/>
        <v>0</v>
      </c>
      <c r="Q257" s="54">
        <f t="shared" si="48"/>
        <v>0</v>
      </c>
      <c r="R257" s="54">
        <f t="shared" si="48"/>
        <v>0</v>
      </c>
      <c r="S257" s="54">
        <f t="shared" si="48"/>
        <v>0</v>
      </c>
      <c r="T257" s="54">
        <f t="shared" si="48"/>
        <v>0</v>
      </c>
      <c r="U257" s="54">
        <f t="shared" si="48"/>
        <v>0</v>
      </c>
      <c r="V257" s="54">
        <f t="shared" si="48"/>
        <v>0</v>
      </c>
      <c r="W257" s="54">
        <f t="shared" si="48"/>
        <v>0</v>
      </c>
      <c r="X257" s="54">
        <f t="shared" si="48"/>
        <v>0</v>
      </c>
      <c r="Y257" s="54">
        <f t="shared" si="48"/>
        <v>0</v>
      </c>
      <c r="Z257" s="54">
        <f t="shared" si="48"/>
        <v>0</v>
      </c>
      <c r="AA257" s="54">
        <f t="shared" si="48"/>
        <v>0</v>
      </c>
      <c r="AB257" s="50">
        <f>SUM(E257:AA257)</f>
        <v>0</v>
      </c>
    </row>
    <row r="258" spans="1:28" ht="19.899999999999999" customHeight="1">
      <c r="A258" s="182"/>
      <c r="B258" s="32" t="s">
        <v>1040</v>
      </c>
      <c r="C258" s="5" t="s">
        <v>1041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2"/>
      <c r="B259" s="32"/>
      <c r="C259" s="5" t="s">
        <v>1042</v>
      </c>
      <c r="D259" s="2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50"/>
    </row>
    <row r="260" spans="1:28" ht="19.899999999999999" customHeight="1">
      <c r="A260" s="181">
        <v>45589</v>
      </c>
      <c r="B260" s="31" t="s">
        <v>1028</v>
      </c>
      <c r="C260" s="26" t="s">
        <v>1029</v>
      </c>
      <c r="D260" s="24"/>
      <c r="E260" s="25"/>
      <c r="F260" s="25"/>
      <c r="G260" s="25"/>
      <c r="H260" s="25"/>
      <c r="I260" s="26"/>
      <c r="J260" s="26"/>
      <c r="K260" s="26"/>
      <c r="L260" s="26"/>
      <c r="M260" s="26"/>
      <c r="N260" s="26"/>
      <c r="O260" s="25"/>
      <c r="P260" s="26"/>
      <c r="Q260" s="26"/>
      <c r="R260" s="25"/>
      <c r="S260" s="26"/>
      <c r="T260" s="27"/>
      <c r="U260" s="26"/>
      <c r="V260" s="25"/>
      <c r="W260" s="26"/>
      <c r="X260" s="25"/>
      <c r="Y260" s="25"/>
      <c r="Z260" s="26"/>
      <c r="AA260" s="27"/>
    </row>
    <row r="261" spans="1:28" ht="19.899999999999999" customHeight="1">
      <c r="A261" s="182"/>
      <c r="B261" s="31" t="s">
        <v>1028</v>
      </c>
      <c r="C261" s="27" t="s">
        <v>1030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ht="19.899999999999999" customHeight="1">
      <c r="A262" s="182"/>
      <c r="B262" s="31" t="s">
        <v>1028</v>
      </c>
      <c r="C262" s="27" t="s">
        <v>1031</v>
      </c>
      <c r="D262" s="28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30"/>
    </row>
    <row r="263" spans="1:28" s="50" customFormat="1" ht="19.899999999999999" customHeight="1">
      <c r="A263" s="182"/>
      <c r="B263" s="46"/>
      <c r="C263" s="47" t="s">
        <v>1032</v>
      </c>
      <c r="D263" s="48"/>
      <c r="E263" s="49">
        <f>E260*E261+E262</f>
        <v>0</v>
      </c>
      <c r="F263" s="49">
        <f t="shared" ref="F263:AA263" si="49">F260*F261+F262</f>
        <v>0</v>
      </c>
      <c r="G263" s="49">
        <f t="shared" si="49"/>
        <v>0</v>
      </c>
      <c r="H263" s="49">
        <f t="shared" si="49"/>
        <v>0</v>
      </c>
      <c r="I263" s="49">
        <f t="shared" si="49"/>
        <v>0</v>
      </c>
      <c r="J263" s="49">
        <f t="shared" si="49"/>
        <v>0</v>
      </c>
      <c r="K263" s="49">
        <f t="shared" si="49"/>
        <v>0</v>
      </c>
      <c r="L263" s="49">
        <f t="shared" si="49"/>
        <v>0</v>
      </c>
      <c r="M263" s="49">
        <f t="shared" si="49"/>
        <v>0</v>
      </c>
      <c r="N263" s="49">
        <f t="shared" si="49"/>
        <v>0</v>
      </c>
      <c r="O263" s="49">
        <f t="shared" si="49"/>
        <v>0</v>
      </c>
      <c r="P263" s="49">
        <f t="shared" si="49"/>
        <v>0</v>
      </c>
      <c r="Q263" s="49">
        <f t="shared" si="49"/>
        <v>0</v>
      </c>
      <c r="R263" s="49">
        <f t="shared" si="49"/>
        <v>0</v>
      </c>
      <c r="S263" s="49">
        <f t="shared" si="49"/>
        <v>0</v>
      </c>
      <c r="T263" s="49">
        <f t="shared" si="49"/>
        <v>0</v>
      </c>
      <c r="U263" s="49">
        <f t="shared" si="49"/>
        <v>0</v>
      </c>
      <c r="V263" s="49">
        <f t="shared" si="49"/>
        <v>0</v>
      </c>
      <c r="W263" s="49">
        <f t="shared" si="49"/>
        <v>0</v>
      </c>
      <c r="X263" s="49">
        <f t="shared" si="49"/>
        <v>0</v>
      </c>
      <c r="Y263" s="49">
        <f t="shared" si="49"/>
        <v>0</v>
      </c>
      <c r="Z263" s="49">
        <f t="shared" si="49"/>
        <v>0</v>
      </c>
      <c r="AA263" s="49">
        <f t="shared" si="49"/>
        <v>0</v>
      </c>
      <c r="AB263" s="50">
        <f>SUM(E263:AA263)</f>
        <v>0</v>
      </c>
    </row>
    <row r="264" spans="1:28" ht="19.899999999999999" customHeight="1">
      <c r="A264" s="182"/>
      <c r="B264" s="31" t="s">
        <v>1033</v>
      </c>
      <c r="C264" s="5" t="s">
        <v>1034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2"/>
    </row>
    <row r="265" spans="1:28" ht="19.899999999999999" customHeight="1">
      <c r="A265" s="182"/>
      <c r="B265" s="31"/>
      <c r="C265" s="5" t="s">
        <v>1035</v>
      </c>
      <c r="D265" s="2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8" ht="19.899999999999999" customHeight="1">
      <c r="A266" s="182"/>
      <c r="B266" s="32" t="s">
        <v>1036</v>
      </c>
      <c r="C266" s="13" t="s">
        <v>1037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ht="19.899999999999999" customHeight="1">
      <c r="A267" s="182"/>
      <c r="B267" s="32" t="s">
        <v>1036</v>
      </c>
      <c r="C267" s="13" t="s">
        <v>1038</v>
      </c>
      <c r="D267" s="21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8" s="50" customFormat="1" ht="19.899999999999999" customHeight="1">
      <c r="A268" s="182"/>
      <c r="B268" s="51" t="s">
        <v>1036</v>
      </c>
      <c r="C268" s="52" t="s">
        <v>1039</v>
      </c>
      <c r="D268" s="53"/>
      <c r="E268" s="54">
        <f>E266*E267</f>
        <v>0</v>
      </c>
      <c r="F268" s="54">
        <f t="shared" ref="F268:AA268" si="50">F266*F267</f>
        <v>0</v>
      </c>
      <c r="G268" s="54">
        <f t="shared" si="50"/>
        <v>0</v>
      </c>
      <c r="H268" s="54">
        <f t="shared" si="50"/>
        <v>0</v>
      </c>
      <c r="I268" s="54">
        <f t="shared" si="50"/>
        <v>0</v>
      </c>
      <c r="J268" s="54">
        <f t="shared" si="50"/>
        <v>0</v>
      </c>
      <c r="K268" s="54">
        <f t="shared" si="50"/>
        <v>0</v>
      </c>
      <c r="L268" s="54">
        <f t="shared" si="50"/>
        <v>0</v>
      </c>
      <c r="M268" s="54">
        <f t="shared" si="50"/>
        <v>0</v>
      </c>
      <c r="N268" s="54">
        <f t="shared" si="50"/>
        <v>0</v>
      </c>
      <c r="O268" s="54">
        <f t="shared" si="50"/>
        <v>0</v>
      </c>
      <c r="P268" s="54">
        <f t="shared" si="50"/>
        <v>0</v>
      </c>
      <c r="Q268" s="54">
        <f t="shared" si="50"/>
        <v>0</v>
      </c>
      <c r="R268" s="54">
        <f t="shared" si="50"/>
        <v>0</v>
      </c>
      <c r="S268" s="54">
        <f t="shared" si="50"/>
        <v>0</v>
      </c>
      <c r="T268" s="54">
        <f t="shared" si="50"/>
        <v>0</v>
      </c>
      <c r="U268" s="54">
        <f t="shared" si="50"/>
        <v>0</v>
      </c>
      <c r="V268" s="54">
        <f t="shared" si="50"/>
        <v>0</v>
      </c>
      <c r="W268" s="54">
        <f t="shared" si="50"/>
        <v>0</v>
      </c>
      <c r="X268" s="54">
        <f t="shared" si="50"/>
        <v>0</v>
      </c>
      <c r="Y268" s="54">
        <f t="shared" si="50"/>
        <v>0</v>
      </c>
      <c r="Z268" s="54">
        <f t="shared" si="50"/>
        <v>0</v>
      </c>
      <c r="AA268" s="54">
        <f t="shared" si="50"/>
        <v>0</v>
      </c>
      <c r="AB268" s="50">
        <f>SUM(E268:AA268)</f>
        <v>0</v>
      </c>
    </row>
    <row r="269" spans="1:28" ht="19.899999999999999" customHeight="1">
      <c r="A269" s="182"/>
      <c r="B269" s="32" t="s">
        <v>1040</v>
      </c>
      <c r="C269" s="5" t="s">
        <v>1041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2"/>
      <c r="B270" s="32"/>
      <c r="C270" s="5" t="s">
        <v>1042</v>
      </c>
      <c r="D270" s="2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50"/>
    </row>
    <row r="271" spans="1:28" ht="19.899999999999999" customHeight="1">
      <c r="A271" s="181">
        <v>45590</v>
      </c>
      <c r="B271" s="31" t="s">
        <v>1028</v>
      </c>
      <c r="C271" s="26" t="s">
        <v>1029</v>
      </c>
      <c r="D271" s="24"/>
      <c r="E271" s="25"/>
      <c r="F271" s="25"/>
      <c r="G271" s="25"/>
      <c r="H271" s="25"/>
      <c r="I271" s="26"/>
      <c r="J271" s="26"/>
      <c r="K271" s="26"/>
      <c r="L271" s="26"/>
      <c r="M271" s="26"/>
      <c r="N271" s="26"/>
      <c r="O271" s="25"/>
      <c r="P271" s="26"/>
      <c r="Q271" s="26"/>
      <c r="R271" s="25"/>
      <c r="S271" s="26"/>
      <c r="T271" s="27"/>
      <c r="U271" s="26"/>
      <c r="V271" s="25"/>
      <c r="W271" s="26"/>
      <c r="X271" s="25"/>
      <c r="Y271" s="25"/>
      <c r="Z271" s="26"/>
      <c r="AA271" s="27"/>
    </row>
    <row r="272" spans="1:28" ht="19.899999999999999" customHeight="1">
      <c r="A272" s="182"/>
      <c r="B272" s="31" t="s">
        <v>1028</v>
      </c>
      <c r="C272" s="27" t="s">
        <v>1030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ht="19.899999999999999" customHeight="1">
      <c r="A273" s="182"/>
      <c r="B273" s="31" t="s">
        <v>1028</v>
      </c>
      <c r="C273" s="27" t="s">
        <v>1031</v>
      </c>
      <c r="D273" s="28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30"/>
    </row>
    <row r="274" spans="1:28" s="50" customFormat="1" ht="19.899999999999999" customHeight="1">
      <c r="A274" s="182"/>
      <c r="B274" s="46"/>
      <c r="C274" s="47" t="s">
        <v>1032</v>
      </c>
      <c r="D274" s="48"/>
      <c r="E274" s="49">
        <f>E271*E272+E273</f>
        <v>0</v>
      </c>
      <c r="F274" s="49">
        <f t="shared" ref="F274:AA274" si="51">F271*F272+F273</f>
        <v>0</v>
      </c>
      <c r="G274" s="49">
        <f t="shared" si="51"/>
        <v>0</v>
      </c>
      <c r="H274" s="49">
        <f t="shared" si="51"/>
        <v>0</v>
      </c>
      <c r="I274" s="49">
        <f t="shared" si="51"/>
        <v>0</v>
      </c>
      <c r="J274" s="49">
        <f t="shared" si="51"/>
        <v>0</v>
      </c>
      <c r="K274" s="49">
        <f t="shared" si="51"/>
        <v>0</v>
      </c>
      <c r="L274" s="49">
        <f t="shared" si="51"/>
        <v>0</v>
      </c>
      <c r="M274" s="49">
        <f t="shared" si="51"/>
        <v>0</v>
      </c>
      <c r="N274" s="49">
        <f t="shared" si="51"/>
        <v>0</v>
      </c>
      <c r="O274" s="49">
        <f t="shared" si="51"/>
        <v>0</v>
      </c>
      <c r="P274" s="49">
        <f t="shared" si="51"/>
        <v>0</v>
      </c>
      <c r="Q274" s="49">
        <f t="shared" si="51"/>
        <v>0</v>
      </c>
      <c r="R274" s="49">
        <f t="shared" si="51"/>
        <v>0</v>
      </c>
      <c r="S274" s="49">
        <f t="shared" si="51"/>
        <v>0</v>
      </c>
      <c r="T274" s="49">
        <f t="shared" si="51"/>
        <v>0</v>
      </c>
      <c r="U274" s="49">
        <f t="shared" si="51"/>
        <v>0</v>
      </c>
      <c r="V274" s="49">
        <f t="shared" si="51"/>
        <v>0</v>
      </c>
      <c r="W274" s="49">
        <f t="shared" si="51"/>
        <v>0</v>
      </c>
      <c r="X274" s="49">
        <f t="shared" si="51"/>
        <v>0</v>
      </c>
      <c r="Y274" s="49">
        <f t="shared" si="51"/>
        <v>0</v>
      </c>
      <c r="Z274" s="49">
        <f t="shared" si="51"/>
        <v>0</v>
      </c>
      <c r="AA274" s="49">
        <f t="shared" si="51"/>
        <v>0</v>
      </c>
      <c r="AB274" s="50">
        <f>SUM(E274:AA274)</f>
        <v>0</v>
      </c>
    </row>
    <row r="275" spans="1:28" ht="19.899999999999999" customHeight="1">
      <c r="A275" s="182"/>
      <c r="B275" s="31" t="s">
        <v>1033</v>
      </c>
      <c r="C275" s="5" t="s">
        <v>1034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2"/>
    </row>
    <row r="276" spans="1:28" ht="19.899999999999999" customHeight="1">
      <c r="A276" s="182"/>
      <c r="B276" s="31"/>
      <c r="C276" s="5" t="s">
        <v>1035</v>
      </c>
      <c r="D276" s="2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8" ht="19.899999999999999" customHeight="1">
      <c r="A277" s="182"/>
      <c r="B277" s="32" t="s">
        <v>1036</v>
      </c>
      <c r="C277" s="13" t="s">
        <v>1037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ht="19.899999999999999" customHeight="1">
      <c r="A278" s="182"/>
      <c r="B278" s="32" t="s">
        <v>1036</v>
      </c>
      <c r="C278" s="13" t="s">
        <v>1038</v>
      </c>
      <c r="D278" s="21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8" s="50" customFormat="1" ht="19.899999999999999" customHeight="1">
      <c r="A279" s="182"/>
      <c r="B279" s="51" t="s">
        <v>1036</v>
      </c>
      <c r="C279" s="52" t="s">
        <v>1039</v>
      </c>
      <c r="D279" s="53"/>
      <c r="E279" s="54">
        <f>E277*E278</f>
        <v>0</v>
      </c>
      <c r="F279" s="54">
        <f t="shared" ref="F279:AA279" si="52">F277*F278</f>
        <v>0</v>
      </c>
      <c r="G279" s="54">
        <f t="shared" si="52"/>
        <v>0</v>
      </c>
      <c r="H279" s="54">
        <f t="shared" si="52"/>
        <v>0</v>
      </c>
      <c r="I279" s="54">
        <f t="shared" si="52"/>
        <v>0</v>
      </c>
      <c r="J279" s="54">
        <f t="shared" si="52"/>
        <v>0</v>
      </c>
      <c r="K279" s="54">
        <f t="shared" si="52"/>
        <v>0</v>
      </c>
      <c r="L279" s="54">
        <f t="shared" si="52"/>
        <v>0</v>
      </c>
      <c r="M279" s="54">
        <f t="shared" si="52"/>
        <v>0</v>
      </c>
      <c r="N279" s="54">
        <f t="shared" si="52"/>
        <v>0</v>
      </c>
      <c r="O279" s="54">
        <f t="shared" si="52"/>
        <v>0</v>
      </c>
      <c r="P279" s="54">
        <f t="shared" si="52"/>
        <v>0</v>
      </c>
      <c r="Q279" s="54">
        <f t="shared" si="52"/>
        <v>0</v>
      </c>
      <c r="R279" s="54">
        <f t="shared" si="52"/>
        <v>0</v>
      </c>
      <c r="S279" s="54">
        <f t="shared" si="52"/>
        <v>0</v>
      </c>
      <c r="T279" s="54">
        <f t="shared" si="52"/>
        <v>0</v>
      </c>
      <c r="U279" s="54">
        <f t="shared" si="52"/>
        <v>0</v>
      </c>
      <c r="V279" s="54">
        <f t="shared" si="52"/>
        <v>0</v>
      </c>
      <c r="W279" s="54">
        <f t="shared" si="52"/>
        <v>0</v>
      </c>
      <c r="X279" s="54">
        <f t="shared" si="52"/>
        <v>0</v>
      </c>
      <c r="Y279" s="54">
        <f t="shared" si="52"/>
        <v>0</v>
      </c>
      <c r="Z279" s="54">
        <f t="shared" si="52"/>
        <v>0</v>
      </c>
      <c r="AA279" s="54">
        <f t="shared" si="52"/>
        <v>0</v>
      </c>
      <c r="AB279" s="50">
        <f>SUM(E279:AA279)</f>
        <v>0</v>
      </c>
    </row>
    <row r="280" spans="1:28" ht="19.899999999999999" customHeight="1">
      <c r="A280" s="182"/>
      <c r="B280" s="32" t="s">
        <v>1040</v>
      </c>
      <c r="C280" s="5" t="s">
        <v>1041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2"/>
      <c r="B281" s="32"/>
      <c r="C281" s="5" t="s">
        <v>1042</v>
      </c>
      <c r="D281" s="2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50"/>
    </row>
    <row r="282" spans="1:28" ht="19.899999999999999" customHeight="1">
      <c r="A282" s="181">
        <v>45591</v>
      </c>
      <c r="B282" s="31" t="s">
        <v>1028</v>
      </c>
      <c r="C282" s="26" t="s">
        <v>1029</v>
      </c>
      <c r="D282" s="24"/>
      <c r="E282" s="25"/>
      <c r="F282" s="25"/>
      <c r="G282" s="25"/>
      <c r="H282" s="25"/>
      <c r="I282" s="26"/>
      <c r="J282" s="26"/>
      <c r="K282" s="26"/>
      <c r="L282" s="26"/>
      <c r="M282" s="26"/>
      <c r="N282" s="26"/>
      <c r="O282" s="25"/>
      <c r="P282" s="26"/>
      <c r="Q282" s="26"/>
      <c r="R282" s="25"/>
      <c r="S282" s="26"/>
      <c r="T282" s="27"/>
      <c r="U282" s="26"/>
      <c r="V282" s="25"/>
      <c r="W282" s="26"/>
      <c r="X282" s="25"/>
      <c r="Y282" s="25"/>
      <c r="Z282" s="26"/>
      <c r="AA282" s="27"/>
    </row>
    <row r="283" spans="1:28" ht="19.899999999999999" customHeight="1">
      <c r="A283" s="182"/>
      <c r="B283" s="31" t="s">
        <v>1028</v>
      </c>
      <c r="C283" s="27" t="s">
        <v>1030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ht="19.899999999999999" customHeight="1">
      <c r="A284" s="182"/>
      <c r="B284" s="31" t="s">
        <v>1028</v>
      </c>
      <c r="C284" s="27" t="s">
        <v>1031</v>
      </c>
      <c r="D284" s="28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30"/>
    </row>
    <row r="285" spans="1:28" s="50" customFormat="1" ht="19.899999999999999" customHeight="1">
      <c r="A285" s="182"/>
      <c r="B285" s="46"/>
      <c r="C285" s="47" t="s">
        <v>1032</v>
      </c>
      <c r="D285" s="48"/>
      <c r="E285" s="49">
        <f>E282*E283+E284</f>
        <v>0</v>
      </c>
      <c r="F285" s="49">
        <f t="shared" ref="F285:AA285" si="53">F282*F283+F284</f>
        <v>0</v>
      </c>
      <c r="G285" s="49">
        <f t="shared" si="53"/>
        <v>0</v>
      </c>
      <c r="H285" s="49">
        <f t="shared" si="53"/>
        <v>0</v>
      </c>
      <c r="I285" s="49">
        <f t="shared" si="53"/>
        <v>0</v>
      </c>
      <c r="J285" s="49">
        <f t="shared" si="53"/>
        <v>0</v>
      </c>
      <c r="K285" s="49">
        <f t="shared" si="53"/>
        <v>0</v>
      </c>
      <c r="L285" s="49">
        <f t="shared" si="53"/>
        <v>0</v>
      </c>
      <c r="M285" s="49">
        <f t="shared" si="53"/>
        <v>0</v>
      </c>
      <c r="N285" s="49">
        <f t="shared" si="53"/>
        <v>0</v>
      </c>
      <c r="O285" s="49">
        <f t="shared" si="53"/>
        <v>0</v>
      </c>
      <c r="P285" s="49">
        <f t="shared" si="53"/>
        <v>0</v>
      </c>
      <c r="Q285" s="49">
        <f t="shared" si="53"/>
        <v>0</v>
      </c>
      <c r="R285" s="49">
        <f t="shared" si="53"/>
        <v>0</v>
      </c>
      <c r="S285" s="49">
        <f t="shared" si="53"/>
        <v>0</v>
      </c>
      <c r="T285" s="49">
        <f t="shared" si="53"/>
        <v>0</v>
      </c>
      <c r="U285" s="49">
        <f t="shared" si="53"/>
        <v>0</v>
      </c>
      <c r="V285" s="49">
        <f t="shared" si="53"/>
        <v>0</v>
      </c>
      <c r="W285" s="49">
        <f t="shared" si="53"/>
        <v>0</v>
      </c>
      <c r="X285" s="49">
        <f t="shared" si="53"/>
        <v>0</v>
      </c>
      <c r="Y285" s="49">
        <f t="shared" si="53"/>
        <v>0</v>
      </c>
      <c r="Z285" s="49">
        <f t="shared" si="53"/>
        <v>0</v>
      </c>
      <c r="AA285" s="49">
        <f t="shared" si="53"/>
        <v>0</v>
      </c>
      <c r="AB285" s="50">
        <f>SUM(E285:AA285)</f>
        <v>0</v>
      </c>
    </row>
    <row r="286" spans="1:28" ht="19.899999999999999" customHeight="1">
      <c r="A286" s="182"/>
      <c r="B286" s="31" t="s">
        <v>1033</v>
      </c>
      <c r="C286" s="5" t="s">
        <v>1034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2"/>
    </row>
    <row r="287" spans="1:28" ht="19.899999999999999" customHeight="1">
      <c r="A287" s="182"/>
      <c r="B287" s="31"/>
      <c r="C287" s="5" t="s">
        <v>1035</v>
      </c>
      <c r="D287" s="2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8" ht="19.899999999999999" customHeight="1">
      <c r="A288" s="182"/>
      <c r="B288" s="32" t="s">
        <v>1036</v>
      </c>
      <c r="C288" s="13" t="s">
        <v>1037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ht="19.899999999999999" customHeight="1">
      <c r="A289" s="182"/>
      <c r="B289" s="32" t="s">
        <v>1036</v>
      </c>
      <c r="C289" s="13" t="s">
        <v>1038</v>
      </c>
      <c r="D289" s="21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8" s="50" customFormat="1" ht="19.899999999999999" customHeight="1">
      <c r="A290" s="182"/>
      <c r="B290" s="51" t="s">
        <v>1036</v>
      </c>
      <c r="C290" s="52" t="s">
        <v>1039</v>
      </c>
      <c r="D290" s="53"/>
      <c r="E290" s="54">
        <f>E288*E289</f>
        <v>0</v>
      </c>
      <c r="F290" s="54">
        <f t="shared" ref="F290:AA290" si="54">F288*F289</f>
        <v>0</v>
      </c>
      <c r="G290" s="54">
        <f t="shared" si="54"/>
        <v>0</v>
      </c>
      <c r="H290" s="54">
        <f t="shared" si="54"/>
        <v>0</v>
      </c>
      <c r="I290" s="54">
        <f t="shared" si="54"/>
        <v>0</v>
      </c>
      <c r="J290" s="54">
        <f t="shared" si="54"/>
        <v>0</v>
      </c>
      <c r="K290" s="54">
        <f t="shared" si="54"/>
        <v>0</v>
      </c>
      <c r="L290" s="54">
        <f t="shared" si="54"/>
        <v>0</v>
      </c>
      <c r="M290" s="54">
        <f t="shared" si="54"/>
        <v>0</v>
      </c>
      <c r="N290" s="54">
        <f t="shared" si="54"/>
        <v>0</v>
      </c>
      <c r="O290" s="54">
        <f t="shared" si="54"/>
        <v>0</v>
      </c>
      <c r="P290" s="54">
        <f t="shared" si="54"/>
        <v>0</v>
      </c>
      <c r="Q290" s="54">
        <f t="shared" si="54"/>
        <v>0</v>
      </c>
      <c r="R290" s="54">
        <f t="shared" si="54"/>
        <v>0</v>
      </c>
      <c r="S290" s="54">
        <f t="shared" si="54"/>
        <v>0</v>
      </c>
      <c r="T290" s="54">
        <f t="shared" si="54"/>
        <v>0</v>
      </c>
      <c r="U290" s="54">
        <f t="shared" si="54"/>
        <v>0</v>
      </c>
      <c r="V290" s="54">
        <f t="shared" si="54"/>
        <v>0</v>
      </c>
      <c r="W290" s="54">
        <f t="shared" si="54"/>
        <v>0</v>
      </c>
      <c r="X290" s="54">
        <f t="shared" si="54"/>
        <v>0</v>
      </c>
      <c r="Y290" s="54">
        <f t="shared" si="54"/>
        <v>0</v>
      </c>
      <c r="Z290" s="54">
        <f t="shared" si="54"/>
        <v>0</v>
      </c>
      <c r="AA290" s="54">
        <f t="shared" si="54"/>
        <v>0</v>
      </c>
      <c r="AB290" s="50">
        <f>SUM(E290:AA290)</f>
        <v>0</v>
      </c>
    </row>
    <row r="291" spans="1:28" ht="19.899999999999999" customHeight="1">
      <c r="A291" s="182"/>
      <c r="B291" s="32" t="s">
        <v>1040</v>
      </c>
      <c r="C291" s="5" t="s">
        <v>1041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2"/>
      <c r="B292" s="32"/>
      <c r="C292" s="5" t="s">
        <v>1042</v>
      </c>
      <c r="D292" s="2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50"/>
    </row>
    <row r="293" spans="1:28" ht="19.899999999999999" customHeight="1">
      <c r="A293" s="181">
        <v>45592</v>
      </c>
      <c r="B293" s="31" t="s">
        <v>1028</v>
      </c>
      <c r="C293" s="26" t="s">
        <v>1029</v>
      </c>
      <c r="D293" s="24"/>
      <c r="E293" s="25"/>
      <c r="F293" s="25"/>
      <c r="G293" s="25"/>
      <c r="H293" s="25"/>
      <c r="I293" s="26"/>
      <c r="J293" s="26"/>
      <c r="K293" s="26"/>
      <c r="L293" s="26"/>
      <c r="M293" s="26"/>
      <c r="N293" s="26"/>
      <c r="O293" s="25"/>
      <c r="P293" s="26"/>
      <c r="Q293" s="26"/>
      <c r="R293" s="25"/>
      <c r="S293" s="26"/>
      <c r="T293" s="27"/>
      <c r="U293" s="26"/>
      <c r="V293" s="25"/>
      <c r="W293" s="26"/>
      <c r="X293" s="25"/>
      <c r="Y293" s="25"/>
      <c r="Z293" s="26"/>
      <c r="AA293" s="27"/>
    </row>
    <row r="294" spans="1:28" ht="19.899999999999999" customHeight="1">
      <c r="A294" s="182"/>
      <c r="B294" s="31" t="s">
        <v>1028</v>
      </c>
      <c r="C294" s="27" t="s">
        <v>1030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ht="19.899999999999999" customHeight="1">
      <c r="A295" s="182"/>
      <c r="B295" s="31" t="s">
        <v>1028</v>
      </c>
      <c r="C295" s="27" t="s">
        <v>1031</v>
      </c>
      <c r="D295" s="28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30"/>
    </row>
    <row r="296" spans="1:28" s="50" customFormat="1" ht="19.899999999999999" customHeight="1">
      <c r="A296" s="182"/>
      <c r="B296" s="46"/>
      <c r="C296" s="47" t="s">
        <v>1032</v>
      </c>
      <c r="D296" s="48"/>
      <c r="E296" s="49">
        <f>E293*E294+E295</f>
        <v>0</v>
      </c>
      <c r="F296" s="49">
        <f t="shared" ref="F296:AA296" si="55">F293*F294+F295</f>
        <v>0</v>
      </c>
      <c r="G296" s="49">
        <f t="shared" si="55"/>
        <v>0</v>
      </c>
      <c r="H296" s="49">
        <f t="shared" si="55"/>
        <v>0</v>
      </c>
      <c r="I296" s="49">
        <f t="shared" si="55"/>
        <v>0</v>
      </c>
      <c r="J296" s="49">
        <f t="shared" si="55"/>
        <v>0</v>
      </c>
      <c r="K296" s="49">
        <f t="shared" si="55"/>
        <v>0</v>
      </c>
      <c r="L296" s="49">
        <f t="shared" si="55"/>
        <v>0</v>
      </c>
      <c r="M296" s="49">
        <f t="shared" si="55"/>
        <v>0</v>
      </c>
      <c r="N296" s="49">
        <f t="shared" si="55"/>
        <v>0</v>
      </c>
      <c r="O296" s="49">
        <f t="shared" si="55"/>
        <v>0</v>
      </c>
      <c r="P296" s="49">
        <f t="shared" si="55"/>
        <v>0</v>
      </c>
      <c r="Q296" s="49">
        <f t="shared" si="55"/>
        <v>0</v>
      </c>
      <c r="R296" s="49">
        <f t="shared" si="55"/>
        <v>0</v>
      </c>
      <c r="S296" s="49">
        <f t="shared" si="55"/>
        <v>0</v>
      </c>
      <c r="T296" s="49">
        <f t="shared" si="55"/>
        <v>0</v>
      </c>
      <c r="U296" s="49">
        <f t="shared" si="55"/>
        <v>0</v>
      </c>
      <c r="V296" s="49">
        <f t="shared" si="55"/>
        <v>0</v>
      </c>
      <c r="W296" s="49">
        <f t="shared" si="55"/>
        <v>0</v>
      </c>
      <c r="X296" s="49">
        <f t="shared" si="55"/>
        <v>0</v>
      </c>
      <c r="Y296" s="49">
        <f t="shared" si="55"/>
        <v>0</v>
      </c>
      <c r="Z296" s="49">
        <f t="shared" si="55"/>
        <v>0</v>
      </c>
      <c r="AA296" s="49">
        <f t="shared" si="55"/>
        <v>0</v>
      </c>
      <c r="AB296" s="50">
        <f>SUM(E296:AA296)</f>
        <v>0</v>
      </c>
    </row>
    <row r="297" spans="1:28" ht="19.899999999999999" customHeight="1">
      <c r="A297" s="182"/>
      <c r="B297" s="31" t="s">
        <v>1033</v>
      </c>
      <c r="C297" s="5" t="s">
        <v>1034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2"/>
    </row>
    <row r="298" spans="1:28" ht="19.899999999999999" customHeight="1">
      <c r="A298" s="182"/>
      <c r="B298" s="31"/>
      <c r="C298" s="5" t="s">
        <v>1035</v>
      </c>
      <c r="D298" s="2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8" ht="19.899999999999999" customHeight="1">
      <c r="A299" s="182"/>
      <c r="B299" s="32" t="s">
        <v>1036</v>
      </c>
      <c r="C299" s="13" t="s">
        <v>1037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ht="19.899999999999999" customHeight="1">
      <c r="A300" s="182"/>
      <c r="B300" s="32" t="s">
        <v>1036</v>
      </c>
      <c r="C300" s="13" t="s">
        <v>1038</v>
      </c>
      <c r="D300" s="21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8" s="50" customFormat="1" ht="19.899999999999999" customHeight="1">
      <c r="A301" s="182"/>
      <c r="B301" s="51" t="s">
        <v>1036</v>
      </c>
      <c r="C301" s="52" t="s">
        <v>1039</v>
      </c>
      <c r="D301" s="53"/>
      <c r="E301" s="54">
        <f>E299*E300</f>
        <v>0</v>
      </c>
      <c r="F301" s="54">
        <f t="shared" ref="F301:AA301" si="56">F299*F300</f>
        <v>0</v>
      </c>
      <c r="G301" s="54">
        <f t="shared" si="56"/>
        <v>0</v>
      </c>
      <c r="H301" s="54">
        <f t="shared" si="56"/>
        <v>0</v>
      </c>
      <c r="I301" s="54">
        <f t="shared" si="56"/>
        <v>0</v>
      </c>
      <c r="J301" s="54">
        <f t="shared" si="56"/>
        <v>0</v>
      </c>
      <c r="K301" s="54">
        <f t="shared" si="56"/>
        <v>0</v>
      </c>
      <c r="L301" s="54">
        <f t="shared" si="56"/>
        <v>0</v>
      </c>
      <c r="M301" s="54">
        <f t="shared" si="56"/>
        <v>0</v>
      </c>
      <c r="N301" s="54">
        <f t="shared" si="56"/>
        <v>0</v>
      </c>
      <c r="O301" s="54">
        <f t="shared" si="56"/>
        <v>0</v>
      </c>
      <c r="P301" s="54">
        <f t="shared" si="56"/>
        <v>0</v>
      </c>
      <c r="Q301" s="54">
        <f t="shared" si="56"/>
        <v>0</v>
      </c>
      <c r="R301" s="54">
        <f t="shared" si="56"/>
        <v>0</v>
      </c>
      <c r="S301" s="54">
        <f t="shared" si="56"/>
        <v>0</v>
      </c>
      <c r="T301" s="54">
        <f t="shared" si="56"/>
        <v>0</v>
      </c>
      <c r="U301" s="54">
        <f t="shared" si="56"/>
        <v>0</v>
      </c>
      <c r="V301" s="54">
        <f t="shared" si="56"/>
        <v>0</v>
      </c>
      <c r="W301" s="54">
        <f t="shared" si="56"/>
        <v>0</v>
      </c>
      <c r="X301" s="54">
        <f t="shared" si="56"/>
        <v>0</v>
      </c>
      <c r="Y301" s="54">
        <f t="shared" si="56"/>
        <v>0</v>
      </c>
      <c r="Z301" s="54">
        <f t="shared" si="56"/>
        <v>0</v>
      </c>
      <c r="AA301" s="54">
        <f t="shared" si="56"/>
        <v>0</v>
      </c>
      <c r="AB301" s="50">
        <f>SUM(E301:AA301)</f>
        <v>0</v>
      </c>
    </row>
    <row r="302" spans="1:28" ht="19.899999999999999" customHeight="1">
      <c r="A302" s="182"/>
      <c r="B302" s="32" t="s">
        <v>1040</v>
      </c>
      <c r="C302" s="5" t="s">
        <v>1041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2"/>
      <c r="B303" s="32"/>
      <c r="C303" s="5" t="s">
        <v>1042</v>
      </c>
      <c r="D303" s="2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0"/>
    </row>
    <row r="304" spans="1:28" ht="19.899999999999999" customHeight="1">
      <c r="A304" s="181">
        <v>45593</v>
      </c>
      <c r="B304" s="31" t="s">
        <v>1028</v>
      </c>
      <c r="C304" s="26" t="s">
        <v>1029</v>
      </c>
      <c r="D304" s="24"/>
      <c r="E304" s="25"/>
      <c r="F304" s="25"/>
      <c r="G304" s="25"/>
      <c r="H304" s="25"/>
      <c r="I304" s="26"/>
      <c r="J304" s="26"/>
      <c r="K304" s="26"/>
      <c r="L304" s="26"/>
      <c r="M304" s="26"/>
      <c r="N304" s="26"/>
      <c r="O304" s="25"/>
      <c r="P304" s="26"/>
      <c r="Q304" s="26"/>
      <c r="R304" s="25"/>
      <c r="S304" s="26"/>
      <c r="T304" s="27"/>
      <c r="U304" s="26"/>
      <c r="V304" s="25"/>
      <c r="W304" s="26"/>
      <c r="X304" s="25"/>
      <c r="Y304" s="25"/>
      <c r="Z304" s="26"/>
      <c r="AA304" s="27"/>
    </row>
    <row r="305" spans="1:28" ht="19.899999999999999" customHeight="1">
      <c r="A305" s="182"/>
      <c r="B305" s="31" t="s">
        <v>1028</v>
      </c>
      <c r="C305" s="27" t="s">
        <v>1030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ht="19.899999999999999" customHeight="1">
      <c r="A306" s="182"/>
      <c r="B306" s="31" t="s">
        <v>1028</v>
      </c>
      <c r="C306" s="27" t="s">
        <v>1031</v>
      </c>
      <c r="D306" s="28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30"/>
    </row>
    <row r="307" spans="1:28" s="50" customFormat="1" ht="19.899999999999999" customHeight="1">
      <c r="A307" s="182"/>
      <c r="B307" s="46"/>
      <c r="C307" s="47" t="s">
        <v>1032</v>
      </c>
      <c r="D307" s="48"/>
      <c r="E307" s="49">
        <f>E304*E305+E306</f>
        <v>0</v>
      </c>
      <c r="F307" s="49">
        <f t="shared" ref="F307:AA307" si="57">F304*F305+F306</f>
        <v>0</v>
      </c>
      <c r="G307" s="49">
        <f t="shared" si="57"/>
        <v>0</v>
      </c>
      <c r="H307" s="49">
        <f t="shared" si="57"/>
        <v>0</v>
      </c>
      <c r="I307" s="49">
        <f t="shared" si="57"/>
        <v>0</v>
      </c>
      <c r="J307" s="49">
        <f t="shared" si="57"/>
        <v>0</v>
      </c>
      <c r="K307" s="49">
        <f t="shared" si="57"/>
        <v>0</v>
      </c>
      <c r="L307" s="49">
        <f t="shared" si="57"/>
        <v>0</v>
      </c>
      <c r="M307" s="49">
        <f t="shared" si="57"/>
        <v>0</v>
      </c>
      <c r="N307" s="49">
        <f t="shared" si="57"/>
        <v>0</v>
      </c>
      <c r="O307" s="49">
        <f t="shared" si="57"/>
        <v>0</v>
      </c>
      <c r="P307" s="49">
        <f t="shared" si="57"/>
        <v>0</v>
      </c>
      <c r="Q307" s="49">
        <f t="shared" si="57"/>
        <v>0</v>
      </c>
      <c r="R307" s="49">
        <f t="shared" si="57"/>
        <v>0</v>
      </c>
      <c r="S307" s="49">
        <f t="shared" si="57"/>
        <v>0</v>
      </c>
      <c r="T307" s="49">
        <f t="shared" si="57"/>
        <v>0</v>
      </c>
      <c r="U307" s="49">
        <f t="shared" si="57"/>
        <v>0</v>
      </c>
      <c r="V307" s="49">
        <f t="shared" si="57"/>
        <v>0</v>
      </c>
      <c r="W307" s="49">
        <f t="shared" si="57"/>
        <v>0</v>
      </c>
      <c r="X307" s="49">
        <f t="shared" si="57"/>
        <v>0</v>
      </c>
      <c r="Y307" s="49">
        <f t="shared" si="57"/>
        <v>0</v>
      </c>
      <c r="Z307" s="49">
        <f t="shared" si="57"/>
        <v>0</v>
      </c>
      <c r="AA307" s="49">
        <f t="shared" si="57"/>
        <v>0</v>
      </c>
      <c r="AB307" s="50">
        <f>SUM(E307:AA307)</f>
        <v>0</v>
      </c>
    </row>
    <row r="308" spans="1:28" ht="19.899999999999999" customHeight="1">
      <c r="A308" s="182"/>
      <c r="B308" s="31" t="s">
        <v>1033</v>
      </c>
      <c r="C308" s="5" t="s">
        <v>1034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2"/>
    </row>
    <row r="309" spans="1:28" ht="19.899999999999999" customHeight="1">
      <c r="A309" s="182"/>
      <c r="B309" s="31"/>
      <c r="C309" s="5" t="s">
        <v>1035</v>
      </c>
      <c r="D309" s="2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8" ht="19.899999999999999" customHeight="1">
      <c r="A310" s="182"/>
      <c r="B310" s="32" t="s">
        <v>1036</v>
      </c>
      <c r="C310" s="13" t="s">
        <v>1037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ht="19.899999999999999" customHeight="1">
      <c r="A311" s="182"/>
      <c r="B311" s="32" t="s">
        <v>1036</v>
      </c>
      <c r="C311" s="13" t="s">
        <v>1038</v>
      </c>
      <c r="D311" s="21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8" s="50" customFormat="1" ht="19.899999999999999" customHeight="1">
      <c r="A312" s="182"/>
      <c r="B312" s="51" t="s">
        <v>1036</v>
      </c>
      <c r="C312" s="52" t="s">
        <v>1039</v>
      </c>
      <c r="D312" s="53"/>
      <c r="E312" s="54">
        <f>E310*E311</f>
        <v>0</v>
      </c>
      <c r="F312" s="54">
        <f t="shared" ref="F312:AA312" si="58">F310*F311</f>
        <v>0</v>
      </c>
      <c r="G312" s="54">
        <f t="shared" si="58"/>
        <v>0</v>
      </c>
      <c r="H312" s="54">
        <f t="shared" si="58"/>
        <v>0</v>
      </c>
      <c r="I312" s="54">
        <f t="shared" si="58"/>
        <v>0</v>
      </c>
      <c r="J312" s="54">
        <f t="shared" si="58"/>
        <v>0</v>
      </c>
      <c r="K312" s="54">
        <f t="shared" si="58"/>
        <v>0</v>
      </c>
      <c r="L312" s="54">
        <f t="shared" si="58"/>
        <v>0</v>
      </c>
      <c r="M312" s="54">
        <f t="shared" si="58"/>
        <v>0</v>
      </c>
      <c r="N312" s="54">
        <f t="shared" si="58"/>
        <v>0</v>
      </c>
      <c r="O312" s="54">
        <f t="shared" si="58"/>
        <v>0</v>
      </c>
      <c r="P312" s="54">
        <f t="shared" si="58"/>
        <v>0</v>
      </c>
      <c r="Q312" s="54">
        <f t="shared" si="58"/>
        <v>0</v>
      </c>
      <c r="R312" s="54">
        <f t="shared" si="58"/>
        <v>0</v>
      </c>
      <c r="S312" s="54">
        <f t="shared" si="58"/>
        <v>0</v>
      </c>
      <c r="T312" s="54">
        <f t="shared" si="58"/>
        <v>0</v>
      </c>
      <c r="U312" s="54">
        <f t="shared" si="58"/>
        <v>0</v>
      </c>
      <c r="V312" s="54">
        <f t="shared" si="58"/>
        <v>0</v>
      </c>
      <c r="W312" s="54">
        <f t="shared" si="58"/>
        <v>0</v>
      </c>
      <c r="X312" s="54">
        <f t="shared" si="58"/>
        <v>0</v>
      </c>
      <c r="Y312" s="54">
        <f t="shared" si="58"/>
        <v>0</v>
      </c>
      <c r="Z312" s="54">
        <f t="shared" si="58"/>
        <v>0</v>
      </c>
      <c r="AA312" s="54">
        <f t="shared" si="58"/>
        <v>0</v>
      </c>
      <c r="AB312" s="50">
        <f>SUM(E312:AA312)</f>
        <v>0</v>
      </c>
    </row>
    <row r="313" spans="1:28" ht="19.899999999999999" customHeight="1">
      <c r="A313" s="182"/>
      <c r="B313" s="32" t="s">
        <v>1040</v>
      </c>
      <c r="C313" s="5" t="s">
        <v>1041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2"/>
      <c r="B314" s="32"/>
      <c r="C314" s="5" t="s">
        <v>1042</v>
      </c>
      <c r="D314" s="2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50"/>
    </row>
    <row r="315" spans="1:28" ht="19.899999999999999" customHeight="1">
      <c r="A315" s="181">
        <v>45594</v>
      </c>
      <c r="B315" s="31" t="s">
        <v>1028</v>
      </c>
      <c r="C315" s="26" t="s">
        <v>1029</v>
      </c>
      <c r="D315" s="24"/>
      <c r="E315" s="25"/>
      <c r="F315" s="25"/>
      <c r="G315" s="25"/>
      <c r="H315" s="25"/>
      <c r="I315" s="26"/>
      <c r="J315" s="26"/>
      <c r="K315" s="26"/>
      <c r="L315" s="26"/>
      <c r="M315" s="26"/>
      <c r="N315" s="26"/>
      <c r="O315" s="25"/>
      <c r="P315" s="26"/>
      <c r="Q315" s="26"/>
      <c r="R315" s="25"/>
      <c r="S315" s="26"/>
      <c r="T315" s="27"/>
      <c r="U315" s="26"/>
      <c r="V315" s="25"/>
      <c r="W315" s="26"/>
      <c r="X315" s="25"/>
      <c r="Y315" s="25"/>
      <c r="Z315" s="26"/>
      <c r="AA315" s="27"/>
    </row>
    <row r="316" spans="1:28" ht="19.899999999999999" customHeight="1">
      <c r="A316" s="182"/>
      <c r="B316" s="31" t="s">
        <v>1028</v>
      </c>
      <c r="C316" s="27" t="s">
        <v>1030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ht="19.899999999999999" customHeight="1">
      <c r="A317" s="182"/>
      <c r="B317" s="31" t="s">
        <v>1028</v>
      </c>
      <c r="C317" s="27" t="s">
        <v>1031</v>
      </c>
      <c r="D317" s="28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30"/>
    </row>
    <row r="318" spans="1:28" s="50" customFormat="1" ht="19.899999999999999" customHeight="1">
      <c r="A318" s="182"/>
      <c r="B318" s="46"/>
      <c r="C318" s="47" t="s">
        <v>1032</v>
      </c>
      <c r="D318" s="48"/>
      <c r="E318" s="49">
        <f>E315*E316+E317</f>
        <v>0</v>
      </c>
      <c r="F318" s="49">
        <f t="shared" ref="F318:AA318" si="59">F315*F316+F317</f>
        <v>0</v>
      </c>
      <c r="G318" s="49">
        <f t="shared" si="59"/>
        <v>0</v>
      </c>
      <c r="H318" s="49">
        <f t="shared" si="59"/>
        <v>0</v>
      </c>
      <c r="I318" s="49">
        <f t="shared" si="59"/>
        <v>0</v>
      </c>
      <c r="J318" s="49">
        <f t="shared" si="59"/>
        <v>0</v>
      </c>
      <c r="K318" s="49">
        <f t="shared" si="59"/>
        <v>0</v>
      </c>
      <c r="L318" s="49">
        <f t="shared" si="59"/>
        <v>0</v>
      </c>
      <c r="M318" s="49">
        <f t="shared" si="59"/>
        <v>0</v>
      </c>
      <c r="N318" s="49">
        <f t="shared" si="59"/>
        <v>0</v>
      </c>
      <c r="O318" s="49">
        <f t="shared" si="59"/>
        <v>0</v>
      </c>
      <c r="P318" s="49">
        <f t="shared" si="59"/>
        <v>0</v>
      </c>
      <c r="Q318" s="49">
        <f t="shared" si="59"/>
        <v>0</v>
      </c>
      <c r="R318" s="49">
        <f t="shared" si="59"/>
        <v>0</v>
      </c>
      <c r="S318" s="49">
        <f t="shared" si="59"/>
        <v>0</v>
      </c>
      <c r="T318" s="49">
        <f t="shared" si="59"/>
        <v>0</v>
      </c>
      <c r="U318" s="49">
        <f t="shared" si="59"/>
        <v>0</v>
      </c>
      <c r="V318" s="49">
        <f t="shared" si="59"/>
        <v>0</v>
      </c>
      <c r="W318" s="49">
        <f t="shared" si="59"/>
        <v>0</v>
      </c>
      <c r="X318" s="49">
        <f t="shared" si="59"/>
        <v>0</v>
      </c>
      <c r="Y318" s="49">
        <f t="shared" si="59"/>
        <v>0</v>
      </c>
      <c r="Z318" s="49">
        <f t="shared" si="59"/>
        <v>0</v>
      </c>
      <c r="AA318" s="49">
        <f t="shared" si="59"/>
        <v>0</v>
      </c>
      <c r="AB318" s="50">
        <f>SUM(E318:AA318)</f>
        <v>0</v>
      </c>
    </row>
    <row r="319" spans="1:28" ht="19.899999999999999" customHeight="1">
      <c r="A319" s="182"/>
      <c r="B319" s="31" t="s">
        <v>1033</v>
      </c>
      <c r="C319" s="5" t="s">
        <v>1034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2"/>
    </row>
    <row r="320" spans="1:28" ht="19.899999999999999" customHeight="1">
      <c r="A320" s="182"/>
      <c r="B320" s="31"/>
      <c r="C320" s="5" t="s">
        <v>1035</v>
      </c>
      <c r="D320" s="2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8" ht="19.899999999999999" customHeight="1">
      <c r="A321" s="182"/>
      <c r="B321" s="32" t="s">
        <v>1036</v>
      </c>
      <c r="C321" s="13" t="s">
        <v>1037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ht="19.899999999999999" customHeight="1">
      <c r="A322" s="182"/>
      <c r="B322" s="32" t="s">
        <v>1036</v>
      </c>
      <c r="C322" s="13" t="s">
        <v>1038</v>
      </c>
      <c r="D322" s="21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8" s="50" customFormat="1" ht="19.899999999999999" customHeight="1">
      <c r="A323" s="182"/>
      <c r="B323" s="51" t="s">
        <v>1036</v>
      </c>
      <c r="C323" s="52" t="s">
        <v>1039</v>
      </c>
      <c r="D323" s="53"/>
      <c r="E323" s="54">
        <f>E321*E322</f>
        <v>0</v>
      </c>
      <c r="F323" s="54">
        <f t="shared" ref="F323:AA323" si="60">F321*F322</f>
        <v>0</v>
      </c>
      <c r="G323" s="54">
        <f t="shared" si="60"/>
        <v>0</v>
      </c>
      <c r="H323" s="54">
        <f t="shared" si="60"/>
        <v>0</v>
      </c>
      <c r="I323" s="54">
        <f t="shared" si="60"/>
        <v>0</v>
      </c>
      <c r="J323" s="54">
        <f t="shared" si="60"/>
        <v>0</v>
      </c>
      <c r="K323" s="54">
        <f t="shared" si="60"/>
        <v>0</v>
      </c>
      <c r="L323" s="54">
        <f t="shared" si="60"/>
        <v>0</v>
      </c>
      <c r="M323" s="54">
        <f t="shared" si="60"/>
        <v>0</v>
      </c>
      <c r="N323" s="54">
        <f t="shared" si="60"/>
        <v>0</v>
      </c>
      <c r="O323" s="54">
        <f t="shared" si="60"/>
        <v>0</v>
      </c>
      <c r="P323" s="54">
        <f t="shared" si="60"/>
        <v>0</v>
      </c>
      <c r="Q323" s="54">
        <f t="shared" si="60"/>
        <v>0</v>
      </c>
      <c r="R323" s="54">
        <f t="shared" si="60"/>
        <v>0</v>
      </c>
      <c r="S323" s="54">
        <f t="shared" si="60"/>
        <v>0</v>
      </c>
      <c r="T323" s="54">
        <f t="shared" si="60"/>
        <v>0</v>
      </c>
      <c r="U323" s="54">
        <f t="shared" si="60"/>
        <v>0</v>
      </c>
      <c r="V323" s="54">
        <f t="shared" si="60"/>
        <v>0</v>
      </c>
      <c r="W323" s="54">
        <f t="shared" si="60"/>
        <v>0</v>
      </c>
      <c r="X323" s="54">
        <f t="shared" si="60"/>
        <v>0</v>
      </c>
      <c r="Y323" s="54">
        <f t="shared" si="60"/>
        <v>0</v>
      </c>
      <c r="Z323" s="54">
        <f t="shared" si="60"/>
        <v>0</v>
      </c>
      <c r="AA323" s="54">
        <f t="shared" si="60"/>
        <v>0</v>
      </c>
      <c r="AB323" s="50">
        <f>SUM(E323:AA323)</f>
        <v>0</v>
      </c>
    </row>
    <row r="324" spans="1:28" ht="19.899999999999999" customHeight="1">
      <c r="A324" s="182"/>
      <c r="B324" s="32" t="s">
        <v>1040</v>
      </c>
      <c r="C324" s="5" t="s">
        <v>1041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2"/>
      <c r="B325" s="32"/>
      <c r="C325" s="5" t="s">
        <v>1042</v>
      </c>
      <c r="D325" s="2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50"/>
    </row>
    <row r="326" spans="1:28" ht="19.899999999999999" customHeight="1">
      <c r="A326" s="181">
        <v>45595</v>
      </c>
      <c r="B326" s="31" t="s">
        <v>1028</v>
      </c>
      <c r="C326" s="26" t="s">
        <v>1029</v>
      </c>
      <c r="D326" s="24"/>
      <c r="E326" s="25"/>
      <c r="F326" s="25"/>
      <c r="G326" s="25"/>
      <c r="H326" s="25"/>
      <c r="I326" s="26"/>
      <c r="J326" s="26"/>
      <c r="K326" s="26"/>
      <c r="L326" s="26"/>
      <c r="M326" s="26"/>
      <c r="N326" s="26"/>
      <c r="O326" s="25"/>
      <c r="P326" s="26"/>
      <c r="Q326" s="26"/>
      <c r="R326" s="25"/>
      <c r="S326" s="26"/>
      <c r="T326" s="27"/>
      <c r="U326" s="26"/>
      <c r="V326" s="25"/>
      <c r="W326" s="26"/>
      <c r="X326" s="25"/>
      <c r="Y326" s="25"/>
      <c r="Z326" s="26"/>
      <c r="AA326" s="27"/>
    </row>
    <row r="327" spans="1:28" ht="19.899999999999999" customHeight="1">
      <c r="A327" s="182"/>
      <c r="B327" s="31" t="s">
        <v>1028</v>
      </c>
      <c r="C327" s="27" t="s">
        <v>1030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ht="19.899999999999999" customHeight="1">
      <c r="A328" s="182"/>
      <c r="B328" s="31" t="s">
        <v>1028</v>
      </c>
      <c r="C328" s="27" t="s">
        <v>1031</v>
      </c>
      <c r="D328" s="28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30"/>
    </row>
    <row r="329" spans="1:28" s="50" customFormat="1" ht="19.899999999999999" customHeight="1">
      <c r="A329" s="182"/>
      <c r="B329" s="46"/>
      <c r="C329" s="47" t="s">
        <v>1032</v>
      </c>
      <c r="D329" s="48"/>
      <c r="E329" s="49">
        <f>E326*E327+E328</f>
        <v>0</v>
      </c>
      <c r="F329" s="49">
        <f t="shared" ref="F329:AA329" si="61">F326*F327+F328</f>
        <v>0</v>
      </c>
      <c r="G329" s="49">
        <f t="shared" si="61"/>
        <v>0</v>
      </c>
      <c r="H329" s="49">
        <f t="shared" si="61"/>
        <v>0</v>
      </c>
      <c r="I329" s="49">
        <f t="shared" si="61"/>
        <v>0</v>
      </c>
      <c r="J329" s="49">
        <f t="shared" si="61"/>
        <v>0</v>
      </c>
      <c r="K329" s="49">
        <f t="shared" si="61"/>
        <v>0</v>
      </c>
      <c r="L329" s="49">
        <f t="shared" si="61"/>
        <v>0</v>
      </c>
      <c r="M329" s="49">
        <f t="shared" si="61"/>
        <v>0</v>
      </c>
      <c r="N329" s="49">
        <f t="shared" si="61"/>
        <v>0</v>
      </c>
      <c r="O329" s="49">
        <f t="shared" si="61"/>
        <v>0</v>
      </c>
      <c r="P329" s="49">
        <f t="shared" si="61"/>
        <v>0</v>
      </c>
      <c r="Q329" s="49">
        <f t="shared" si="61"/>
        <v>0</v>
      </c>
      <c r="R329" s="49">
        <f t="shared" si="61"/>
        <v>0</v>
      </c>
      <c r="S329" s="49">
        <f t="shared" si="61"/>
        <v>0</v>
      </c>
      <c r="T329" s="49">
        <f t="shared" si="61"/>
        <v>0</v>
      </c>
      <c r="U329" s="49">
        <f t="shared" si="61"/>
        <v>0</v>
      </c>
      <c r="V329" s="49">
        <f t="shared" si="61"/>
        <v>0</v>
      </c>
      <c r="W329" s="49">
        <f t="shared" si="61"/>
        <v>0</v>
      </c>
      <c r="X329" s="49">
        <f t="shared" si="61"/>
        <v>0</v>
      </c>
      <c r="Y329" s="49">
        <f t="shared" si="61"/>
        <v>0</v>
      </c>
      <c r="Z329" s="49">
        <f t="shared" si="61"/>
        <v>0</v>
      </c>
      <c r="AA329" s="49">
        <f t="shared" si="61"/>
        <v>0</v>
      </c>
      <c r="AB329" s="50">
        <f>SUM(E329:AA329)</f>
        <v>0</v>
      </c>
    </row>
    <row r="330" spans="1:28" ht="19.899999999999999" customHeight="1">
      <c r="A330" s="182"/>
      <c r="B330" s="31" t="s">
        <v>1033</v>
      </c>
      <c r="C330" s="5" t="s">
        <v>1034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2"/>
    </row>
    <row r="331" spans="1:28" ht="19.899999999999999" customHeight="1">
      <c r="A331" s="182"/>
      <c r="B331" s="31"/>
      <c r="C331" s="5" t="s">
        <v>1035</v>
      </c>
      <c r="D331" s="2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8" ht="19.899999999999999" customHeight="1">
      <c r="A332" s="182"/>
      <c r="B332" s="32" t="s">
        <v>1036</v>
      </c>
      <c r="C332" s="13" t="s">
        <v>1037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ht="19.899999999999999" customHeight="1">
      <c r="A333" s="182"/>
      <c r="B333" s="32" t="s">
        <v>1036</v>
      </c>
      <c r="C333" s="13" t="s">
        <v>1038</v>
      </c>
      <c r="D333" s="21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8" s="50" customFormat="1" ht="19.899999999999999" customHeight="1">
      <c r="A334" s="182"/>
      <c r="B334" s="51" t="s">
        <v>1036</v>
      </c>
      <c r="C334" s="52" t="s">
        <v>1039</v>
      </c>
      <c r="D334" s="53"/>
      <c r="E334" s="54">
        <f>E332*E333</f>
        <v>0</v>
      </c>
      <c r="F334" s="54">
        <f t="shared" ref="F334:AA334" si="62">F332*F333</f>
        <v>0</v>
      </c>
      <c r="G334" s="54">
        <f t="shared" si="62"/>
        <v>0</v>
      </c>
      <c r="H334" s="54">
        <f t="shared" si="62"/>
        <v>0</v>
      </c>
      <c r="I334" s="54">
        <f t="shared" si="62"/>
        <v>0</v>
      </c>
      <c r="J334" s="54">
        <f t="shared" si="62"/>
        <v>0</v>
      </c>
      <c r="K334" s="54">
        <f t="shared" si="62"/>
        <v>0</v>
      </c>
      <c r="L334" s="54">
        <f t="shared" si="62"/>
        <v>0</v>
      </c>
      <c r="M334" s="54">
        <f t="shared" si="62"/>
        <v>0</v>
      </c>
      <c r="N334" s="54">
        <f t="shared" si="62"/>
        <v>0</v>
      </c>
      <c r="O334" s="54">
        <f t="shared" si="62"/>
        <v>0</v>
      </c>
      <c r="P334" s="54">
        <f t="shared" si="62"/>
        <v>0</v>
      </c>
      <c r="Q334" s="54">
        <f t="shared" si="62"/>
        <v>0</v>
      </c>
      <c r="R334" s="54">
        <f t="shared" si="62"/>
        <v>0</v>
      </c>
      <c r="S334" s="54">
        <f t="shared" si="62"/>
        <v>0</v>
      </c>
      <c r="T334" s="54">
        <f t="shared" si="62"/>
        <v>0</v>
      </c>
      <c r="U334" s="54">
        <f t="shared" si="62"/>
        <v>0</v>
      </c>
      <c r="V334" s="54">
        <f t="shared" si="62"/>
        <v>0</v>
      </c>
      <c r="W334" s="54">
        <f t="shared" si="62"/>
        <v>0</v>
      </c>
      <c r="X334" s="54">
        <f t="shared" si="62"/>
        <v>0</v>
      </c>
      <c r="Y334" s="54">
        <f t="shared" si="62"/>
        <v>0</v>
      </c>
      <c r="Z334" s="54">
        <f t="shared" si="62"/>
        <v>0</v>
      </c>
      <c r="AA334" s="54">
        <f t="shared" si="62"/>
        <v>0</v>
      </c>
      <c r="AB334" s="50">
        <f>SUM(E334:AA334)</f>
        <v>0</v>
      </c>
    </row>
    <row r="335" spans="1:28" ht="19.899999999999999" customHeight="1">
      <c r="A335" s="182"/>
      <c r="B335" s="32" t="s">
        <v>1040</v>
      </c>
      <c r="C335" s="5" t="s">
        <v>1041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customHeight="1">
      <c r="A336" s="182"/>
      <c r="B336" s="32"/>
      <c r="C336" s="5" t="s">
        <v>1042</v>
      </c>
      <c r="D336" s="2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50"/>
    </row>
    <row r="337" spans="1:28" ht="19.899999999999999" customHeight="1">
      <c r="A337" s="181">
        <v>45596</v>
      </c>
      <c r="B337" s="31" t="s">
        <v>1028</v>
      </c>
      <c r="C337" s="26" t="s">
        <v>1029</v>
      </c>
      <c r="D337" s="24"/>
      <c r="E337" s="25"/>
      <c r="F337" s="25"/>
      <c r="G337" s="25"/>
      <c r="H337" s="25"/>
      <c r="I337" s="26"/>
      <c r="J337" s="26"/>
      <c r="K337" s="26"/>
      <c r="L337" s="26"/>
      <c r="M337" s="26"/>
      <c r="N337" s="26"/>
      <c r="O337" s="25"/>
      <c r="P337" s="26"/>
      <c r="Q337" s="26"/>
      <c r="R337" s="25"/>
      <c r="S337" s="26"/>
      <c r="T337" s="27"/>
      <c r="U337" s="26"/>
      <c r="V337" s="25"/>
      <c r="W337" s="26"/>
      <c r="X337" s="25"/>
      <c r="Y337" s="25"/>
      <c r="Z337" s="26"/>
      <c r="AA337" s="27"/>
    </row>
    <row r="338" spans="1:28" ht="19.899999999999999" customHeight="1">
      <c r="A338" s="182"/>
      <c r="B338" s="31" t="s">
        <v>1028</v>
      </c>
      <c r="C338" s="27" t="s">
        <v>1030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ht="19.899999999999999" customHeight="1">
      <c r="A339" s="182"/>
      <c r="B339" s="31" t="s">
        <v>1028</v>
      </c>
      <c r="C339" s="27" t="s">
        <v>1031</v>
      </c>
      <c r="D339" s="28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30"/>
    </row>
    <row r="340" spans="1:28" s="50" customFormat="1" ht="19.899999999999999" customHeight="1">
      <c r="A340" s="182"/>
      <c r="B340" s="46"/>
      <c r="C340" s="47" t="s">
        <v>1032</v>
      </c>
      <c r="D340" s="48"/>
      <c r="E340" s="49">
        <f>E337*E338+E339</f>
        <v>0</v>
      </c>
      <c r="F340" s="49">
        <f t="shared" ref="F340:AA340" si="63">F337*F338+F339</f>
        <v>0</v>
      </c>
      <c r="G340" s="49">
        <f t="shared" si="63"/>
        <v>0</v>
      </c>
      <c r="H340" s="49">
        <f t="shared" si="63"/>
        <v>0</v>
      </c>
      <c r="I340" s="49">
        <f t="shared" si="63"/>
        <v>0</v>
      </c>
      <c r="J340" s="49">
        <f t="shared" si="63"/>
        <v>0</v>
      </c>
      <c r="K340" s="49">
        <f t="shared" si="63"/>
        <v>0</v>
      </c>
      <c r="L340" s="49">
        <f t="shared" si="63"/>
        <v>0</v>
      </c>
      <c r="M340" s="49">
        <f t="shared" si="63"/>
        <v>0</v>
      </c>
      <c r="N340" s="49">
        <f t="shared" si="63"/>
        <v>0</v>
      </c>
      <c r="O340" s="49">
        <f t="shared" si="63"/>
        <v>0</v>
      </c>
      <c r="P340" s="49">
        <f t="shared" si="63"/>
        <v>0</v>
      </c>
      <c r="Q340" s="49">
        <f t="shared" si="63"/>
        <v>0</v>
      </c>
      <c r="R340" s="49">
        <f t="shared" si="63"/>
        <v>0</v>
      </c>
      <c r="S340" s="49">
        <f t="shared" si="63"/>
        <v>0</v>
      </c>
      <c r="T340" s="49">
        <f t="shared" si="63"/>
        <v>0</v>
      </c>
      <c r="U340" s="49">
        <f t="shared" si="63"/>
        <v>0</v>
      </c>
      <c r="V340" s="49">
        <f t="shared" si="63"/>
        <v>0</v>
      </c>
      <c r="W340" s="49">
        <f t="shared" si="63"/>
        <v>0</v>
      </c>
      <c r="X340" s="49">
        <f t="shared" si="63"/>
        <v>0</v>
      </c>
      <c r="Y340" s="49">
        <f t="shared" si="63"/>
        <v>0</v>
      </c>
      <c r="Z340" s="49">
        <f t="shared" si="63"/>
        <v>0</v>
      </c>
      <c r="AA340" s="49">
        <f t="shared" si="63"/>
        <v>0</v>
      </c>
      <c r="AB340" s="50">
        <f>SUM(E340:AA340)</f>
        <v>0</v>
      </c>
    </row>
    <row r="341" spans="1:28" ht="19.899999999999999" customHeight="1">
      <c r="A341" s="182"/>
      <c r="B341" s="31" t="s">
        <v>1033</v>
      </c>
      <c r="C341" s="5" t="s">
        <v>1034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2"/>
    </row>
    <row r="342" spans="1:28" ht="19.899999999999999" customHeight="1">
      <c r="A342" s="182"/>
      <c r="B342" s="31"/>
      <c r="C342" s="5" t="s">
        <v>1035</v>
      </c>
      <c r="D342" s="2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8" ht="19.899999999999999" customHeight="1">
      <c r="A343" s="182"/>
      <c r="B343" s="32" t="s">
        <v>1036</v>
      </c>
      <c r="C343" s="13" t="s">
        <v>1037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ht="19.899999999999999" customHeight="1">
      <c r="A344" s="182"/>
      <c r="B344" s="32" t="s">
        <v>1036</v>
      </c>
      <c r="C344" s="13" t="s">
        <v>1038</v>
      </c>
      <c r="D344" s="21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8" s="50" customFormat="1" ht="19.899999999999999" customHeight="1">
      <c r="A345" s="182"/>
      <c r="B345" s="51" t="s">
        <v>1036</v>
      </c>
      <c r="C345" s="52" t="s">
        <v>1039</v>
      </c>
      <c r="D345" s="53"/>
      <c r="E345" s="54">
        <f>E343*E344</f>
        <v>0</v>
      </c>
      <c r="F345" s="54">
        <f t="shared" ref="F345:AA345" si="64">F343*F344</f>
        <v>0</v>
      </c>
      <c r="G345" s="54">
        <f t="shared" si="64"/>
        <v>0</v>
      </c>
      <c r="H345" s="54">
        <f t="shared" si="64"/>
        <v>0</v>
      </c>
      <c r="I345" s="54">
        <f t="shared" si="64"/>
        <v>0</v>
      </c>
      <c r="J345" s="54">
        <f t="shared" si="64"/>
        <v>0</v>
      </c>
      <c r="K345" s="54">
        <f t="shared" si="64"/>
        <v>0</v>
      </c>
      <c r="L345" s="54">
        <f t="shared" si="64"/>
        <v>0</v>
      </c>
      <c r="M345" s="54">
        <f t="shared" si="64"/>
        <v>0</v>
      </c>
      <c r="N345" s="54">
        <f t="shared" si="64"/>
        <v>0</v>
      </c>
      <c r="O345" s="54">
        <f t="shared" si="64"/>
        <v>0</v>
      </c>
      <c r="P345" s="54">
        <f t="shared" si="64"/>
        <v>0</v>
      </c>
      <c r="Q345" s="54">
        <f t="shared" si="64"/>
        <v>0</v>
      </c>
      <c r="R345" s="54">
        <f t="shared" si="64"/>
        <v>0</v>
      </c>
      <c r="S345" s="54">
        <f t="shared" si="64"/>
        <v>0</v>
      </c>
      <c r="T345" s="54">
        <f t="shared" si="64"/>
        <v>0</v>
      </c>
      <c r="U345" s="54">
        <f t="shared" si="64"/>
        <v>0</v>
      </c>
      <c r="V345" s="54">
        <f t="shared" si="64"/>
        <v>0</v>
      </c>
      <c r="W345" s="54">
        <f t="shared" si="64"/>
        <v>0</v>
      </c>
      <c r="X345" s="54">
        <f t="shared" si="64"/>
        <v>0</v>
      </c>
      <c r="Y345" s="54">
        <f t="shared" si="64"/>
        <v>0</v>
      </c>
      <c r="Z345" s="54">
        <f t="shared" si="64"/>
        <v>0</v>
      </c>
      <c r="AA345" s="54">
        <f t="shared" si="64"/>
        <v>0</v>
      </c>
      <c r="AB345" s="50">
        <f>SUM(E345:AA345)</f>
        <v>0</v>
      </c>
    </row>
    <row r="346" spans="1:28" ht="19.899999999999999" customHeight="1">
      <c r="A346" s="182"/>
      <c r="B346" s="32" t="s">
        <v>1040</v>
      </c>
      <c r="C346" s="5" t="s">
        <v>1041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19.899999999999999" customHeight="1">
      <c r="A347" s="182"/>
      <c r="B347" s="32"/>
      <c r="C347" s="5" t="s">
        <v>1042</v>
      </c>
      <c r="D347" s="2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50"/>
    </row>
    <row r="348" spans="1:28" ht="23.45" customHeight="1">
      <c r="C348" s="50" t="s">
        <v>1043</v>
      </c>
      <c r="E348" s="50">
        <f t="shared" ref="E348:AA348" si="65">E10+E15+E21+E26+E32+E37+E43+E48+E54+E59+E65+E70+E76+E81+E87+E92+E98+E103+E109+E114+E120+E125+E131+E136+E142+E147+E153+E158+E164+E169+E175+E180+E186+E191+E197+E202+E208+E213+E219+E224+E230+E235+E241+E246+E252+E257+E263+E268+E274+E279+E285+E290+E296+E301+E307+E312+E318+E323</f>
        <v>0</v>
      </c>
      <c r="F348" s="50">
        <f t="shared" si="65"/>
        <v>0</v>
      </c>
      <c r="G348" s="50">
        <f t="shared" si="65"/>
        <v>0</v>
      </c>
      <c r="H348" s="50">
        <f t="shared" si="65"/>
        <v>0</v>
      </c>
      <c r="I348" s="50">
        <f t="shared" si="65"/>
        <v>0</v>
      </c>
      <c r="J348" s="50">
        <f t="shared" si="65"/>
        <v>0</v>
      </c>
      <c r="K348" s="50">
        <f t="shared" si="65"/>
        <v>0</v>
      </c>
      <c r="L348" s="50">
        <f t="shared" si="65"/>
        <v>0</v>
      </c>
      <c r="M348" s="50">
        <f t="shared" si="65"/>
        <v>0</v>
      </c>
      <c r="N348" s="50">
        <f t="shared" si="65"/>
        <v>0</v>
      </c>
      <c r="O348" s="50">
        <f t="shared" si="65"/>
        <v>0</v>
      </c>
      <c r="P348" s="50">
        <f t="shared" si="65"/>
        <v>0</v>
      </c>
      <c r="Q348" s="50">
        <f t="shared" si="65"/>
        <v>0</v>
      </c>
      <c r="R348" s="50">
        <f t="shared" si="65"/>
        <v>0</v>
      </c>
      <c r="S348" s="50">
        <f t="shared" si="65"/>
        <v>0</v>
      </c>
      <c r="T348" s="50">
        <f t="shared" si="65"/>
        <v>0</v>
      </c>
      <c r="U348" s="50">
        <f t="shared" si="65"/>
        <v>0</v>
      </c>
      <c r="V348" s="50">
        <f t="shared" si="65"/>
        <v>0</v>
      </c>
      <c r="W348" s="50">
        <f t="shared" si="65"/>
        <v>0</v>
      </c>
      <c r="X348" s="50">
        <f t="shared" si="65"/>
        <v>0</v>
      </c>
      <c r="Y348" s="50">
        <f t="shared" si="65"/>
        <v>0</v>
      </c>
      <c r="Z348" s="50">
        <f t="shared" si="65"/>
        <v>0</v>
      </c>
      <c r="AA348" s="50">
        <f t="shared" si="65"/>
        <v>0</v>
      </c>
      <c r="AB348" s="50">
        <f t="shared" ref="AB348" si="66">SUM(E348:AA348)</f>
        <v>0</v>
      </c>
    </row>
  </sheetData>
  <mergeCells count="31">
    <mergeCell ref="A337:A347"/>
    <mergeCell ref="A271:A281"/>
    <mergeCell ref="A282:A292"/>
    <mergeCell ref="A293:A303"/>
    <mergeCell ref="A304:A314"/>
    <mergeCell ref="A315:A325"/>
    <mergeCell ref="A326:A336"/>
    <mergeCell ref="A260:A270"/>
    <mergeCell ref="A139:A149"/>
    <mergeCell ref="A150:A160"/>
    <mergeCell ref="A161:A171"/>
    <mergeCell ref="A172:A182"/>
    <mergeCell ref="A183:A193"/>
    <mergeCell ref="A194:A204"/>
    <mergeCell ref="A205:A215"/>
    <mergeCell ref="A216:A226"/>
    <mergeCell ref="A227:A237"/>
    <mergeCell ref="A238:A248"/>
    <mergeCell ref="A249:A259"/>
    <mergeCell ref="A128:A138"/>
    <mergeCell ref="A7:A17"/>
    <mergeCell ref="A18:A28"/>
    <mergeCell ref="A29:A39"/>
    <mergeCell ref="A40:A50"/>
    <mergeCell ref="A51:A61"/>
    <mergeCell ref="A62:A72"/>
    <mergeCell ref="A73:A83"/>
    <mergeCell ref="A84:A94"/>
    <mergeCell ref="A95:A105"/>
    <mergeCell ref="A106:A116"/>
    <mergeCell ref="A117:A12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7AE7-4D91-4C20-BFF0-93371488E579}">
  <dimension ref="A1:AO348"/>
  <sheetViews>
    <sheetView zoomScale="60" zoomScaleNormal="60" workbookViewId="0">
      <pane xSplit="3" ySplit="5" topLeftCell="D6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E348</f>
        <v>0</v>
      </c>
      <c r="F1" s="163">
        <f t="shared" si="0"/>
        <v>0</v>
      </c>
      <c r="G1" s="163">
        <f t="shared" si="0"/>
        <v>0</v>
      </c>
      <c r="H1" s="163">
        <f t="shared" si="0"/>
        <v>0</v>
      </c>
      <c r="I1" s="163">
        <f t="shared" si="0"/>
        <v>0</v>
      </c>
      <c r="J1" s="163">
        <f t="shared" si="0"/>
        <v>0</v>
      </c>
      <c r="K1" s="163">
        <f t="shared" si="0"/>
        <v>0</v>
      </c>
      <c r="L1" s="163">
        <f t="shared" si="0"/>
        <v>0</v>
      </c>
      <c r="M1" s="163">
        <f t="shared" si="0"/>
        <v>0</v>
      </c>
      <c r="N1" s="163">
        <f t="shared" si="0"/>
        <v>0</v>
      </c>
      <c r="O1" s="163">
        <f t="shared" si="0"/>
        <v>0</v>
      </c>
      <c r="P1" s="163">
        <f t="shared" si="0"/>
        <v>0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0</v>
      </c>
      <c r="W1" s="163">
        <f t="shared" si="0"/>
        <v>0</v>
      </c>
      <c r="X1" s="163">
        <f t="shared" si="0"/>
        <v>0</v>
      </c>
      <c r="Y1" s="163">
        <f t="shared" si="0"/>
        <v>0</v>
      </c>
      <c r="Z1" s="163">
        <f t="shared" si="0"/>
        <v>0</v>
      </c>
      <c r="AA1" s="163">
        <f t="shared" si="0"/>
        <v>0</v>
      </c>
      <c r="AB1" s="163">
        <f t="shared" si="0"/>
        <v>0</v>
      </c>
      <c r="AC1" s="164">
        <f>AB1+AD1+AE1+AF1+AG1+AH1+AI1+AJ1+AK1+AL1+AM1+AN1+AO1</f>
        <v>3609.5450000000001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'April Food IN'!AB1</f>
        <v>1055.338</v>
      </c>
      <c r="AH1" s="161">
        <f>'May Food IN'!AB1</f>
        <v>216.29499999999999</v>
      </c>
      <c r="AI1" s="161">
        <f>'June Food IN'!AB1</f>
        <v>0</v>
      </c>
      <c r="AJ1" s="161">
        <f>'July Food IN'!AB1</f>
        <v>0</v>
      </c>
      <c r="AK1" s="161">
        <f>'Aug Food IN'!AB1</f>
        <v>0</v>
      </c>
      <c r="AL1" s="161">
        <f>'Sept Food IN'!AB1</f>
        <v>0</v>
      </c>
      <c r="AM1" s="161">
        <f>'Oct Food IN'!AB1</f>
        <v>0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1078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6" spans="1:41" s="50" customFormat="1" ht="0.4" customHeight="1">
      <c r="B6" s="120"/>
      <c r="C6" s="121"/>
      <c r="D6" s="122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</row>
    <row r="7" spans="1:41" ht="19.899999999999999" customHeight="1">
      <c r="A7" s="181">
        <v>45597</v>
      </c>
      <c r="B7" s="31" t="s">
        <v>1028</v>
      </c>
      <c r="C7" s="26" t="s">
        <v>1029</v>
      </c>
      <c r="D7" s="24"/>
      <c r="E7" s="25"/>
      <c r="F7" s="25"/>
      <c r="G7" s="25"/>
      <c r="H7" s="25"/>
      <c r="I7" s="26"/>
      <c r="J7" s="26"/>
      <c r="K7" s="26"/>
      <c r="L7" s="26"/>
      <c r="M7" s="26"/>
      <c r="N7" s="26"/>
      <c r="O7" s="25"/>
      <c r="P7" s="26"/>
      <c r="Q7" s="26"/>
      <c r="R7" s="25"/>
      <c r="S7" s="26"/>
      <c r="T7" s="27"/>
      <c r="U7" s="26"/>
      <c r="V7" s="25"/>
      <c r="W7" s="26"/>
      <c r="X7" s="25"/>
      <c r="Y7" s="25"/>
      <c r="Z7" s="26"/>
      <c r="AA7" s="27"/>
    </row>
    <row r="8" spans="1:41" ht="19.899999999999999" customHeight="1">
      <c r="A8" s="182"/>
      <c r="B8" s="31" t="s">
        <v>1028</v>
      </c>
      <c r="C8" s="27" t="s">
        <v>1030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ht="19.899999999999999" customHeight="1">
      <c r="A9" s="182"/>
      <c r="B9" s="31" t="s">
        <v>1028</v>
      </c>
      <c r="C9" s="27" t="s">
        <v>1031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</row>
    <row r="10" spans="1:41" s="50" customFormat="1" ht="19.899999999999999" customHeight="1">
      <c r="A10" s="182"/>
      <c r="B10" s="46"/>
      <c r="C10" s="47" t="s">
        <v>1032</v>
      </c>
      <c r="D10" s="48"/>
      <c r="E10" s="49">
        <f>E7*E8+E9</f>
        <v>0</v>
      </c>
      <c r="F10" s="49">
        <f t="shared" ref="F10:AA10" si="1">F7*F8+F9</f>
        <v>0</v>
      </c>
      <c r="G10" s="49">
        <f t="shared" si="1"/>
        <v>0</v>
      </c>
      <c r="H10" s="49">
        <f t="shared" si="1"/>
        <v>0</v>
      </c>
      <c r="I10" s="49">
        <f t="shared" si="1"/>
        <v>0</v>
      </c>
      <c r="J10" s="49">
        <f t="shared" si="1"/>
        <v>0</v>
      </c>
      <c r="K10" s="49">
        <f t="shared" si="1"/>
        <v>0</v>
      </c>
      <c r="L10" s="49">
        <f t="shared" si="1"/>
        <v>0</v>
      </c>
      <c r="M10" s="49">
        <f t="shared" si="1"/>
        <v>0</v>
      </c>
      <c r="N10" s="49">
        <f t="shared" si="1"/>
        <v>0</v>
      </c>
      <c r="O10" s="49">
        <f t="shared" si="1"/>
        <v>0</v>
      </c>
      <c r="P10" s="49">
        <f t="shared" si="1"/>
        <v>0</v>
      </c>
      <c r="Q10" s="49">
        <f t="shared" si="1"/>
        <v>0</v>
      </c>
      <c r="R10" s="49">
        <f t="shared" si="1"/>
        <v>0</v>
      </c>
      <c r="S10" s="49">
        <f t="shared" si="1"/>
        <v>0</v>
      </c>
      <c r="T10" s="49">
        <f t="shared" si="1"/>
        <v>0</v>
      </c>
      <c r="U10" s="49">
        <f t="shared" si="1"/>
        <v>0</v>
      </c>
      <c r="V10" s="49">
        <f t="shared" si="1"/>
        <v>0</v>
      </c>
      <c r="W10" s="49">
        <f t="shared" si="1"/>
        <v>0</v>
      </c>
      <c r="X10" s="49">
        <f t="shared" si="1"/>
        <v>0</v>
      </c>
      <c r="Y10" s="49">
        <f t="shared" si="1"/>
        <v>0</v>
      </c>
      <c r="Z10" s="49">
        <f t="shared" si="1"/>
        <v>0</v>
      </c>
      <c r="AA10" s="49">
        <f t="shared" si="1"/>
        <v>0</v>
      </c>
      <c r="AB10" s="50">
        <f>SUM(E10:AA10)</f>
        <v>0</v>
      </c>
    </row>
    <row r="11" spans="1:41" ht="19.899999999999999" customHeight="1">
      <c r="A11" s="182"/>
      <c r="B11" s="31" t="s">
        <v>1033</v>
      </c>
      <c r="C11" s="5" t="s">
        <v>1034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2"/>
    </row>
    <row r="12" spans="1:41" ht="19.899999999999999" customHeight="1">
      <c r="A12" s="182"/>
      <c r="B12" s="31"/>
      <c r="C12" s="5" t="s">
        <v>1035</v>
      </c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41" ht="19.899999999999999" customHeight="1">
      <c r="A13" s="182"/>
      <c r="B13" s="32" t="s">
        <v>1036</v>
      </c>
      <c r="C13" s="13" t="s">
        <v>1037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ht="19.899999999999999" customHeight="1">
      <c r="A14" s="182"/>
      <c r="B14" s="32" t="s">
        <v>1036</v>
      </c>
      <c r="C14" s="13" t="s">
        <v>1038</v>
      </c>
      <c r="D14" s="21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41" s="50" customFormat="1" ht="19.899999999999999" customHeight="1">
      <c r="A15" s="182"/>
      <c r="B15" s="51" t="s">
        <v>1036</v>
      </c>
      <c r="C15" s="52" t="s">
        <v>1039</v>
      </c>
      <c r="D15" s="53"/>
      <c r="E15" s="54">
        <f>E13*E14</f>
        <v>0</v>
      </c>
      <c r="F15" s="54">
        <f t="shared" ref="F15:AA15" si="2">F13*F14</f>
        <v>0</v>
      </c>
      <c r="G15" s="54">
        <f t="shared" si="2"/>
        <v>0</v>
      </c>
      <c r="H15" s="54">
        <f t="shared" si="2"/>
        <v>0</v>
      </c>
      <c r="I15" s="54">
        <f t="shared" si="2"/>
        <v>0</v>
      </c>
      <c r="J15" s="54">
        <f t="shared" si="2"/>
        <v>0</v>
      </c>
      <c r="K15" s="54">
        <f t="shared" si="2"/>
        <v>0</v>
      </c>
      <c r="L15" s="54">
        <f t="shared" si="2"/>
        <v>0</v>
      </c>
      <c r="M15" s="54">
        <f t="shared" si="2"/>
        <v>0</v>
      </c>
      <c r="N15" s="54">
        <f t="shared" si="2"/>
        <v>0</v>
      </c>
      <c r="O15" s="54">
        <f t="shared" si="2"/>
        <v>0</v>
      </c>
      <c r="P15" s="54">
        <f t="shared" si="2"/>
        <v>0</v>
      </c>
      <c r="Q15" s="54">
        <f t="shared" si="2"/>
        <v>0</v>
      </c>
      <c r="R15" s="54">
        <f t="shared" si="2"/>
        <v>0</v>
      </c>
      <c r="S15" s="54">
        <f t="shared" si="2"/>
        <v>0</v>
      </c>
      <c r="T15" s="54">
        <f t="shared" si="2"/>
        <v>0</v>
      </c>
      <c r="U15" s="54">
        <f t="shared" si="2"/>
        <v>0</v>
      </c>
      <c r="V15" s="54">
        <f t="shared" si="2"/>
        <v>0</v>
      </c>
      <c r="W15" s="54">
        <f t="shared" si="2"/>
        <v>0</v>
      </c>
      <c r="X15" s="54">
        <f t="shared" si="2"/>
        <v>0</v>
      </c>
      <c r="Y15" s="54">
        <f t="shared" si="2"/>
        <v>0</v>
      </c>
      <c r="Z15" s="54">
        <f t="shared" si="2"/>
        <v>0</v>
      </c>
      <c r="AA15" s="54">
        <f t="shared" si="2"/>
        <v>0</v>
      </c>
      <c r="AB15" s="50">
        <f>SUM(E15:AA15)</f>
        <v>0</v>
      </c>
    </row>
    <row r="16" spans="1:41" ht="19.899999999999999" customHeight="1">
      <c r="A16" s="182"/>
      <c r="B16" s="32" t="s">
        <v>1040</v>
      </c>
      <c r="C16" s="5" t="s">
        <v>1041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2"/>
      <c r="B17" s="32"/>
      <c r="C17" s="5" t="s">
        <v>1042</v>
      </c>
      <c r="D17" s="2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0"/>
    </row>
    <row r="18" spans="1:28" ht="19.899999999999999" customHeight="1">
      <c r="A18" s="181">
        <v>45598</v>
      </c>
      <c r="B18" s="31" t="s">
        <v>1028</v>
      </c>
      <c r="C18" s="26" t="s">
        <v>1029</v>
      </c>
      <c r="D18" s="24"/>
      <c r="E18" s="25"/>
      <c r="F18" s="25"/>
      <c r="G18" s="25"/>
      <c r="H18" s="25"/>
      <c r="I18" s="26"/>
      <c r="J18" s="26"/>
      <c r="K18" s="26"/>
      <c r="L18" s="26"/>
      <c r="M18" s="26"/>
      <c r="N18" s="26"/>
      <c r="O18" s="25"/>
      <c r="P18" s="26"/>
      <c r="Q18" s="26"/>
      <c r="R18" s="25"/>
      <c r="S18" s="26"/>
      <c r="T18" s="27"/>
      <c r="U18" s="26"/>
      <c r="V18" s="25"/>
      <c r="W18" s="26"/>
      <c r="X18" s="25"/>
      <c r="Y18" s="25"/>
      <c r="Z18" s="26"/>
      <c r="AA18" s="27"/>
      <c r="AB18" s="50"/>
    </row>
    <row r="19" spans="1:28" ht="19.899999999999999" customHeight="1">
      <c r="A19" s="182"/>
      <c r="B19" s="31" t="s">
        <v>1028</v>
      </c>
      <c r="C19" s="27" t="s">
        <v>1030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ht="19.899999999999999" customHeight="1">
      <c r="A20" s="182"/>
      <c r="B20" s="31" t="s">
        <v>1028</v>
      </c>
      <c r="C20" s="27" t="s">
        <v>1031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  <c r="AB20" s="50"/>
    </row>
    <row r="21" spans="1:28" s="50" customFormat="1" ht="19.899999999999999" customHeight="1">
      <c r="A21" s="182"/>
      <c r="B21" s="46"/>
      <c r="C21" s="47" t="s">
        <v>1032</v>
      </c>
      <c r="D21" s="48"/>
      <c r="E21" s="49">
        <f>E18*E19+E20</f>
        <v>0</v>
      </c>
      <c r="F21" s="49">
        <f t="shared" ref="F21:AA21" si="3">F18*F19+F20</f>
        <v>0</v>
      </c>
      <c r="G21" s="49">
        <f t="shared" si="3"/>
        <v>0</v>
      </c>
      <c r="H21" s="49">
        <f t="shared" si="3"/>
        <v>0</v>
      </c>
      <c r="I21" s="49">
        <f t="shared" si="3"/>
        <v>0</v>
      </c>
      <c r="J21" s="49">
        <f t="shared" si="3"/>
        <v>0</v>
      </c>
      <c r="K21" s="49">
        <f t="shared" si="3"/>
        <v>0</v>
      </c>
      <c r="L21" s="49">
        <f t="shared" si="3"/>
        <v>0</v>
      </c>
      <c r="M21" s="49">
        <f t="shared" si="3"/>
        <v>0</v>
      </c>
      <c r="N21" s="49">
        <f t="shared" si="3"/>
        <v>0</v>
      </c>
      <c r="O21" s="49">
        <f t="shared" si="3"/>
        <v>0</v>
      </c>
      <c r="P21" s="49">
        <f t="shared" si="3"/>
        <v>0</v>
      </c>
      <c r="Q21" s="49">
        <f t="shared" si="3"/>
        <v>0</v>
      </c>
      <c r="R21" s="49">
        <f t="shared" si="3"/>
        <v>0</v>
      </c>
      <c r="S21" s="49">
        <f t="shared" si="3"/>
        <v>0</v>
      </c>
      <c r="T21" s="49">
        <f t="shared" si="3"/>
        <v>0</v>
      </c>
      <c r="U21" s="49">
        <f t="shared" si="3"/>
        <v>0</v>
      </c>
      <c r="V21" s="49">
        <f t="shared" si="3"/>
        <v>0</v>
      </c>
      <c r="W21" s="49">
        <f t="shared" si="3"/>
        <v>0</v>
      </c>
      <c r="X21" s="49">
        <f t="shared" si="3"/>
        <v>0</v>
      </c>
      <c r="Y21" s="49">
        <f t="shared" si="3"/>
        <v>0</v>
      </c>
      <c r="Z21" s="49">
        <f t="shared" si="3"/>
        <v>0</v>
      </c>
      <c r="AA21" s="49">
        <f t="shared" si="3"/>
        <v>0</v>
      </c>
      <c r="AB21" s="50">
        <f t="shared" ref="AB21:AB26" si="4">SUM(E21:AA21)</f>
        <v>0</v>
      </c>
    </row>
    <row r="22" spans="1:28" ht="19.899999999999999" customHeight="1">
      <c r="A22" s="182"/>
      <c r="B22" s="31" t="s">
        <v>1033</v>
      </c>
      <c r="C22" s="5" t="s">
        <v>1034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2"/>
      <c r="AB22" s="50"/>
    </row>
    <row r="23" spans="1:28" ht="19.899999999999999" customHeight="1">
      <c r="A23" s="182"/>
      <c r="B23" s="31"/>
      <c r="C23" s="5" t="s">
        <v>1035</v>
      </c>
      <c r="D23" s="2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50"/>
    </row>
    <row r="24" spans="1:28" ht="19.899999999999999" customHeight="1">
      <c r="A24" s="182"/>
      <c r="B24" s="32" t="s">
        <v>1036</v>
      </c>
      <c r="C24" s="13" t="s">
        <v>1037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ht="19.899999999999999" customHeight="1">
      <c r="A25" s="182"/>
      <c r="B25" s="32" t="s">
        <v>1036</v>
      </c>
      <c r="C25" s="13" t="s">
        <v>1038</v>
      </c>
      <c r="D25" s="21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50"/>
    </row>
    <row r="26" spans="1:28" s="50" customFormat="1" ht="19.899999999999999" customHeight="1">
      <c r="A26" s="182"/>
      <c r="B26" s="51" t="s">
        <v>1036</v>
      </c>
      <c r="C26" s="52" t="s">
        <v>1039</v>
      </c>
      <c r="D26" s="53"/>
      <c r="E26" s="54">
        <f>E24*E25</f>
        <v>0</v>
      </c>
      <c r="F26" s="54">
        <f t="shared" ref="F26:AA26" si="5">F24*F25</f>
        <v>0</v>
      </c>
      <c r="G26" s="54">
        <f t="shared" si="5"/>
        <v>0</v>
      </c>
      <c r="H26" s="54">
        <f t="shared" si="5"/>
        <v>0</v>
      </c>
      <c r="I26" s="54">
        <f t="shared" si="5"/>
        <v>0</v>
      </c>
      <c r="J26" s="54">
        <f t="shared" si="5"/>
        <v>0</v>
      </c>
      <c r="K26" s="54">
        <f t="shared" si="5"/>
        <v>0</v>
      </c>
      <c r="L26" s="54">
        <f t="shared" si="5"/>
        <v>0</v>
      </c>
      <c r="M26" s="54">
        <f t="shared" si="5"/>
        <v>0</v>
      </c>
      <c r="N26" s="54">
        <f t="shared" si="5"/>
        <v>0</v>
      </c>
      <c r="O26" s="54">
        <f t="shared" si="5"/>
        <v>0</v>
      </c>
      <c r="P26" s="54">
        <f t="shared" si="5"/>
        <v>0</v>
      </c>
      <c r="Q26" s="54">
        <f t="shared" si="5"/>
        <v>0</v>
      </c>
      <c r="R26" s="54">
        <f t="shared" si="5"/>
        <v>0</v>
      </c>
      <c r="S26" s="54">
        <f t="shared" si="5"/>
        <v>0</v>
      </c>
      <c r="T26" s="54">
        <f t="shared" si="5"/>
        <v>0</v>
      </c>
      <c r="U26" s="54">
        <f t="shared" si="5"/>
        <v>0</v>
      </c>
      <c r="V26" s="54">
        <f t="shared" si="5"/>
        <v>0</v>
      </c>
      <c r="W26" s="54">
        <f t="shared" si="5"/>
        <v>0</v>
      </c>
      <c r="X26" s="54">
        <f t="shared" si="5"/>
        <v>0</v>
      </c>
      <c r="Y26" s="54">
        <f t="shared" si="5"/>
        <v>0</v>
      </c>
      <c r="Z26" s="54">
        <f t="shared" si="5"/>
        <v>0</v>
      </c>
      <c r="AA26" s="54">
        <f t="shared" si="5"/>
        <v>0</v>
      </c>
      <c r="AB26" s="50">
        <f t="shared" si="4"/>
        <v>0</v>
      </c>
    </row>
    <row r="27" spans="1:28" ht="19.899999999999999" customHeight="1">
      <c r="A27" s="182"/>
      <c r="B27" s="32" t="s">
        <v>1040</v>
      </c>
      <c r="C27" s="5" t="s">
        <v>1041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2"/>
      <c r="B28" s="32"/>
      <c r="C28" s="5" t="s">
        <v>1042</v>
      </c>
      <c r="D28" s="2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50"/>
    </row>
    <row r="29" spans="1:28" ht="19.899999999999999" customHeight="1">
      <c r="A29" s="181">
        <v>45599</v>
      </c>
      <c r="B29" s="31" t="s">
        <v>1028</v>
      </c>
      <c r="C29" s="26" t="s">
        <v>1029</v>
      </c>
      <c r="D29" s="24"/>
      <c r="E29" s="25"/>
      <c r="F29" s="25"/>
      <c r="G29" s="25"/>
      <c r="H29" s="25"/>
      <c r="I29" s="26"/>
      <c r="J29" s="26"/>
      <c r="K29" s="26"/>
      <c r="L29" s="26"/>
      <c r="M29" s="26"/>
      <c r="N29" s="26"/>
      <c r="O29" s="25"/>
      <c r="P29" s="26"/>
      <c r="Q29" s="26"/>
      <c r="R29" s="25"/>
      <c r="S29" s="26"/>
      <c r="T29" s="27"/>
      <c r="U29" s="26"/>
      <c r="V29" s="25"/>
      <c r="W29" s="26"/>
      <c r="X29" s="25"/>
      <c r="Y29" s="25"/>
      <c r="Z29" s="26"/>
      <c r="AA29" s="27"/>
    </row>
    <row r="30" spans="1:28" ht="19.899999999999999" customHeight="1">
      <c r="A30" s="182"/>
      <c r="B30" s="31" t="s">
        <v>1028</v>
      </c>
      <c r="C30" s="27" t="s">
        <v>1030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ht="19.899999999999999" customHeight="1">
      <c r="A31" s="182"/>
      <c r="B31" s="31" t="s">
        <v>1028</v>
      </c>
      <c r="C31" s="27" t="s">
        <v>1031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30"/>
    </row>
    <row r="32" spans="1:28" s="50" customFormat="1" ht="19.899999999999999" customHeight="1">
      <c r="A32" s="182"/>
      <c r="B32" s="46"/>
      <c r="C32" s="47" t="s">
        <v>1032</v>
      </c>
      <c r="D32" s="48"/>
      <c r="E32" s="49">
        <f>E29*E30+E31</f>
        <v>0</v>
      </c>
      <c r="F32" s="49">
        <f t="shared" ref="F32:AA32" si="6">F29*F30+F31</f>
        <v>0</v>
      </c>
      <c r="G32" s="49">
        <f t="shared" si="6"/>
        <v>0</v>
      </c>
      <c r="H32" s="49">
        <f t="shared" si="6"/>
        <v>0</v>
      </c>
      <c r="I32" s="49">
        <f t="shared" si="6"/>
        <v>0</v>
      </c>
      <c r="J32" s="49">
        <f t="shared" si="6"/>
        <v>0</v>
      </c>
      <c r="K32" s="49">
        <f t="shared" si="6"/>
        <v>0</v>
      </c>
      <c r="L32" s="49">
        <f t="shared" si="6"/>
        <v>0</v>
      </c>
      <c r="M32" s="49">
        <f t="shared" si="6"/>
        <v>0</v>
      </c>
      <c r="N32" s="49">
        <f t="shared" si="6"/>
        <v>0</v>
      </c>
      <c r="O32" s="49">
        <f t="shared" si="6"/>
        <v>0</v>
      </c>
      <c r="P32" s="49">
        <f t="shared" si="6"/>
        <v>0</v>
      </c>
      <c r="Q32" s="49">
        <f t="shared" si="6"/>
        <v>0</v>
      </c>
      <c r="R32" s="49">
        <f t="shared" si="6"/>
        <v>0</v>
      </c>
      <c r="S32" s="49">
        <f t="shared" si="6"/>
        <v>0</v>
      </c>
      <c r="T32" s="49">
        <f t="shared" si="6"/>
        <v>0</v>
      </c>
      <c r="U32" s="49">
        <f t="shared" si="6"/>
        <v>0</v>
      </c>
      <c r="V32" s="49">
        <f t="shared" si="6"/>
        <v>0</v>
      </c>
      <c r="W32" s="49">
        <f t="shared" si="6"/>
        <v>0</v>
      </c>
      <c r="X32" s="49">
        <f t="shared" si="6"/>
        <v>0</v>
      </c>
      <c r="Y32" s="49">
        <f t="shared" si="6"/>
        <v>0</v>
      </c>
      <c r="Z32" s="49">
        <f t="shared" si="6"/>
        <v>0</v>
      </c>
      <c r="AA32" s="49">
        <f t="shared" si="6"/>
        <v>0</v>
      </c>
      <c r="AB32" s="50">
        <f>SUM(E32:AA32)</f>
        <v>0</v>
      </c>
    </row>
    <row r="33" spans="1:28" ht="19.899999999999999" customHeight="1">
      <c r="A33" s="182"/>
      <c r="B33" s="31" t="s">
        <v>1033</v>
      </c>
      <c r="C33" s="5" t="s">
        <v>1034</v>
      </c>
      <c r="D33" s="20"/>
      <c r="E33" s="4"/>
      <c r="F33" s="4">
        <v>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2"/>
    </row>
    <row r="34" spans="1:28" ht="19.899999999999999" customHeight="1">
      <c r="A34" s="182"/>
      <c r="B34" s="31"/>
      <c r="C34" s="5" t="s">
        <v>1035</v>
      </c>
      <c r="D34" s="2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8" ht="19.899999999999999" customHeight="1">
      <c r="A35" s="182"/>
      <c r="B35" s="32" t="s">
        <v>1036</v>
      </c>
      <c r="C35" s="13" t="s">
        <v>1037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ht="19.899999999999999" customHeight="1">
      <c r="A36" s="182"/>
      <c r="B36" s="32" t="s">
        <v>1036</v>
      </c>
      <c r="C36" s="13" t="s">
        <v>1038</v>
      </c>
      <c r="D36" s="21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8" s="50" customFormat="1" ht="19.899999999999999" customHeight="1">
      <c r="A37" s="182"/>
      <c r="B37" s="51" t="s">
        <v>1036</v>
      </c>
      <c r="C37" s="52" t="s">
        <v>1039</v>
      </c>
      <c r="D37" s="53"/>
      <c r="E37" s="54">
        <f>E35*E36</f>
        <v>0</v>
      </c>
      <c r="F37" s="54">
        <f t="shared" ref="F37:AA37" si="7">F35*F36</f>
        <v>0</v>
      </c>
      <c r="G37" s="54">
        <f t="shared" si="7"/>
        <v>0</v>
      </c>
      <c r="H37" s="54">
        <f t="shared" si="7"/>
        <v>0</v>
      </c>
      <c r="I37" s="54">
        <f t="shared" si="7"/>
        <v>0</v>
      </c>
      <c r="J37" s="54">
        <f t="shared" si="7"/>
        <v>0</v>
      </c>
      <c r="K37" s="54">
        <f t="shared" si="7"/>
        <v>0</v>
      </c>
      <c r="L37" s="54">
        <f t="shared" si="7"/>
        <v>0</v>
      </c>
      <c r="M37" s="54">
        <f t="shared" si="7"/>
        <v>0</v>
      </c>
      <c r="N37" s="54">
        <f t="shared" si="7"/>
        <v>0</v>
      </c>
      <c r="O37" s="54">
        <f t="shared" si="7"/>
        <v>0</v>
      </c>
      <c r="P37" s="54">
        <f t="shared" si="7"/>
        <v>0</v>
      </c>
      <c r="Q37" s="54">
        <f t="shared" si="7"/>
        <v>0</v>
      </c>
      <c r="R37" s="54">
        <f t="shared" si="7"/>
        <v>0</v>
      </c>
      <c r="S37" s="54">
        <f t="shared" si="7"/>
        <v>0</v>
      </c>
      <c r="T37" s="54">
        <f t="shared" si="7"/>
        <v>0</v>
      </c>
      <c r="U37" s="54">
        <f t="shared" si="7"/>
        <v>0</v>
      </c>
      <c r="V37" s="54">
        <f t="shared" si="7"/>
        <v>0</v>
      </c>
      <c r="W37" s="54">
        <f t="shared" si="7"/>
        <v>0</v>
      </c>
      <c r="X37" s="54">
        <f t="shared" si="7"/>
        <v>0</v>
      </c>
      <c r="Y37" s="54">
        <f t="shared" si="7"/>
        <v>0</v>
      </c>
      <c r="Z37" s="54">
        <f t="shared" si="7"/>
        <v>0</v>
      </c>
      <c r="AA37" s="54">
        <f t="shared" si="7"/>
        <v>0</v>
      </c>
      <c r="AB37" s="50">
        <f>SUM(E37:AA37)</f>
        <v>0</v>
      </c>
    </row>
    <row r="38" spans="1:28" ht="19.899999999999999" customHeight="1">
      <c r="A38" s="182"/>
      <c r="B38" s="32" t="s">
        <v>1040</v>
      </c>
      <c r="C38" s="5" t="s">
        <v>1041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2"/>
      <c r="B39" s="32"/>
      <c r="C39" s="5" t="s">
        <v>1042</v>
      </c>
      <c r="D39" s="2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50"/>
    </row>
    <row r="40" spans="1:28" ht="19.899999999999999" customHeight="1">
      <c r="A40" s="181">
        <v>45600</v>
      </c>
      <c r="B40" s="31" t="s">
        <v>1028</v>
      </c>
      <c r="C40" s="26" t="s">
        <v>1029</v>
      </c>
      <c r="D40" s="24"/>
      <c r="E40" s="25"/>
      <c r="F40" s="25"/>
      <c r="G40" s="25"/>
      <c r="H40" s="25"/>
      <c r="I40" s="26"/>
      <c r="J40" s="26"/>
      <c r="K40" s="26"/>
      <c r="L40" s="26"/>
      <c r="M40" s="26"/>
      <c r="N40" s="26"/>
      <c r="O40" s="25"/>
      <c r="P40" s="26"/>
      <c r="Q40" s="26"/>
      <c r="R40" s="25"/>
      <c r="S40" s="26"/>
      <c r="T40" s="27"/>
      <c r="U40" s="26"/>
      <c r="V40" s="25"/>
      <c r="W40" s="26"/>
      <c r="X40" s="25"/>
      <c r="Y40" s="25"/>
      <c r="Z40" s="26"/>
      <c r="AA40" s="27"/>
    </row>
    <row r="41" spans="1:28" ht="19.899999999999999" customHeight="1">
      <c r="A41" s="182"/>
      <c r="B41" s="31" t="s">
        <v>1028</v>
      </c>
      <c r="C41" s="27" t="s">
        <v>1030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spans="1:28" ht="19.899999999999999" customHeight="1">
      <c r="A42" s="182"/>
      <c r="B42" s="31" t="s">
        <v>1028</v>
      </c>
      <c r="C42" s="27" t="s">
        <v>1031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30"/>
    </row>
    <row r="43" spans="1:28" s="50" customFormat="1" ht="19.899999999999999" customHeight="1">
      <c r="A43" s="182"/>
      <c r="B43" s="46"/>
      <c r="C43" s="47" t="s">
        <v>1032</v>
      </c>
      <c r="D43" s="48"/>
      <c r="E43" s="49">
        <f>E40*E41+E42</f>
        <v>0</v>
      </c>
      <c r="F43" s="49">
        <f t="shared" ref="F43:AA43" si="8">F40*F41+F42</f>
        <v>0</v>
      </c>
      <c r="G43" s="49">
        <f t="shared" si="8"/>
        <v>0</v>
      </c>
      <c r="H43" s="49">
        <f t="shared" si="8"/>
        <v>0</v>
      </c>
      <c r="I43" s="49">
        <f t="shared" si="8"/>
        <v>0</v>
      </c>
      <c r="J43" s="49">
        <f t="shared" si="8"/>
        <v>0</v>
      </c>
      <c r="K43" s="49">
        <f t="shared" si="8"/>
        <v>0</v>
      </c>
      <c r="L43" s="49">
        <f t="shared" si="8"/>
        <v>0</v>
      </c>
      <c r="M43" s="49">
        <f t="shared" si="8"/>
        <v>0</v>
      </c>
      <c r="N43" s="49">
        <f t="shared" si="8"/>
        <v>0</v>
      </c>
      <c r="O43" s="49">
        <f t="shared" si="8"/>
        <v>0</v>
      </c>
      <c r="P43" s="49">
        <f t="shared" si="8"/>
        <v>0</v>
      </c>
      <c r="Q43" s="49">
        <f t="shared" si="8"/>
        <v>0</v>
      </c>
      <c r="R43" s="49">
        <f t="shared" si="8"/>
        <v>0</v>
      </c>
      <c r="S43" s="49">
        <f t="shared" si="8"/>
        <v>0</v>
      </c>
      <c r="T43" s="49">
        <f t="shared" si="8"/>
        <v>0</v>
      </c>
      <c r="U43" s="49">
        <f t="shared" si="8"/>
        <v>0</v>
      </c>
      <c r="V43" s="49">
        <f t="shared" si="8"/>
        <v>0</v>
      </c>
      <c r="W43" s="49">
        <f t="shared" si="8"/>
        <v>0</v>
      </c>
      <c r="X43" s="49">
        <f t="shared" si="8"/>
        <v>0</v>
      </c>
      <c r="Y43" s="49">
        <f t="shared" si="8"/>
        <v>0</v>
      </c>
      <c r="Z43" s="49">
        <f t="shared" si="8"/>
        <v>0</v>
      </c>
      <c r="AA43" s="49">
        <f t="shared" si="8"/>
        <v>0</v>
      </c>
      <c r="AB43" s="50">
        <f>SUM(E43:AA43)</f>
        <v>0</v>
      </c>
    </row>
    <row r="44" spans="1:28" ht="19.899999999999999" customHeight="1">
      <c r="A44" s="182"/>
      <c r="B44" s="31" t="s">
        <v>1033</v>
      </c>
      <c r="C44" s="5" t="s">
        <v>1034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2"/>
    </row>
    <row r="45" spans="1:28" ht="19.899999999999999" customHeight="1">
      <c r="A45" s="182"/>
      <c r="B45" s="31"/>
      <c r="C45" s="5" t="s">
        <v>1035</v>
      </c>
      <c r="D45" s="2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8" ht="19.899999999999999" customHeight="1">
      <c r="A46" s="182"/>
      <c r="B46" s="32" t="s">
        <v>1036</v>
      </c>
      <c r="C46" s="13" t="s">
        <v>1037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ht="19.899999999999999" customHeight="1">
      <c r="A47" s="182"/>
      <c r="B47" s="32" t="s">
        <v>1036</v>
      </c>
      <c r="C47" s="13" t="s">
        <v>1038</v>
      </c>
      <c r="D47" s="21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8" s="50" customFormat="1" ht="19.899999999999999" customHeight="1">
      <c r="A48" s="182"/>
      <c r="B48" s="51" t="s">
        <v>1036</v>
      </c>
      <c r="C48" s="52" t="s">
        <v>1039</v>
      </c>
      <c r="D48" s="53"/>
      <c r="E48" s="54">
        <f>E46*E47</f>
        <v>0</v>
      </c>
      <c r="F48" s="54">
        <f t="shared" ref="F48:AA48" si="9">F46*F47</f>
        <v>0</v>
      </c>
      <c r="G48" s="54">
        <f t="shared" si="9"/>
        <v>0</v>
      </c>
      <c r="H48" s="54">
        <f t="shared" si="9"/>
        <v>0</v>
      </c>
      <c r="I48" s="54">
        <f t="shared" si="9"/>
        <v>0</v>
      </c>
      <c r="J48" s="54">
        <f t="shared" si="9"/>
        <v>0</v>
      </c>
      <c r="K48" s="54">
        <f t="shared" si="9"/>
        <v>0</v>
      </c>
      <c r="L48" s="54">
        <f t="shared" si="9"/>
        <v>0</v>
      </c>
      <c r="M48" s="54">
        <f t="shared" si="9"/>
        <v>0</v>
      </c>
      <c r="N48" s="54">
        <f t="shared" si="9"/>
        <v>0</v>
      </c>
      <c r="O48" s="54">
        <f t="shared" si="9"/>
        <v>0</v>
      </c>
      <c r="P48" s="54">
        <f t="shared" si="9"/>
        <v>0</v>
      </c>
      <c r="Q48" s="54">
        <f t="shared" si="9"/>
        <v>0</v>
      </c>
      <c r="R48" s="54">
        <f t="shared" si="9"/>
        <v>0</v>
      </c>
      <c r="S48" s="54">
        <f t="shared" si="9"/>
        <v>0</v>
      </c>
      <c r="T48" s="54">
        <f t="shared" si="9"/>
        <v>0</v>
      </c>
      <c r="U48" s="54">
        <f t="shared" si="9"/>
        <v>0</v>
      </c>
      <c r="V48" s="54">
        <f t="shared" si="9"/>
        <v>0</v>
      </c>
      <c r="W48" s="54">
        <f t="shared" si="9"/>
        <v>0</v>
      </c>
      <c r="X48" s="54">
        <f t="shared" si="9"/>
        <v>0</v>
      </c>
      <c r="Y48" s="54">
        <f t="shared" si="9"/>
        <v>0</v>
      </c>
      <c r="Z48" s="54">
        <f t="shared" si="9"/>
        <v>0</v>
      </c>
      <c r="AA48" s="54">
        <f t="shared" si="9"/>
        <v>0</v>
      </c>
      <c r="AB48" s="50">
        <f>SUM(E48:AA48)</f>
        <v>0</v>
      </c>
    </row>
    <row r="49" spans="1:28" ht="19.899999999999999" customHeight="1">
      <c r="A49" s="182"/>
      <c r="B49" s="32" t="s">
        <v>1040</v>
      </c>
      <c r="C49" s="5" t="s">
        <v>1041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2"/>
      <c r="B50" s="32"/>
      <c r="C50" s="5" t="s">
        <v>1042</v>
      </c>
      <c r="D50" s="2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0"/>
    </row>
    <row r="51" spans="1:28" ht="19.899999999999999" customHeight="1">
      <c r="A51" s="181">
        <v>45601</v>
      </c>
      <c r="B51" s="31" t="s">
        <v>1028</v>
      </c>
      <c r="C51" s="26" t="s">
        <v>1029</v>
      </c>
      <c r="D51" s="24"/>
      <c r="E51" s="25"/>
      <c r="F51" s="25"/>
      <c r="G51" s="25"/>
      <c r="H51" s="25"/>
      <c r="I51" s="26"/>
      <c r="J51" s="26"/>
      <c r="K51" s="26"/>
      <c r="L51" s="26"/>
      <c r="M51" s="26"/>
      <c r="N51" s="26"/>
      <c r="O51" s="25"/>
      <c r="P51" s="26"/>
      <c r="Q51" s="26"/>
      <c r="R51" s="25"/>
      <c r="S51" s="26"/>
      <c r="T51" s="27"/>
      <c r="U51" s="26"/>
      <c r="V51" s="25"/>
      <c r="W51" s="26"/>
      <c r="X51" s="25"/>
      <c r="Y51" s="25"/>
      <c r="Z51" s="26"/>
      <c r="AA51" s="27"/>
    </row>
    <row r="52" spans="1:28" ht="19.899999999999999" customHeight="1">
      <c r="A52" s="182"/>
      <c r="B52" s="31" t="s">
        <v>1028</v>
      </c>
      <c r="C52" s="27" t="s">
        <v>1030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ht="19.899999999999999" customHeight="1">
      <c r="A53" s="182"/>
      <c r="B53" s="31" t="s">
        <v>1028</v>
      </c>
      <c r="C53" s="27" t="s">
        <v>1031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30"/>
    </row>
    <row r="54" spans="1:28" s="50" customFormat="1" ht="19.899999999999999" customHeight="1">
      <c r="A54" s="182"/>
      <c r="B54" s="46"/>
      <c r="C54" s="47" t="s">
        <v>1032</v>
      </c>
      <c r="D54" s="48"/>
      <c r="E54" s="49">
        <f>E51*E52+E53</f>
        <v>0</v>
      </c>
      <c r="F54" s="49">
        <f t="shared" ref="F54:AA54" si="10">F51*F52+F53</f>
        <v>0</v>
      </c>
      <c r="G54" s="49">
        <f t="shared" si="10"/>
        <v>0</v>
      </c>
      <c r="H54" s="49">
        <f t="shared" si="10"/>
        <v>0</v>
      </c>
      <c r="I54" s="49">
        <f t="shared" si="10"/>
        <v>0</v>
      </c>
      <c r="J54" s="49">
        <f t="shared" si="10"/>
        <v>0</v>
      </c>
      <c r="K54" s="49">
        <f t="shared" si="10"/>
        <v>0</v>
      </c>
      <c r="L54" s="49">
        <f t="shared" si="10"/>
        <v>0</v>
      </c>
      <c r="M54" s="49">
        <f t="shared" si="10"/>
        <v>0</v>
      </c>
      <c r="N54" s="49">
        <f t="shared" si="10"/>
        <v>0</v>
      </c>
      <c r="O54" s="49">
        <f t="shared" si="10"/>
        <v>0</v>
      </c>
      <c r="P54" s="49">
        <f t="shared" si="10"/>
        <v>0</v>
      </c>
      <c r="Q54" s="49">
        <f t="shared" si="10"/>
        <v>0</v>
      </c>
      <c r="R54" s="49">
        <f t="shared" si="10"/>
        <v>0</v>
      </c>
      <c r="S54" s="49">
        <f t="shared" si="10"/>
        <v>0</v>
      </c>
      <c r="T54" s="49">
        <f t="shared" si="10"/>
        <v>0</v>
      </c>
      <c r="U54" s="49">
        <f t="shared" si="10"/>
        <v>0</v>
      </c>
      <c r="V54" s="49">
        <f t="shared" si="10"/>
        <v>0</v>
      </c>
      <c r="W54" s="49">
        <f t="shared" si="10"/>
        <v>0</v>
      </c>
      <c r="X54" s="49">
        <f t="shared" si="10"/>
        <v>0</v>
      </c>
      <c r="Y54" s="49">
        <f t="shared" si="10"/>
        <v>0</v>
      </c>
      <c r="Z54" s="49">
        <f t="shared" si="10"/>
        <v>0</v>
      </c>
      <c r="AA54" s="49">
        <f t="shared" si="10"/>
        <v>0</v>
      </c>
      <c r="AB54" s="50">
        <f>SUM(E54:AA54)</f>
        <v>0</v>
      </c>
    </row>
    <row r="55" spans="1:28" ht="19.899999999999999" customHeight="1">
      <c r="A55" s="182"/>
      <c r="B55" s="31" t="s">
        <v>1033</v>
      </c>
      <c r="C55" s="5" t="s">
        <v>1034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2"/>
    </row>
    <row r="56" spans="1:28" ht="19.899999999999999" customHeight="1">
      <c r="A56" s="182"/>
      <c r="B56" s="31"/>
      <c r="C56" s="5" t="s">
        <v>1035</v>
      </c>
      <c r="D56" s="2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8" ht="19.899999999999999" customHeight="1">
      <c r="A57" s="182"/>
      <c r="B57" s="32" t="s">
        <v>1036</v>
      </c>
      <c r="C57" s="13" t="s">
        <v>1037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ht="19.899999999999999" customHeight="1">
      <c r="A58" s="182"/>
      <c r="B58" s="32" t="s">
        <v>1036</v>
      </c>
      <c r="C58" s="13" t="s">
        <v>1038</v>
      </c>
      <c r="D58" s="21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8" s="50" customFormat="1" ht="19.899999999999999" customHeight="1">
      <c r="A59" s="182"/>
      <c r="B59" s="51" t="s">
        <v>1036</v>
      </c>
      <c r="C59" s="52" t="s">
        <v>1039</v>
      </c>
      <c r="D59" s="53"/>
      <c r="E59" s="54">
        <f>E57*E58</f>
        <v>0</v>
      </c>
      <c r="F59" s="54">
        <f t="shared" ref="F59:AA59" si="11">F57*F58</f>
        <v>0</v>
      </c>
      <c r="G59" s="54">
        <f t="shared" si="11"/>
        <v>0</v>
      </c>
      <c r="H59" s="54">
        <f t="shared" si="11"/>
        <v>0</v>
      </c>
      <c r="I59" s="54">
        <f t="shared" si="11"/>
        <v>0</v>
      </c>
      <c r="J59" s="54">
        <f t="shared" si="11"/>
        <v>0</v>
      </c>
      <c r="K59" s="54">
        <f t="shared" si="11"/>
        <v>0</v>
      </c>
      <c r="L59" s="54">
        <f t="shared" si="11"/>
        <v>0</v>
      </c>
      <c r="M59" s="54">
        <f t="shared" si="11"/>
        <v>0</v>
      </c>
      <c r="N59" s="54">
        <f t="shared" si="11"/>
        <v>0</v>
      </c>
      <c r="O59" s="54">
        <f t="shared" si="11"/>
        <v>0</v>
      </c>
      <c r="P59" s="54">
        <f t="shared" si="11"/>
        <v>0</v>
      </c>
      <c r="Q59" s="54">
        <f t="shared" si="11"/>
        <v>0</v>
      </c>
      <c r="R59" s="54">
        <f t="shared" si="11"/>
        <v>0</v>
      </c>
      <c r="S59" s="54">
        <f t="shared" si="11"/>
        <v>0</v>
      </c>
      <c r="T59" s="54">
        <f t="shared" si="11"/>
        <v>0</v>
      </c>
      <c r="U59" s="54">
        <f t="shared" si="11"/>
        <v>0</v>
      </c>
      <c r="V59" s="54">
        <f t="shared" si="11"/>
        <v>0</v>
      </c>
      <c r="W59" s="54">
        <f t="shared" si="11"/>
        <v>0</v>
      </c>
      <c r="X59" s="54">
        <f t="shared" si="11"/>
        <v>0</v>
      </c>
      <c r="Y59" s="54">
        <f t="shared" si="11"/>
        <v>0</v>
      </c>
      <c r="Z59" s="54">
        <f t="shared" si="11"/>
        <v>0</v>
      </c>
      <c r="AA59" s="54">
        <f t="shared" si="11"/>
        <v>0</v>
      </c>
      <c r="AB59" s="50">
        <f>SUM(E59:AA59)</f>
        <v>0</v>
      </c>
    </row>
    <row r="60" spans="1:28" ht="19.899999999999999" customHeight="1">
      <c r="A60" s="182"/>
      <c r="B60" s="32" t="s">
        <v>1040</v>
      </c>
      <c r="C60" s="5" t="s">
        <v>1041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2"/>
      <c r="B61" s="32"/>
      <c r="C61" s="5" t="s">
        <v>1042</v>
      </c>
      <c r="D61" s="2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0"/>
    </row>
    <row r="62" spans="1:28" ht="19.899999999999999" customHeight="1">
      <c r="A62" s="181">
        <v>45602</v>
      </c>
      <c r="B62" s="31" t="s">
        <v>1028</v>
      </c>
      <c r="C62" s="26" t="s">
        <v>1029</v>
      </c>
      <c r="D62" s="24"/>
      <c r="E62" s="25"/>
      <c r="F62" s="25"/>
      <c r="G62" s="25"/>
      <c r="H62" s="25"/>
      <c r="I62" s="26"/>
      <c r="J62" s="26"/>
      <c r="K62" s="26"/>
      <c r="L62" s="26"/>
      <c r="M62" s="26"/>
      <c r="N62" s="26"/>
      <c r="O62" s="25"/>
      <c r="P62" s="26"/>
      <c r="Q62" s="26"/>
      <c r="R62" s="25"/>
      <c r="S62" s="26"/>
      <c r="T62" s="27"/>
      <c r="U62" s="26"/>
      <c r="V62" s="25"/>
      <c r="W62" s="26"/>
      <c r="X62" s="25"/>
      <c r="Y62" s="25"/>
      <c r="Z62" s="26"/>
      <c r="AA62" s="27"/>
    </row>
    <row r="63" spans="1:28" ht="19.899999999999999" customHeight="1">
      <c r="A63" s="182"/>
      <c r="B63" s="31" t="s">
        <v>1028</v>
      </c>
      <c r="C63" s="27" t="s">
        <v>1030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ht="19.899999999999999" customHeight="1">
      <c r="A64" s="182"/>
      <c r="B64" s="31" t="s">
        <v>1028</v>
      </c>
      <c r="C64" s="27" t="s">
        <v>1031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30"/>
    </row>
    <row r="65" spans="1:28" s="50" customFormat="1" ht="19.899999999999999" customHeight="1">
      <c r="A65" s="182"/>
      <c r="B65" s="46"/>
      <c r="C65" s="47" t="s">
        <v>1032</v>
      </c>
      <c r="D65" s="48"/>
      <c r="E65" s="49">
        <f>E62*E63+E64</f>
        <v>0</v>
      </c>
      <c r="F65" s="49">
        <f t="shared" ref="F65:AA65" si="12">F62*F63+F64</f>
        <v>0</v>
      </c>
      <c r="G65" s="49">
        <f t="shared" si="12"/>
        <v>0</v>
      </c>
      <c r="H65" s="49">
        <f t="shared" si="12"/>
        <v>0</v>
      </c>
      <c r="I65" s="49">
        <f t="shared" si="12"/>
        <v>0</v>
      </c>
      <c r="J65" s="49">
        <f t="shared" si="12"/>
        <v>0</v>
      </c>
      <c r="K65" s="49">
        <f t="shared" si="12"/>
        <v>0</v>
      </c>
      <c r="L65" s="49">
        <f t="shared" si="12"/>
        <v>0</v>
      </c>
      <c r="M65" s="49">
        <f t="shared" si="12"/>
        <v>0</v>
      </c>
      <c r="N65" s="49">
        <f t="shared" si="12"/>
        <v>0</v>
      </c>
      <c r="O65" s="49">
        <f t="shared" si="12"/>
        <v>0</v>
      </c>
      <c r="P65" s="49">
        <f t="shared" si="12"/>
        <v>0</v>
      </c>
      <c r="Q65" s="49">
        <f t="shared" si="12"/>
        <v>0</v>
      </c>
      <c r="R65" s="49">
        <f t="shared" si="12"/>
        <v>0</v>
      </c>
      <c r="S65" s="49">
        <f t="shared" si="12"/>
        <v>0</v>
      </c>
      <c r="T65" s="49">
        <f t="shared" si="12"/>
        <v>0</v>
      </c>
      <c r="U65" s="49">
        <f t="shared" si="12"/>
        <v>0</v>
      </c>
      <c r="V65" s="49">
        <f t="shared" si="12"/>
        <v>0</v>
      </c>
      <c r="W65" s="49">
        <f t="shared" si="12"/>
        <v>0</v>
      </c>
      <c r="X65" s="49">
        <f t="shared" si="12"/>
        <v>0</v>
      </c>
      <c r="Y65" s="49">
        <f t="shared" si="12"/>
        <v>0</v>
      </c>
      <c r="Z65" s="49">
        <f t="shared" si="12"/>
        <v>0</v>
      </c>
      <c r="AA65" s="49">
        <f t="shared" si="12"/>
        <v>0</v>
      </c>
      <c r="AB65" s="50">
        <f>SUM(E65:AA65)</f>
        <v>0</v>
      </c>
    </row>
    <row r="66" spans="1:28" ht="19.899999999999999" customHeight="1">
      <c r="A66" s="182"/>
      <c r="B66" s="31" t="s">
        <v>1033</v>
      </c>
      <c r="C66" s="5" t="s">
        <v>1034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2"/>
    </row>
    <row r="67" spans="1:28" ht="19.899999999999999" customHeight="1">
      <c r="A67" s="182"/>
      <c r="B67" s="31"/>
      <c r="C67" s="5" t="s">
        <v>1035</v>
      </c>
      <c r="D67" s="2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8" ht="19.899999999999999" customHeight="1">
      <c r="A68" s="182"/>
      <c r="B68" s="32" t="s">
        <v>1036</v>
      </c>
      <c r="C68" s="13" t="s">
        <v>1037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ht="19.899999999999999" customHeight="1">
      <c r="A69" s="182"/>
      <c r="B69" s="32" t="s">
        <v>1036</v>
      </c>
      <c r="C69" s="13" t="s">
        <v>1038</v>
      </c>
      <c r="D69" s="21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8" s="50" customFormat="1" ht="19.899999999999999" customHeight="1">
      <c r="A70" s="182"/>
      <c r="B70" s="51" t="s">
        <v>1036</v>
      </c>
      <c r="C70" s="52" t="s">
        <v>1039</v>
      </c>
      <c r="D70" s="53"/>
      <c r="E70" s="54">
        <f>E68*E69</f>
        <v>0</v>
      </c>
      <c r="F70" s="54">
        <f t="shared" ref="F70:AA70" si="13">F68*F69</f>
        <v>0</v>
      </c>
      <c r="G70" s="54">
        <f t="shared" si="13"/>
        <v>0</v>
      </c>
      <c r="H70" s="54">
        <f t="shared" si="13"/>
        <v>0</v>
      </c>
      <c r="I70" s="54">
        <f t="shared" si="13"/>
        <v>0</v>
      </c>
      <c r="J70" s="54">
        <f t="shared" si="13"/>
        <v>0</v>
      </c>
      <c r="K70" s="54">
        <f t="shared" si="13"/>
        <v>0</v>
      </c>
      <c r="L70" s="54">
        <f t="shared" si="13"/>
        <v>0</v>
      </c>
      <c r="M70" s="54">
        <f t="shared" si="13"/>
        <v>0</v>
      </c>
      <c r="N70" s="54">
        <f t="shared" si="13"/>
        <v>0</v>
      </c>
      <c r="O70" s="54">
        <f t="shared" si="13"/>
        <v>0</v>
      </c>
      <c r="P70" s="54">
        <f t="shared" si="13"/>
        <v>0</v>
      </c>
      <c r="Q70" s="54">
        <f t="shared" si="13"/>
        <v>0</v>
      </c>
      <c r="R70" s="54">
        <f t="shared" si="13"/>
        <v>0</v>
      </c>
      <c r="S70" s="54">
        <f t="shared" si="13"/>
        <v>0</v>
      </c>
      <c r="T70" s="54">
        <f t="shared" si="13"/>
        <v>0</v>
      </c>
      <c r="U70" s="54">
        <f t="shared" si="13"/>
        <v>0</v>
      </c>
      <c r="V70" s="54">
        <f t="shared" si="13"/>
        <v>0</v>
      </c>
      <c r="W70" s="54">
        <f t="shared" si="13"/>
        <v>0</v>
      </c>
      <c r="X70" s="54">
        <f t="shared" si="13"/>
        <v>0</v>
      </c>
      <c r="Y70" s="54">
        <f t="shared" si="13"/>
        <v>0</v>
      </c>
      <c r="Z70" s="54">
        <f t="shared" si="13"/>
        <v>0</v>
      </c>
      <c r="AA70" s="54">
        <f t="shared" si="13"/>
        <v>0</v>
      </c>
      <c r="AB70" s="50">
        <f>SUM(E70:AA70)</f>
        <v>0</v>
      </c>
    </row>
    <row r="71" spans="1:28" ht="19.899999999999999" customHeight="1">
      <c r="A71" s="182"/>
      <c r="B71" s="32" t="s">
        <v>1040</v>
      </c>
      <c r="C71" s="5" t="s">
        <v>1041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2"/>
      <c r="B72" s="32"/>
      <c r="C72" s="5" t="s">
        <v>1042</v>
      </c>
      <c r="D72" s="2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0"/>
    </row>
    <row r="73" spans="1:28" ht="19.899999999999999" customHeight="1">
      <c r="A73" s="181">
        <v>45603</v>
      </c>
      <c r="B73" s="31" t="s">
        <v>1028</v>
      </c>
      <c r="C73" s="26" t="s">
        <v>1029</v>
      </c>
      <c r="D73" s="24"/>
      <c r="E73" s="25"/>
      <c r="F73" s="25"/>
      <c r="G73" s="25"/>
      <c r="H73" s="25"/>
      <c r="I73" s="26"/>
      <c r="J73" s="26"/>
      <c r="K73" s="26"/>
      <c r="L73" s="26"/>
      <c r="M73" s="26"/>
      <c r="N73" s="26"/>
      <c r="O73" s="25"/>
      <c r="P73" s="26"/>
      <c r="Q73" s="26"/>
      <c r="R73" s="25"/>
      <c r="S73" s="26"/>
      <c r="T73" s="27"/>
      <c r="U73" s="26"/>
      <c r="V73" s="25"/>
      <c r="W73" s="26"/>
      <c r="X73" s="25"/>
      <c r="Y73" s="25"/>
      <c r="Z73" s="26"/>
      <c r="AA73" s="27"/>
    </row>
    <row r="74" spans="1:28" ht="19.899999999999999" customHeight="1">
      <c r="A74" s="182"/>
      <c r="B74" s="31" t="s">
        <v>1028</v>
      </c>
      <c r="C74" s="27" t="s">
        <v>1030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ht="19.899999999999999" customHeight="1">
      <c r="A75" s="182"/>
      <c r="B75" s="31" t="s">
        <v>1028</v>
      </c>
      <c r="C75" s="27" t="s">
        <v>1031</v>
      </c>
      <c r="D75" s="28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30"/>
    </row>
    <row r="76" spans="1:28" s="50" customFormat="1" ht="19.899999999999999" customHeight="1">
      <c r="A76" s="182"/>
      <c r="B76" s="46"/>
      <c r="C76" s="47" t="s">
        <v>1032</v>
      </c>
      <c r="D76" s="48"/>
      <c r="E76" s="49">
        <f>E73*E74+E75</f>
        <v>0</v>
      </c>
      <c r="F76" s="49">
        <f t="shared" ref="F76:AA76" si="14">F73*F74+F75</f>
        <v>0</v>
      </c>
      <c r="G76" s="49">
        <f t="shared" si="14"/>
        <v>0</v>
      </c>
      <c r="H76" s="49">
        <f t="shared" si="14"/>
        <v>0</v>
      </c>
      <c r="I76" s="49">
        <f t="shared" si="14"/>
        <v>0</v>
      </c>
      <c r="J76" s="49">
        <f t="shared" si="14"/>
        <v>0</v>
      </c>
      <c r="K76" s="49">
        <f t="shared" si="14"/>
        <v>0</v>
      </c>
      <c r="L76" s="49">
        <f t="shared" si="14"/>
        <v>0</v>
      </c>
      <c r="M76" s="49">
        <f t="shared" si="14"/>
        <v>0</v>
      </c>
      <c r="N76" s="49">
        <f t="shared" si="14"/>
        <v>0</v>
      </c>
      <c r="O76" s="49">
        <f t="shared" si="14"/>
        <v>0</v>
      </c>
      <c r="P76" s="49">
        <f t="shared" si="14"/>
        <v>0</v>
      </c>
      <c r="Q76" s="49">
        <f t="shared" si="14"/>
        <v>0</v>
      </c>
      <c r="R76" s="49">
        <f t="shared" si="14"/>
        <v>0</v>
      </c>
      <c r="S76" s="49">
        <f t="shared" si="14"/>
        <v>0</v>
      </c>
      <c r="T76" s="49">
        <f t="shared" si="14"/>
        <v>0</v>
      </c>
      <c r="U76" s="49">
        <f t="shared" si="14"/>
        <v>0</v>
      </c>
      <c r="V76" s="49">
        <f t="shared" si="14"/>
        <v>0</v>
      </c>
      <c r="W76" s="49">
        <f t="shared" si="14"/>
        <v>0</v>
      </c>
      <c r="X76" s="49">
        <f t="shared" si="14"/>
        <v>0</v>
      </c>
      <c r="Y76" s="49">
        <f t="shared" si="14"/>
        <v>0</v>
      </c>
      <c r="Z76" s="49">
        <f t="shared" si="14"/>
        <v>0</v>
      </c>
      <c r="AA76" s="49">
        <f t="shared" si="14"/>
        <v>0</v>
      </c>
      <c r="AB76" s="50">
        <f>SUM(E76:AA76)</f>
        <v>0</v>
      </c>
    </row>
    <row r="77" spans="1:28" ht="19.899999999999999" customHeight="1">
      <c r="A77" s="182"/>
      <c r="B77" s="31" t="s">
        <v>1033</v>
      </c>
      <c r="C77" s="5" t="s">
        <v>1034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2"/>
    </row>
    <row r="78" spans="1:28" ht="19.899999999999999" customHeight="1">
      <c r="A78" s="182"/>
      <c r="B78" s="31"/>
      <c r="C78" s="5" t="s">
        <v>1035</v>
      </c>
      <c r="D78" s="2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8" ht="19.899999999999999" customHeight="1">
      <c r="A79" s="182"/>
      <c r="B79" s="32" t="s">
        <v>1036</v>
      </c>
      <c r="C79" s="13" t="s">
        <v>1037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ht="19.899999999999999" customHeight="1">
      <c r="A80" s="182"/>
      <c r="B80" s="32" t="s">
        <v>1036</v>
      </c>
      <c r="C80" s="13" t="s">
        <v>1038</v>
      </c>
      <c r="D80" s="21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8" s="50" customFormat="1" ht="19.899999999999999" customHeight="1">
      <c r="A81" s="182"/>
      <c r="B81" s="51" t="s">
        <v>1036</v>
      </c>
      <c r="C81" s="52" t="s">
        <v>1039</v>
      </c>
      <c r="D81" s="53"/>
      <c r="E81" s="54">
        <f>E79*E80</f>
        <v>0</v>
      </c>
      <c r="F81" s="54">
        <f t="shared" ref="F81:AA81" si="15">F79*F80</f>
        <v>0</v>
      </c>
      <c r="G81" s="54">
        <f t="shared" si="15"/>
        <v>0</v>
      </c>
      <c r="H81" s="54">
        <f t="shared" si="15"/>
        <v>0</v>
      </c>
      <c r="I81" s="54">
        <f t="shared" si="15"/>
        <v>0</v>
      </c>
      <c r="J81" s="54">
        <f t="shared" si="15"/>
        <v>0</v>
      </c>
      <c r="K81" s="54">
        <f t="shared" si="15"/>
        <v>0</v>
      </c>
      <c r="L81" s="54">
        <f t="shared" si="15"/>
        <v>0</v>
      </c>
      <c r="M81" s="54">
        <f t="shared" si="15"/>
        <v>0</v>
      </c>
      <c r="N81" s="54">
        <f t="shared" si="15"/>
        <v>0</v>
      </c>
      <c r="O81" s="54">
        <f t="shared" si="15"/>
        <v>0</v>
      </c>
      <c r="P81" s="54">
        <f t="shared" si="15"/>
        <v>0</v>
      </c>
      <c r="Q81" s="54">
        <f t="shared" si="15"/>
        <v>0</v>
      </c>
      <c r="R81" s="54">
        <f t="shared" si="15"/>
        <v>0</v>
      </c>
      <c r="S81" s="54">
        <f t="shared" si="15"/>
        <v>0</v>
      </c>
      <c r="T81" s="54">
        <f t="shared" si="15"/>
        <v>0</v>
      </c>
      <c r="U81" s="54">
        <f t="shared" si="15"/>
        <v>0</v>
      </c>
      <c r="V81" s="54">
        <f t="shared" si="15"/>
        <v>0</v>
      </c>
      <c r="W81" s="54">
        <f t="shared" si="15"/>
        <v>0</v>
      </c>
      <c r="X81" s="54">
        <f t="shared" si="15"/>
        <v>0</v>
      </c>
      <c r="Y81" s="54">
        <f t="shared" si="15"/>
        <v>0</v>
      </c>
      <c r="Z81" s="54">
        <f t="shared" si="15"/>
        <v>0</v>
      </c>
      <c r="AA81" s="54">
        <f t="shared" si="15"/>
        <v>0</v>
      </c>
      <c r="AB81" s="50">
        <f>SUM(E81:AA81)</f>
        <v>0</v>
      </c>
    </row>
    <row r="82" spans="1:28" ht="19.899999999999999" customHeight="1">
      <c r="A82" s="182"/>
      <c r="B82" s="32" t="s">
        <v>1040</v>
      </c>
      <c r="C82" s="5" t="s">
        <v>1041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2"/>
      <c r="B83" s="32"/>
      <c r="C83" s="5" t="s">
        <v>1042</v>
      </c>
      <c r="D83" s="2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0"/>
    </row>
    <row r="84" spans="1:28" ht="19.899999999999999" customHeight="1">
      <c r="A84" s="181">
        <v>45604</v>
      </c>
      <c r="B84" s="31" t="s">
        <v>1028</v>
      </c>
      <c r="C84" s="26" t="s">
        <v>1029</v>
      </c>
      <c r="D84" s="24"/>
      <c r="E84" s="25"/>
      <c r="F84" s="25"/>
      <c r="G84" s="25"/>
      <c r="H84" s="25"/>
      <c r="I84" s="26"/>
      <c r="J84" s="26"/>
      <c r="K84" s="26"/>
      <c r="L84" s="26"/>
      <c r="M84" s="26"/>
      <c r="N84" s="26"/>
      <c r="O84" s="25"/>
      <c r="P84" s="26"/>
      <c r="Q84" s="26"/>
      <c r="R84" s="25"/>
      <c r="S84" s="26"/>
      <c r="T84" s="27"/>
      <c r="U84" s="26"/>
      <c r="V84" s="25"/>
      <c r="W84" s="26"/>
      <c r="X84" s="25"/>
      <c r="Y84" s="25"/>
      <c r="Z84" s="26"/>
      <c r="AA84" s="27"/>
    </row>
    <row r="85" spans="1:28" ht="19.899999999999999" customHeight="1">
      <c r="A85" s="182"/>
      <c r="B85" s="31" t="s">
        <v>1028</v>
      </c>
      <c r="C85" s="27" t="s">
        <v>1030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ht="19.899999999999999" customHeight="1">
      <c r="A86" s="182"/>
      <c r="B86" s="31" t="s">
        <v>1028</v>
      </c>
      <c r="C86" s="27" t="s">
        <v>1031</v>
      </c>
      <c r="D86" s="28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30"/>
    </row>
    <row r="87" spans="1:28" s="50" customFormat="1" ht="19.899999999999999" customHeight="1">
      <c r="A87" s="182"/>
      <c r="B87" s="46"/>
      <c r="C87" s="47" t="s">
        <v>1032</v>
      </c>
      <c r="D87" s="48"/>
      <c r="E87" s="49">
        <f>E84*E85+E86</f>
        <v>0</v>
      </c>
      <c r="F87" s="49">
        <f t="shared" ref="F87:AA87" si="16">F84*F85+F86</f>
        <v>0</v>
      </c>
      <c r="G87" s="49">
        <f t="shared" si="16"/>
        <v>0</v>
      </c>
      <c r="H87" s="49">
        <f t="shared" si="16"/>
        <v>0</v>
      </c>
      <c r="I87" s="49">
        <f t="shared" si="16"/>
        <v>0</v>
      </c>
      <c r="J87" s="49">
        <f t="shared" si="16"/>
        <v>0</v>
      </c>
      <c r="K87" s="49">
        <f t="shared" si="16"/>
        <v>0</v>
      </c>
      <c r="L87" s="49">
        <f t="shared" si="16"/>
        <v>0</v>
      </c>
      <c r="M87" s="49">
        <f t="shared" si="16"/>
        <v>0</v>
      </c>
      <c r="N87" s="49">
        <f t="shared" si="16"/>
        <v>0</v>
      </c>
      <c r="O87" s="49">
        <f t="shared" si="16"/>
        <v>0</v>
      </c>
      <c r="P87" s="49">
        <f t="shared" si="16"/>
        <v>0</v>
      </c>
      <c r="Q87" s="49">
        <f t="shared" si="16"/>
        <v>0</v>
      </c>
      <c r="R87" s="49">
        <f t="shared" si="16"/>
        <v>0</v>
      </c>
      <c r="S87" s="49">
        <f t="shared" si="16"/>
        <v>0</v>
      </c>
      <c r="T87" s="49">
        <f t="shared" si="16"/>
        <v>0</v>
      </c>
      <c r="U87" s="49">
        <f t="shared" si="16"/>
        <v>0</v>
      </c>
      <c r="V87" s="49">
        <f t="shared" si="16"/>
        <v>0</v>
      </c>
      <c r="W87" s="49">
        <f t="shared" si="16"/>
        <v>0</v>
      </c>
      <c r="X87" s="49">
        <f t="shared" si="16"/>
        <v>0</v>
      </c>
      <c r="Y87" s="49">
        <f t="shared" si="16"/>
        <v>0</v>
      </c>
      <c r="Z87" s="49">
        <f t="shared" si="16"/>
        <v>0</v>
      </c>
      <c r="AA87" s="49">
        <f t="shared" si="16"/>
        <v>0</v>
      </c>
      <c r="AB87" s="50">
        <f>SUM(E87:AA87)</f>
        <v>0</v>
      </c>
    </row>
    <row r="88" spans="1:28" ht="19.899999999999999" customHeight="1">
      <c r="A88" s="182"/>
      <c r="B88" s="31" t="s">
        <v>1033</v>
      </c>
      <c r="C88" s="5" t="s">
        <v>1034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2"/>
    </row>
    <row r="89" spans="1:28" ht="19.899999999999999" customHeight="1">
      <c r="A89" s="182"/>
      <c r="B89" s="31"/>
      <c r="C89" s="5" t="s">
        <v>1035</v>
      </c>
      <c r="D89" s="2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8" ht="19.899999999999999" customHeight="1">
      <c r="A90" s="182"/>
      <c r="B90" s="32" t="s">
        <v>1036</v>
      </c>
      <c r="C90" s="13" t="s">
        <v>1037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ht="19.899999999999999" customHeight="1">
      <c r="A91" s="182"/>
      <c r="B91" s="32" t="s">
        <v>1036</v>
      </c>
      <c r="C91" s="13" t="s">
        <v>1038</v>
      </c>
      <c r="D91" s="21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8" s="50" customFormat="1" ht="19.899999999999999" customHeight="1">
      <c r="A92" s="182"/>
      <c r="B92" s="51" t="s">
        <v>1036</v>
      </c>
      <c r="C92" s="52" t="s">
        <v>1039</v>
      </c>
      <c r="D92" s="53"/>
      <c r="E92" s="54">
        <f>E90*E91</f>
        <v>0</v>
      </c>
      <c r="F92" s="54">
        <f t="shared" ref="F92:AA92" si="17">F90*F91</f>
        <v>0</v>
      </c>
      <c r="G92" s="54">
        <f t="shared" si="17"/>
        <v>0</v>
      </c>
      <c r="H92" s="54">
        <f t="shared" si="17"/>
        <v>0</v>
      </c>
      <c r="I92" s="54">
        <f t="shared" si="17"/>
        <v>0</v>
      </c>
      <c r="J92" s="54">
        <f t="shared" si="17"/>
        <v>0</v>
      </c>
      <c r="K92" s="54">
        <f t="shared" si="17"/>
        <v>0</v>
      </c>
      <c r="L92" s="54">
        <f t="shared" si="17"/>
        <v>0</v>
      </c>
      <c r="M92" s="54">
        <f t="shared" si="17"/>
        <v>0</v>
      </c>
      <c r="N92" s="54">
        <f t="shared" si="17"/>
        <v>0</v>
      </c>
      <c r="O92" s="54">
        <f t="shared" si="17"/>
        <v>0</v>
      </c>
      <c r="P92" s="54">
        <f t="shared" si="17"/>
        <v>0</v>
      </c>
      <c r="Q92" s="54">
        <f t="shared" si="17"/>
        <v>0</v>
      </c>
      <c r="R92" s="54">
        <f t="shared" si="17"/>
        <v>0</v>
      </c>
      <c r="S92" s="54">
        <f t="shared" si="17"/>
        <v>0</v>
      </c>
      <c r="T92" s="54">
        <f t="shared" si="17"/>
        <v>0</v>
      </c>
      <c r="U92" s="54">
        <f t="shared" si="17"/>
        <v>0</v>
      </c>
      <c r="V92" s="54">
        <f t="shared" si="17"/>
        <v>0</v>
      </c>
      <c r="W92" s="54">
        <f t="shared" si="17"/>
        <v>0</v>
      </c>
      <c r="X92" s="54">
        <f t="shared" si="17"/>
        <v>0</v>
      </c>
      <c r="Y92" s="54">
        <f t="shared" si="17"/>
        <v>0</v>
      </c>
      <c r="Z92" s="54">
        <f t="shared" si="17"/>
        <v>0</v>
      </c>
      <c r="AA92" s="54">
        <f t="shared" si="17"/>
        <v>0</v>
      </c>
      <c r="AB92" s="50">
        <f>SUM(E92:AA92)</f>
        <v>0</v>
      </c>
    </row>
    <row r="93" spans="1:28" ht="19.899999999999999" customHeight="1">
      <c r="A93" s="182"/>
      <c r="B93" s="32" t="s">
        <v>1040</v>
      </c>
      <c r="C93" s="5" t="s">
        <v>1041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2"/>
      <c r="B94" s="32"/>
      <c r="C94" s="5" t="s">
        <v>1042</v>
      </c>
      <c r="D94" s="2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50"/>
    </row>
    <row r="95" spans="1:28" ht="19.899999999999999" customHeight="1">
      <c r="A95" s="181">
        <v>45605</v>
      </c>
      <c r="B95" s="31" t="s">
        <v>1028</v>
      </c>
      <c r="C95" s="26" t="s">
        <v>1029</v>
      </c>
      <c r="D95" s="24"/>
      <c r="E95" s="25"/>
      <c r="F95" s="25"/>
      <c r="G95" s="25"/>
      <c r="H95" s="25"/>
      <c r="I95" s="26"/>
      <c r="J95" s="26"/>
      <c r="K95" s="26"/>
      <c r="L95" s="26"/>
      <c r="M95" s="26"/>
      <c r="N95" s="26"/>
      <c r="O95" s="25"/>
      <c r="P95" s="26"/>
      <c r="Q95" s="26"/>
      <c r="R95" s="25"/>
      <c r="S95" s="26"/>
      <c r="T95" s="27"/>
      <c r="U95" s="26"/>
      <c r="V95" s="25"/>
      <c r="W95" s="26"/>
      <c r="X95" s="25"/>
      <c r="Y95" s="25"/>
      <c r="Z95" s="26"/>
      <c r="AA95" s="27"/>
    </row>
    <row r="96" spans="1:28" ht="19.899999999999999" customHeight="1">
      <c r="A96" s="182"/>
      <c r="B96" s="31" t="s">
        <v>1028</v>
      </c>
      <c r="C96" s="27" t="s">
        <v>1030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ht="19.899999999999999" customHeight="1">
      <c r="A97" s="182"/>
      <c r="B97" s="31" t="s">
        <v>1028</v>
      </c>
      <c r="C97" s="27" t="s">
        <v>1031</v>
      </c>
      <c r="D97" s="28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0"/>
    </row>
    <row r="98" spans="1:28" s="50" customFormat="1" ht="19.899999999999999" customHeight="1">
      <c r="A98" s="182"/>
      <c r="B98" s="46"/>
      <c r="C98" s="47" t="s">
        <v>1032</v>
      </c>
      <c r="D98" s="48"/>
      <c r="E98" s="49">
        <f>E95*E96+E97</f>
        <v>0</v>
      </c>
      <c r="F98" s="49">
        <f t="shared" ref="F98:AA98" si="18">F95*F96+F97</f>
        <v>0</v>
      </c>
      <c r="G98" s="49">
        <f t="shared" si="18"/>
        <v>0</v>
      </c>
      <c r="H98" s="49">
        <f t="shared" si="18"/>
        <v>0</v>
      </c>
      <c r="I98" s="49">
        <f t="shared" si="18"/>
        <v>0</v>
      </c>
      <c r="J98" s="49">
        <f t="shared" si="18"/>
        <v>0</v>
      </c>
      <c r="K98" s="49">
        <f t="shared" si="18"/>
        <v>0</v>
      </c>
      <c r="L98" s="49">
        <f t="shared" si="18"/>
        <v>0</v>
      </c>
      <c r="M98" s="49">
        <f t="shared" si="18"/>
        <v>0</v>
      </c>
      <c r="N98" s="49">
        <f t="shared" si="18"/>
        <v>0</v>
      </c>
      <c r="O98" s="49">
        <f t="shared" si="18"/>
        <v>0</v>
      </c>
      <c r="P98" s="49">
        <f t="shared" si="18"/>
        <v>0</v>
      </c>
      <c r="Q98" s="49">
        <f t="shared" si="18"/>
        <v>0</v>
      </c>
      <c r="R98" s="49">
        <f t="shared" si="18"/>
        <v>0</v>
      </c>
      <c r="S98" s="49">
        <f t="shared" si="18"/>
        <v>0</v>
      </c>
      <c r="T98" s="49">
        <f t="shared" si="18"/>
        <v>0</v>
      </c>
      <c r="U98" s="49">
        <f t="shared" si="18"/>
        <v>0</v>
      </c>
      <c r="V98" s="49">
        <f t="shared" si="18"/>
        <v>0</v>
      </c>
      <c r="W98" s="49">
        <f t="shared" si="18"/>
        <v>0</v>
      </c>
      <c r="X98" s="49">
        <f t="shared" si="18"/>
        <v>0</v>
      </c>
      <c r="Y98" s="49">
        <f t="shared" si="18"/>
        <v>0</v>
      </c>
      <c r="Z98" s="49">
        <f t="shared" si="18"/>
        <v>0</v>
      </c>
      <c r="AA98" s="49">
        <f t="shared" si="18"/>
        <v>0</v>
      </c>
      <c r="AB98" s="50">
        <f>SUM(E98:AA98)</f>
        <v>0</v>
      </c>
    </row>
    <row r="99" spans="1:28" ht="19.899999999999999" customHeight="1">
      <c r="A99" s="182"/>
      <c r="B99" s="31" t="s">
        <v>1033</v>
      </c>
      <c r="C99" s="5" t="s">
        <v>1034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2"/>
    </row>
    <row r="100" spans="1:28" ht="19.899999999999999" customHeight="1">
      <c r="A100" s="182"/>
      <c r="B100" s="31"/>
      <c r="C100" s="5" t="s">
        <v>1035</v>
      </c>
      <c r="D100" s="2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8" ht="19.899999999999999" customHeight="1">
      <c r="A101" s="182"/>
      <c r="B101" s="32" t="s">
        <v>1036</v>
      </c>
      <c r="C101" s="13" t="s">
        <v>1037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ht="19.899999999999999" customHeight="1">
      <c r="A102" s="182"/>
      <c r="B102" s="32" t="s">
        <v>1036</v>
      </c>
      <c r="C102" s="13" t="s">
        <v>1038</v>
      </c>
      <c r="D102" s="21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8" s="50" customFormat="1" ht="19.899999999999999" customHeight="1">
      <c r="A103" s="182"/>
      <c r="B103" s="51" t="s">
        <v>1036</v>
      </c>
      <c r="C103" s="52" t="s">
        <v>1039</v>
      </c>
      <c r="D103" s="53"/>
      <c r="E103" s="54">
        <f>E101*E102</f>
        <v>0</v>
      </c>
      <c r="F103" s="54">
        <f t="shared" ref="F103:AA103" si="19">F101*F102</f>
        <v>0</v>
      </c>
      <c r="G103" s="54">
        <f t="shared" si="19"/>
        <v>0</v>
      </c>
      <c r="H103" s="54">
        <f t="shared" si="19"/>
        <v>0</v>
      </c>
      <c r="I103" s="54">
        <f t="shared" si="19"/>
        <v>0</v>
      </c>
      <c r="J103" s="54">
        <f t="shared" si="19"/>
        <v>0</v>
      </c>
      <c r="K103" s="54">
        <f t="shared" si="19"/>
        <v>0</v>
      </c>
      <c r="L103" s="54">
        <f t="shared" si="19"/>
        <v>0</v>
      </c>
      <c r="M103" s="54">
        <f t="shared" si="19"/>
        <v>0</v>
      </c>
      <c r="N103" s="54">
        <f t="shared" si="19"/>
        <v>0</v>
      </c>
      <c r="O103" s="54">
        <f t="shared" si="19"/>
        <v>0</v>
      </c>
      <c r="P103" s="54">
        <f t="shared" si="19"/>
        <v>0</v>
      </c>
      <c r="Q103" s="54">
        <f t="shared" si="19"/>
        <v>0</v>
      </c>
      <c r="R103" s="54">
        <f t="shared" si="19"/>
        <v>0</v>
      </c>
      <c r="S103" s="54">
        <f t="shared" si="19"/>
        <v>0</v>
      </c>
      <c r="T103" s="54">
        <f t="shared" si="19"/>
        <v>0</v>
      </c>
      <c r="U103" s="54">
        <f t="shared" si="19"/>
        <v>0</v>
      </c>
      <c r="V103" s="54">
        <f t="shared" si="19"/>
        <v>0</v>
      </c>
      <c r="W103" s="54">
        <f t="shared" si="19"/>
        <v>0</v>
      </c>
      <c r="X103" s="54">
        <f t="shared" si="19"/>
        <v>0</v>
      </c>
      <c r="Y103" s="54">
        <f t="shared" si="19"/>
        <v>0</v>
      </c>
      <c r="Z103" s="54">
        <f t="shared" si="19"/>
        <v>0</v>
      </c>
      <c r="AA103" s="54">
        <f t="shared" si="19"/>
        <v>0</v>
      </c>
      <c r="AB103" s="50">
        <f>SUM(E103:AA103)</f>
        <v>0</v>
      </c>
    </row>
    <row r="104" spans="1:28" ht="19.899999999999999" customHeight="1">
      <c r="A104" s="182"/>
      <c r="B104" s="32" t="s">
        <v>1040</v>
      </c>
      <c r="C104" s="5" t="s">
        <v>1041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2"/>
      <c r="B105" s="32"/>
      <c r="C105" s="5" t="s">
        <v>1042</v>
      </c>
      <c r="D105" s="2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50"/>
    </row>
    <row r="106" spans="1:28" ht="19.899999999999999" customHeight="1">
      <c r="A106" s="181">
        <v>45606</v>
      </c>
      <c r="B106" s="31" t="s">
        <v>1028</v>
      </c>
      <c r="C106" s="26" t="s">
        <v>1029</v>
      </c>
      <c r="D106" s="24"/>
      <c r="E106" s="25"/>
      <c r="F106" s="25"/>
      <c r="G106" s="25"/>
      <c r="H106" s="25"/>
      <c r="I106" s="26"/>
      <c r="J106" s="26"/>
      <c r="K106" s="26"/>
      <c r="L106" s="26"/>
      <c r="M106" s="26"/>
      <c r="N106" s="26"/>
      <c r="O106" s="25"/>
      <c r="P106" s="26"/>
      <c r="Q106" s="26"/>
      <c r="R106" s="25"/>
      <c r="S106" s="26"/>
      <c r="T106" s="27"/>
      <c r="U106" s="26"/>
      <c r="V106" s="25"/>
      <c r="W106" s="26"/>
      <c r="X106" s="25"/>
      <c r="Y106" s="25"/>
      <c r="Z106" s="26"/>
      <c r="AA106" s="27"/>
    </row>
    <row r="107" spans="1:28" ht="19.899999999999999" customHeight="1">
      <c r="A107" s="182"/>
      <c r="B107" s="31" t="s">
        <v>1028</v>
      </c>
      <c r="C107" s="27" t="s">
        <v>1030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ht="19.899999999999999" customHeight="1">
      <c r="A108" s="182"/>
      <c r="B108" s="31" t="s">
        <v>1028</v>
      </c>
      <c r="C108" s="27" t="s">
        <v>1031</v>
      </c>
      <c r="D108" s="28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30"/>
    </row>
    <row r="109" spans="1:28" s="50" customFormat="1" ht="19.899999999999999" customHeight="1">
      <c r="A109" s="182"/>
      <c r="B109" s="46"/>
      <c r="C109" s="47" t="s">
        <v>1032</v>
      </c>
      <c r="D109" s="48"/>
      <c r="E109" s="49">
        <f>E106*E107+E108</f>
        <v>0</v>
      </c>
      <c r="F109" s="49">
        <f t="shared" ref="F109:AA109" si="20">F106*F107+F108</f>
        <v>0</v>
      </c>
      <c r="G109" s="49">
        <f t="shared" si="20"/>
        <v>0</v>
      </c>
      <c r="H109" s="49">
        <f t="shared" si="20"/>
        <v>0</v>
      </c>
      <c r="I109" s="49">
        <f t="shared" si="20"/>
        <v>0</v>
      </c>
      <c r="J109" s="49">
        <f t="shared" si="20"/>
        <v>0</v>
      </c>
      <c r="K109" s="49">
        <f t="shared" si="20"/>
        <v>0</v>
      </c>
      <c r="L109" s="49">
        <f t="shared" si="20"/>
        <v>0</v>
      </c>
      <c r="M109" s="49">
        <f t="shared" si="20"/>
        <v>0</v>
      </c>
      <c r="N109" s="49">
        <f t="shared" si="20"/>
        <v>0</v>
      </c>
      <c r="O109" s="49">
        <f t="shared" si="20"/>
        <v>0</v>
      </c>
      <c r="P109" s="49">
        <f t="shared" si="20"/>
        <v>0</v>
      </c>
      <c r="Q109" s="49">
        <f t="shared" si="20"/>
        <v>0</v>
      </c>
      <c r="R109" s="49">
        <f t="shared" si="20"/>
        <v>0</v>
      </c>
      <c r="S109" s="49">
        <f t="shared" si="20"/>
        <v>0</v>
      </c>
      <c r="T109" s="49">
        <f t="shared" si="20"/>
        <v>0</v>
      </c>
      <c r="U109" s="49">
        <f t="shared" si="20"/>
        <v>0</v>
      </c>
      <c r="V109" s="49">
        <f t="shared" si="20"/>
        <v>0</v>
      </c>
      <c r="W109" s="49">
        <f t="shared" si="20"/>
        <v>0</v>
      </c>
      <c r="X109" s="49">
        <f t="shared" si="20"/>
        <v>0</v>
      </c>
      <c r="Y109" s="49">
        <f t="shared" si="20"/>
        <v>0</v>
      </c>
      <c r="Z109" s="49">
        <f t="shared" si="20"/>
        <v>0</v>
      </c>
      <c r="AA109" s="49">
        <f t="shared" si="20"/>
        <v>0</v>
      </c>
      <c r="AB109" s="50">
        <f>SUM(E109:AA109)</f>
        <v>0</v>
      </c>
    </row>
    <row r="110" spans="1:28" ht="19.899999999999999" customHeight="1">
      <c r="A110" s="182"/>
      <c r="B110" s="31" t="s">
        <v>1033</v>
      </c>
      <c r="C110" s="5" t="s">
        <v>1034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2"/>
    </row>
    <row r="111" spans="1:28" ht="19.899999999999999" customHeight="1">
      <c r="A111" s="182"/>
      <c r="B111" s="31"/>
      <c r="C111" s="5" t="s">
        <v>1035</v>
      </c>
      <c r="D111" s="2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8" ht="19.899999999999999" customHeight="1">
      <c r="A112" s="182"/>
      <c r="B112" s="32" t="s">
        <v>1036</v>
      </c>
      <c r="C112" s="13" t="s">
        <v>1037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ht="19.899999999999999" customHeight="1">
      <c r="A113" s="182"/>
      <c r="B113" s="32" t="s">
        <v>1036</v>
      </c>
      <c r="C113" s="13" t="s">
        <v>1038</v>
      </c>
      <c r="D113" s="21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8" s="50" customFormat="1" ht="19.899999999999999" customHeight="1">
      <c r="A114" s="182"/>
      <c r="B114" s="51" t="s">
        <v>1036</v>
      </c>
      <c r="C114" s="52" t="s">
        <v>1039</v>
      </c>
      <c r="D114" s="53"/>
      <c r="E114" s="54">
        <f>E112*E113</f>
        <v>0</v>
      </c>
      <c r="F114" s="54">
        <f t="shared" ref="F114:AA114" si="21">F112*F113</f>
        <v>0</v>
      </c>
      <c r="G114" s="54">
        <f t="shared" si="21"/>
        <v>0</v>
      </c>
      <c r="H114" s="54">
        <f t="shared" si="21"/>
        <v>0</v>
      </c>
      <c r="I114" s="54">
        <f t="shared" si="21"/>
        <v>0</v>
      </c>
      <c r="J114" s="54">
        <f t="shared" si="21"/>
        <v>0</v>
      </c>
      <c r="K114" s="54">
        <f t="shared" si="21"/>
        <v>0</v>
      </c>
      <c r="L114" s="54">
        <f t="shared" si="21"/>
        <v>0</v>
      </c>
      <c r="M114" s="54">
        <f t="shared" si="21"/>
        <v>0</v>
      </c>
      <c r="N114" s="54">
        <f t="shared" si="21"/>
        <v>0</v>
      </c>
      <c r="O114" s="54">
        <f t="shared" si="21"/>
        <v>0</v>
      </c>
      <c r="P114" s="54">
        <f t="shared" si="21"/>
        <v>0</v>
      </c>
      <c r="Q114" s="54">
        <f t="shared" si="21"/>
        <v>0</v>
      </c>
      <c r="R114" s="54">
        <f t="shared" si="21"/>
        <v>0</v>
      </c>
      <c r="S114" s="54">
        <f t="shared" si="21"/>
        <v>0</v>
      </c>
      <c r="T114" s="54">
        <f t="shared" si="21"/>
        <v>0</v>
      </c>
      <c r="U114" s="54">
        <f t="shared" si="21"/>
        <v>0</v>
      </c>
      <c r="V114" s="54">
        <f t="shared" si="21"/>
        <v>0</v>
      </c>
      <c r="W114" s="54">
        <f t="shared" si="21"/>
        <v>0</v>
      </c>
      <c r="X114" s="54">
        <f t="shared" si="21"/>
        <v>0</v>
      </c>
      <c r="Y114" s="54">
        <f t="shared" si="21"/>
        <v>0</v>
      </c>
      <c r="Z114" s="54">
        <f t="shared" si="21"/>
        <v>0</v>
      </c>
      <c r="AA114" s="54">
        <f t="shared" si="21"/>
        <v>0</v>
      </c>
      <c r="AB114" s="50">
        <f>SUM(E114:AA114)</f>
        <v>0</v>
      </c>
    </row>
    <row r="115" spans="1:28" ht="19.899999999999999" customHeight="1">
      <c r="A115" s="182"/>
      <c r="B115" s="32" t="s">
        <v>1040</v>
      </c>
      <c r="C115" s="5" t="s">
        <v>1041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2"/>
      <c r="B116" s="32"/>
      <c r="C116" s="5" t="s">
        <v>1042</v>
      </c>
      <c r="D116" s="2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50"/>
    </row>
    <row r="117" spans="1:28" ht="19.899999999999999" customHeight="1">
      <c r="A117" s="181">
        <v>45607</v>
      </c>
      <c r="B117" s="31" t="s">
        <v>1028</v>
      </c>
      <c r="C117" s="26" t="s">
        <v>1029</v>
      </c>
      <c r="D117" s="24"/>
      <c r="E117" s="25"/>
      <c r="F117" s="25"/>
      <c r="G117" s="25"/>
      <c r="H117" s="25"/>
      <c r="I117" s="26"/>
      <c r="J117" s="26"/>
      <c r="K117" s="26"/>
      <c r="L117" s="26"/>
      <c r="M117" s="26"/>
      <c r="N117" s="26"/>
      <c r="O117" s="25"/>
      <c r="P117" s="26"/>
      <c r="Q117" s="26"/>
      <c r="R117" s="25"/>
      <c r="S117" s="26"/>
      <c r="T117" s="27"/>
      <c r="U117" s="26"/>
      <c r="V117" s="25"/>
      <c r="W117" s="26"/>
      <c r="X117" s="25"/>
      <c r="Y117" s="25"/>
      <c r="Z117" s="26"/>
      <c r="AA117" s="27"/>
    </row>
    <row r="118" spans="1:28" ht="19.899999999999999" customHeight="1">
      <c r="A118" s="182"/>
      <c r="B118" s="31" t="s">
        <v>1028</v>
      </c>
      <c r="C118" s="27" t="s">
        <v>1030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ht="19.899999999999999" customHeight="1">
      <c r="A119" s="182"/>
      <c r="B119" s="31" t="s">
        <v>1028</v>
      </c>
      <c r="C119" s="27" t="s">
        <v>1031</v>
      </c>
      <c r="D119" s="28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0"/>
    </row>
    <row r="120" spans="1:28" s="50" customFormat="1" ht="19.899999999999999" customHeight="1">
      <c r="A120" s="182"/>
      <c r="B120" s="46"/>
      <c r="C120" s="47" t="s">
        <v>1032</v>
      </c>
      <c r="D120" s="48"/>
      <c r="E120" s="49">
        <f>E117*E118+E119</f>
        <v>0</v>
      </c>
      <c r="F120" s="49">
        <f t="shared" ref="F120:AA120" si="22">F117*F118+F119</f>
        <v>0</v>
      </c>
      <c r="G120" s="49">
        <f t="shared" si="22"/>
        <v>0</v>
      </c>
      <c r="H120" s="49">
        <f t="shared" si="22"/>
        <v>0</v>
      </c>
      <c r="I120" s="49">
        <f t="shared" si="22"/>
        <v>0</v>
      </c>
      <c r="J120" s="49">
        <f t="shared" si="22"/>
        <v>0</v>
      </c>
      <c r="K120" s="49">
        <f t="shared" si="22"/>
        <v>0</v>
      </c>
      <c r="L120" s="49">
        <f t="shared" si="22"/>
        <v>0</v>
      </c>
      <c r="M120" s="49">
        <f t="shared" si="22"/>
        <v>0</v>
      </c>
      <c r="N120" s="49">
        <f t="shared" si="22"/>
        <v>0</v>
      </c>
      <c r="O120" s="49">
        <f t="shared" si="22"/>
        <v>0</v>
      </c>
      <c r="P120" s="49">
        <f t="shared" si="22"/>
        <v>0</v>
      </c>
      <c r="Q120" s="49">
        <f t="shared" si="22"/>
        <v>0</v>
      </c>
      <c r="R120" s="49">
        <f t="shared" si="22"/>
        <v>0</v>
      </c>
      <c r="S120" s="49">
        <f t="shared" si="22"/>
        <v>0</v>
      </c>
      <c r="T120" s="49">
        <f t="shared" si="22"/>
        <v>0</v>
      </c>
      <c r="U120" s="49">
        <f t="shared" si="22"/>
        <v>0</v>
      </c>
      <c r="V120" s="49">
        <f t="shared" si="22"/>
        <v>0</v>
      </c>
      <c r="W120" s="49">
        <f t="shared" si="22"/>
        <v>0</v>
      </c>
      <c r="X120" s="49">
        <f t="shared" si="22"/>
        <v>0</v>
      </c>
      <c r="Y120" s="49">
        <f t="shared" si="22"/>
        <v>0</v>
      </c>
      <c r="Z120" s="49">
        <f t="shared" si="22"/>
        <v>0</v>
      </c>
      <c r="AA120" s="49">
        <f t="shared" si="22"/>
        <v>0</v>
      </c>
      <c r="AB120" s="50">
        <f>SUM(E120:AA120)</f>
        <v>0</v>
      </c>
    </row>
    <row r="121" spans="1:28" ht="19.899999999999999" customHeight="1">
      <c r="A121" s="182"/>
      <c r="B121" s="31" t="s">
        <v>1033</v>
      </c>
      <c r="C121" s="5" t="s">
        <v>1034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2"/>
    </row>
    <row r="122" spans="1:28" ht="19.899999999999999" customHeight="1">
      <c r="A122" s="182"/>
      <c r="B122" s="31"/>
      <c r="C122" s="5" t="s">
        <v>1035</v>
      </c>
      <c r="D122" s="2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8" ht="19.899999999999999" customHeight="1">
      <c r="A123" s="182"/>
      <c r="B123" s="32" t="s">
        <v>1036</v>
      </c>
      <c r="C123" s="13" t="s">
        <v>1037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ht="19.899999999999999" customHeight="1">
      <c r="A124" s="182"/>
      <c r="B124" s="32" t="s">
        <v>1036</v>
      </c>
      <c r="C124" s="13" t="s">
        <v>1038</v>
      </c>
      <c r="D124" s="21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8" s="50" customFormat="1" ht="19.899999999999999" customHeight="1">
      <c r="A125" s="182"/>
      <c r="B125" s="51" t="s">
        <v>1036</v>
      </c>
      <c r="C125" s="52" t="s">
        <v>1039</v>
      </c>
      <c r="D125" s="53"/>
      <c r="E125" s="54">
        <f>E123*E124</f>
        <v>0</v>
      </c>
      <c r="F125" s="54">
        <f t="shared" ref="F125:AA125" si="23">F123*F124</f>
        <v>0</v>
      </c>
      <c r="G125" s="54">
        <f t="shared" si="23"/>
        <v>0</v>
      </c>
      <c r="H125" s="54">
        <f t="shared" si="23"/>
        <v>0</v>
      </c>
      <c r="I125" s="54">
        <f t="shared" si="23"/>
        <v>0</v>
      </c>
      <c r="J125" s="54">
        <f t="shared" si="23"/>
        <v>0</v>
      </c>
      <c r="K125" s="54">
        <f t="shared" si="23"/>
        <v>0</v>
      </c>
      <c r="L125" s="54">
        <f t="shared" si="23"/>
        <v>0</v>
      </c>
      <c r="M125" s="54">
        <f t="shared" si="23"/>
        <v>0</v>
      </c>
      <c r="N125" s="54">
        <f t="shared" si="23"/>
        <v>0</v>
      </c>
      <c r="O125" s="54">
        <f t="shared" si="23"/>
        <v>0</v>
      </c>
      <c r="P125" s="54">
        <f t="shared" si="23"/>
        <v>0</v>
      </c>
      <c r="Q125" s="54">
        <f t="shared" si="23"/>
        <v>0</v>
      </c>
      <c r="R125" s="54">
        <f t="shared" si="23"/>
        <v>0</v>
      </c>
      <c r="S125" s="54">
        <f t="shared" si="23"/>
        <v>0</v>
      </c>
      <c r="T125" s="54">
        <f t="shared" si="23"/>
        <v>0</v>
      </c>
      <c r="U125" s="54">
        <f t="shared" si="23"/>
        <v>0</v>
      </c>
      <c r="V125" s="54">
        <f t="shared" si="23"/>
        <v>0</v>
      </c>
      <c r="W125" s="54">
        <f t="shared" si="23"/>
        <v>0</v>
      </c>
      <c r="X125" s="54">
        <f t="shared" si="23"/>
        <v>0</v>
      </c>
      <c r="Y125" s="54">
        <f t="shared" si="23"/>
        <v>0</v>
      </c>
      <c r="Z125" s="54">
        <f t="shared" si="23"/>
        <v>0</v>
      </c>
      <c r="AA125" s="54">
        <f t="shared" si="23"/>
        <v>0</v>
      </c>
      <c r="AB125" s="50">
        <f>SUM(E125:AA125)</f>
        <v>0</v>
      </c>
    </row>
    <row r="126" spans="1:28" ht="19.899999999999999" customHeight="1">
      <c r="A126" s="182"/>
      <c r="B126" s="32" t="s">
        <v>1040</v>
      </c>
      <c r="C126" s="5" t="s">
        <v>1041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2"/>
      <c r="B127" s="32"/>
      <c r="C127" s="5" t="s">
        <v>1042</v>
      </c>
      <c r="D127" s="2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50"/>
    </row>
    <row r="128" spans="1:28" ht="19.899999999999999" customHeight="1">
      <c r="A128" s="181">
        <v>45608</v>
      </c>
      <c r="B128" s="31" t="s">
        <v>1028</v>
      </c>
      <c r="C128" s="26" t="s">
        <v>1029</v>
      </c>
      <c r="D128" s="24"/>
      <c r="E128" s="25"/>
      <c r="F128" s="25"/>
      <c r="G128" s="25"/>
      <c r="H128" s="25"/>
      <c r="I128" s="26"/>
      <c r="J128" s="26"/>
      <c r="K128" s="26"/>
      <c r="L128" s="26"/>
      <c r="M128" s="26"/>
      <c r="N128" s="26"/>
      <c r="O128" s="25"/>
      <c r="P128" s="26"/>
      <c r="Q128" s="26"/>
      <c r="R128" s="25"/>
      <c r="S128" s="26"/>
      <c r="T128" s="27"/>
      <c r="U128" s="26"/>
      <c r="V128" s="25"/>
      <c r="W128" s="26"/>
      <c r="X128" s="25"/>
      <c r="Y128" s="25"/>
      <c r="Z128" s="26"/>
      <c r="AA128" s="27"/>
    </row>
    <row r="129" spans="1:28" ht="19.899999999999999" customHeight="1">
      <c r="A129" s="182"/>
      <c r="B129" s="31" t="s">
        <v>1028</v>
      </c>
      <c r="C129" s="27" t="s">
        <v>1030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ht="19.899999999999999" customHeight="1">
      <c r="A130" s="182"/>
      <c r="B130" s="31" t="s">
        <v>1028</v>
      </c>
      <c r="C130" s="27" t="s">
        <v>1031</v>
      </c>
      <c r="D130" s="28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30"/>
    </row>
    <row r="131" spans="1:28" s="50" customFormat="1" ht="19.899999999999999" customHeight="1">
      <c r="A131" s="182"/>
      <c r="B131" s="46"/>
      <c r="C131" s="47" t="s">
        <v>1032</v>
      </c>
      <c r="D131" s="48"/>
      <c r="E131" s="49">
        <f>E128*E129+E130</f>
        <v>0</v>
      </c>
      <c r="F131" s="49">
        <f t="shared" ref="F131:AA131" si="24">F128*F129+F130</f>
        <v>0</v>
      </c>
      <c r="G131" s="49">
        <f t="shared" si="24"/>
        <v>0</v>
      </c>
      <c r="H131" s="49">
        <f t="shared" si="24"/>
        <v>0</v>
      </c>
      <c r="I131" s="49">
        <f t="shared" si="24"/>
        <v>0</v>
      </c>
      <c r="J131" s="49">
        <f t="shared" si="24"/>
        <v>0</v>
      </c>
      <c r="K131" s="49">
        <f t="shared" si="24"/>
        <v>0</v>
      </c>
      <c r="L131" s="49">
        <f t="shared" si="24"/>
        <v>0</v>
      </c>
      <c r="M131" s="49">
        <f t="shared" si="24"/>
        <v>0</v>
      </c>
      <c r="N131" s="49">
        <f t="shared" si="24"/>
        <v>0</v>
      </c>
      <c r="O131" s="49">
        <f t="shared" si="24"/>
        <v>0</v>
      </c>
      <c r="P131" s="49">
        <f t="shared" si="24"/>
        <v>0</v>
      </c>
      <c r="Q131" s="49">
        <f t="shared" si="24"/>
        <v>0</v>
      </c>
      <c r="R131" s="49">
        <f t="shared" si="24"/>
        <v>0</v>
      </c>
      <c r="S131" s="49">
        <f t="shared" si="24"/>
        <v>0</v>
      </c>
      <c r="T131" s="49">
        <f t="shared" si="24"/>
        <v>0</v>
      </c>
      <c r="U131" s="49">
        <f t="shared" si="24"/>
        <v>0</v>
      </c>
      <c r="V131" s="49">
        <f t="shared" si="24"/>
        <v>0</v>
      </c>
      <c r="W131" s="49">
        <f t="shared" si="24"/>
        <v>0</v>
      </c>
      <c r="X131" s="49">
        <f t="shared" si="24"/>
        <v>0</v>
      </c>
      <c r="Y131" s="49">
        <f t="shared" si="24"/>
        <v>0</v>
      </c>
      <c r="Z131" s="49">
        <f t="shared" si="24"/>
        <v>0</v>
      </c>
      <c r="AA131" s="49">
        <f t="shared" si="24"/>
        <v>0</v>
      </c>
      <c r="AB131" s="50">
        <f>SUM(E131:AA131)</f>
        <v>0</v>
      </c>
    </row>
    <row r="132" spans="1:28" ht="19.899999999999999" customHeight="1">
      <c r="A132" s="182"/>
      <c r="B132" s="31" t="s">
        <v>1033</v>
      </c>
      <c r="C132" s="5" t="s">
        <v>1034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2"/>
    </row>
    <row r="133" spans="1:28" ht="19.899999999999999" customHeight="1">
      <c r="A133" s="182"/>
      <c r="B133" s="31"/>
      <c r="C133" s="5" t="s">
        <v>1035</v>
      </c>
      <c r="D133" s="2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8" ht="19.899999999999999" customHeight="1">
      <c r="A134" s="182"/>
      <c r="B134" s="32" t="s">
        <v>1036</v>
      </c>
      <c r="C134" s="13" t="s">
        <v>1037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ht="19.899999999999999" customHeight="1">
      <c r="A135" s="182"/>
      <c r="B135" s="32" t="s">
        <v>1036</v>
      </c>
      <c r="C135" s="13" t="s">
        <v>1038</v>
      </c>
      <c r="D135" s="21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8" s="50" customFormat="1" ht="19.899999999999999" customHeight="1">
      <c r="A136" s="182"/>
      <c r="B136" s="51" t="s">
        <v>1036</v>
      </c>
      <c r="C136" s="52" t="s">
        <v>1039</v>
      </c>
      <c r="D136" s="53"/>
      <c r="E136" s="54">
        <f>E134*E135</f>
        <v>0</v>
      </c>
      <c r="F136" s="54">
        <f t="shared" ref="F136:AA136" si="25">F134*F135</f>
        <v>0</v>
      </c>
      <c r="G136" s="54">
        <f t="shared" si="25"/>
        <v>0</v>
      </c>
      <c r="H136" s="54">
        <f t="shared" si="25"/>
        <v>0</v>
      </c>
      <c r="I136" s="54">
        <f t="shared" si="25"/>
        <v>0</v>
      </c>
      <c r="J136" s="54">
        <f t="shared" si="25"/>
        <v>0</v>
      </c>
      <c r="K136" s="54">
        <f t="shared" si="25"/>
        <v>0</v>
      </c>
      <c r="L136" s="54">
        <f t="shared" si="25"/>
        <v>0</v>
      </c>
      <c r="M136" s="54">
        <f t="shared" si="25"/>
        <v>0</v>
      </c>
      <c r="N136" s="54">
        <f t="shared" si="25"/>
        <v>0</v>
      </c>
      <c r="O136" s="54">
        <f t="shared" si="25"/>
        <v>0</v>
      </c>
      <c r="P136" s="54">
        <f t="shared" si="25"/>
        <v>0</v>
      </c>
      <c r="Q136" s="54">
        <f t="shared" si="25"/>
        <v>0</v>
      </c>
      <c r="R136" s="54">
        <f t="shared" si="25"/>
        <v>0</v>
      </c>
      <c r="S136" s="54">
        <f t="shared" si="25"/>
        <v>0</v>
      </c>
      <c r="T136" s="54">
        <f t="shared" si="25"/>
        <v>0</v>
      </c>
      <c r="U136" s="54">
        <f t="shared" si="25"/>
        <v>0</v>
      </c>
      <c r="V136" s="54">
        <f t="shared" si="25"/>
        <v>0</v>
      </c>
      <c r="W136" s="54">
        <f t="shared" si="25"/>
        <v>0</v>
      </c>
      <c r="X136" s="54">
        <f t="shared" si="25"/>
        <v>0</v>
      </c>
      <c r="Y136" s="54">
        <f t="shared" si="25"/>
        <v>0</v>
      </c>
      <c r="Z136" s="54">
        <f t="shared" si="25"/>
        <v>0</v>
      </c>
      <c r="AA136" s="54">
        <f t="shared" si="25"/>
        <v>0</v>
      </c>
      <c r="AB136" s="50">
        <f>SUM(E136:AA136)</f>
        <v>0</v>
      </c>
    </row>
    <row r="137" spans="1:28" ht="19.899999999999999" customHeight="1">
      <c r="A137" s="182"/>
      <c r="B137" s="32" t="s">
        <v>1040</v>
      </c>
      <c r="C137" s="5" t="s">
        <v>1041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2"/>
      <c r="B138" s="32"/>
      <c r="C138" s="5" t="s">
        <v>1042</v>
      </c>
      <c r="D138" s="2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50"/>
    </row>
    <row r="139" spans="1:28" ht="19.899999999999999" customHeight="1">
      <c r="A139" s="181">
        <v>45609</v>
      </c>
      <c r="B139" s="31" t="s">
        <v>1028</v>
      </c>
      <c r="C139" s="26" t="s">
        <v>1029</v>
      </c>
      <c r="D139" s="24"/>
      <c r="E139" s="25"/>
      <c r="F139" s="25"/>
      <c r="G139" s="25"/>
      <c r="H139" s="25"/>
      <c r="I139" s="26"/>
      <c r="J139" s="26"/>
      <c r="K139" s="26"/>
      <c r="L139" s="26"/>
      <c r="M139" s="26"/>
      <c r="N139" s="26"/>
      <c r="O139" s="25"/>
      <c r="P139" s="26"/>
      <c r="Q139" s="26"/>
      <c r="R139" s="25"/>
      <c r="S139" s="26"/>
      <c r="T139" s="27"/>
      <c r="U139" s="26"/>
      <c r="V139" s="25"/>
      <c r="W139" s="26"/>
      <c r="X139" s="25"/>
      <c r="Y139" s="25"/>
      <c r="Z139" s="26"/>
      <c r="AA139" s="27"/>
    </row>
    <row r="140" spans="1:28" ht="19.899999999999999" customHeight="1">
      <c r="A140" s="182"/>
      <c r="B140" s="31" t="s">
        <v>1028</v>
      </c>
      <c r="C140" s="27" t="s">
        <v>1030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ht="19.899999999999999" customHeight="1">
      <c r="A141" s="182"/>
      <c r="B141" s="31" t="s">
        <v>1028</v>
      </c>
      <c r="C141" s="27" t="s">
        <v>1031</v>
      </c>
      <c r="D141" s="28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0"/>
    </row>
    <row r="142" spans="1:28" s="50" customFormat="1" ht="19.899999999999999" customHeight="1">
      <c r="A142" s="182"/>
      <c r="B142" s="46"/>
      <c r="C142" s="47" t="s">
        <v>1032</v>
      </c>
      <c r="D142" s="48"/>
      <c r="E142" s="49">
        <f>E139*E140+E141</f>
        <v>0</v>
      </c>
      <c r="F142" s="49">
        <f t="shared" ref="F142:AA142" si="26">F139*F140+F141</f>
        <v>0</v>
      </c>
      <c r="G142" s="49">
        <f t="shared" si="26"/>
        <v>0</v>
      </c>
      <c r="H142" s="49">
        <f t="shared" si="26"/>
        <v>0</v>
      </c>
      <c r="I142" s="49">
        <f t="shared" si="26"/>
        <v>0</v>
      </c>
      <c r="J142" s="49">
        <f t="shared" si="26"/>
        <v>0</v>
      </c>
      <c r="K142" s="49">
        <f t="shared" si="26"/>
        <v>0</v>
      </c>
      <c r="L142" s="49">
        <f t="shared" si="26"/>
        <v>0</v>
      </c>
      <c r="M142" s="49">
        <f t="shared" si="26"/>
        <v>0</v>
      </c>
      <c r="N142" s="49">
        <f t="shared" si="26"/>
        <v>0</v>
      </c>
      <c r="O142" s="49">
        <f t="shared" si="26"/>
        <v>0</v>
      </c>
      <c r="P142" s="49">
        <f t="shared" si="26"/>
        <v>0</v>
      </c>
      <c r="Q142" s="49">
        <f t="shared" si="26"/>
        <v>0</v>
      </c>
      <c r="R142" s="49">
        <f t="shared" si="26"/>
        <v>0</v>
      </c>
      <c r="S142" s="49">
        <f t="shared" si="26"/>
        <v>0</v>
      </c>
      <c r="T142" s="49">
        <f t="shared" si="26"/>
        <v>0</v>
      </c>
      <c r="U142" s="49">
        <f t="shared" si="26"/>
        <v>0</v>
      </c>
      <c r="V142" s="49">
        <f t="shared" si="26"/>
        <v>0</v>
      </c>
      <c r="W142" s="49">
        <f t="shared" si="26"/>
        <v>0</v>
      </c>
      <c r="X142" s="49">
        <f t="shared" si="26"/>
        <v>0</v>
      </c>
      <c r="Y142" s="49">
        <f t="shared" si="26"/>
        <v>0</v>
      </c>
      <c r="Z142" s="49">
        <f t="shared" si="26"/>
        <v>0</v>
      </c>
      <c r="AA142" s="49">
        <f t="shared" si="26"/>
        <v>0</v>
      </c>
      <c r="AB142" s="50">
        <f>SUM(E142:AA142)</f>
        <v>0</v>
      </c>
    </row>
    <row r="143" spans="1:28" ht="19.899999999999999" customHeight="1">
      <c r="A143" s="182"/>
      <c r="B143" s="31" t="s">
        <v>1033</v>
      </c>
      <c r="C143" s="5" t="s">
        <v>1034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2"/>
    </row>
    <row r="144" spans="1:28" ht="19.899999999999999" customHeight="1">
      <c r="A144" s="182"/>
      <c r="B144" s="31"/>
      <c r="C144" s="5" t="s">
        <v>1035</v>
      </c>
      <c r="D144" s="2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8" ht="19.899999999999999" customHeight="1">
      <c r="A145" s="182"/>
      <c r="B145" s="32" t="s">
        <v>1036</v>
      </c>
      <c r="C145" s="13" t="s">
        <v>1037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ht="19.899999999999999" customHeight="1">
      <c r="A146" s="182"/>
      <c r="B146" s="32" t="s">
        <v>1036</v>
      </c>
      <c r="C146" s="13" t="s">
        <v>1038</v>
      </c>
      <c r="D146" s="21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8" s="50" customFormat="1" ht="19.899999999999999" customHeight="1">
      <c r="A147" s="182"/>
      <c r="B147" s="51" t="s">
        <v>1036</v>
      </c>
      <c r="C147" s="52" t="s">
        <v>1039</v>
      </c>
      <c r="D147" s="53"/>
      <c r="E147" s="54">
        <f>E145*E146</f>
        <v>0</v>
      </c>
      <c r="F147" s="54">
        <f t="shared" ref="F147:AA147" si="27">F145*F146</f>
        <v>0</v>
      </c>
      <c r="G147" s="54">
        <f t="shared" si="27"/>
        <v>0</v>
      </c>
      <c r="H147" s="54">
        <f t="shared" si="27"/>
        <v>0</v>
      </c>
      <c r="I147" s="54">
        <f t="shared" si="27"/>
        <v>0</v>
      </c>
      <c r="J147" s="54">
        <f t="shared" si="27"/>
        <v>0</v>
      </c>
      <c r="K147" s="54">
        <f t="shared" si="27"/>
        <v>0</v>
      </c>
      <c r="L147" s="54">
        <f t="shared" si="27"/>
        <v>0</v>
      </c>
      <c r="M147" s="54">
        <f t="shared" si="27"/>
        <v>0</v>
      </c>
      <c r="N147" s="54">
        <f t="shared" si="27"/>
        <v>0</v>
      </c>
      <c r="O147" s="54">
        <f t="shared" si="27"/>
        <v>0</v>
      </c>
      <c r="P147" s="54">
        <f t="shared" si="27"/>
        <v>0</v>
      </c>
      <c r="Q147" s="54">
        <f t="shared" si="27"/>
        <v>0</v>
      </c>
      <c r="R147" s="54">
        <f t="shared" si="27"/>
        <v>0</v>
      </c>
      <c r="S147" s="54">
        <f t="shared" si="27"/>
        <v>0</v>
      </c>
      <c r="T147" s="54">
        <f t="shared" si="27"/>
        <v>0</v>
      </c>
      <c r="U147" s="54">
        <f t="shared" si="27"/>
        <v>0</v>
      </c>
      <c r="V147" s="54">
        <f t="shared" si="27"/>
        <v>0</v>
      </c>
      <c r="W147" s="54">
        <f t="shared" si="27"/>
        <v>0</v>
      </c>
      <c r="X147" s="54">
        <f t="shared" si="27"/>
        <v>0</v>
      </c>
      <c r="Y147" s="54">
        <f t="shared" si="27"/>
        <v>0</v>
      </c>
      <c r="Z147" s="54">
        <f t="shared" si="27"/>
        <v>0</v>
      </c>
      <c r="AA147" s="54">
        <f t="shared" si="27"/>
        <v>0</v>
      </c>
      <c r="AB147" s="50">
        <f>SUM(E147:AA147)</f>
        <v>0</v>
      </c>
    </row>
    <row r="148" spans="1:28" ht="19.899999999999999" customHeight="1">
      <c r="A148" s="182"/>
      <c r="B148" s="32" t="s">
        <v>1040</v>
      </c>
      <c r="C148" s="5" t="s">
        <v>1041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2"/>
      <c r="B149" s="32"/>
      <c r="C149" s="5" t="s">
        <v>1042</v>
      </c>
      <c r="D149" s="2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50"/>
    </row>
    <row r="150" spans="1:28" ht="19.899999999999999" customHeight="1">
      <c r="A150" s="181">
        <v>45610</v>
      </c>
      <c r="B150" s="31" t="s">
        <v>1028</v>
      </c>
      <c r="C150" s="26" t="s">
        <v>1029</v>
      </c>
      <c r="D150" s="24"/>
      <c r="E150" s="25"/>
      <c r="F150" s="25"/>
      <c r="G150" s="25"/>
      <c r="H150" s="25"/>
      <c r="I150" s="26"/>
      <c r="J150" s="26"/>
      <c r="K150" s="26"/>
      <c r="L150" s="26"/>
      <c r="M150" s="26"/>
      <c r="N150" s="26"/>
      <c r="O150" s="25"/>
      <c r="P150" s="26"/>
      <c r="Q150" s="26"/>
      <c r="R150" s="25"/>
      <c r="S150" s="26"/>
      <c r="T150" s="27"/>
      <c r="U150" s="26"/>
      <c r="V150" s="25"/>
      <c r="W150" s="26"/>
      <c r="X150" s="25"/>
      <c r="Y150" s="25"/>
      <c r="Z150" s="26"/>
      <c r="AA150" s="27"/>
    </row>
    <row r="151" spans="1:28" ht="19.899999999999999" customHeight="1">
      <c r="A151" s="182"/>
      <c r="B151" s="31" t="s">
        <v>1028</v>
      </c>
      <c r="C151" s="27" t="s">
        <v>1030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ht="19.899999999999999" customHeight="1">
      <c r="A152" s="182"/>
      <c r="B152" s="31" t="s">
        <v>1028</v>
      </c>
      <c r="C152" s="27" t="s">
        <v>1031</v>
      </c>
      <c r="D152" s="28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30"/>
    </row>
    <row r="153" spans="1:28" s="50" customFormat="1" ht="19.899999999999999" customHeight="1">
      <c r="A153" s="182"/>
      <c r="B153" s="46"/>
      <c r="C153" s="47" t="s">
        <v>1032</v>
      </c>
      <c r="D153" s="48"/>
      <c r="E153" s="49">
        <f>E150*E151+E152</f>
        <v>0</v>
      </c>
      <c r="F153" s="49">
        <f t="shared" ref="F153:AA153" si="28">F150*F151+F152</f>
        <v>0</v>
      </c>
      <c r="G153" s="49">
        <f t="shared" si="28"/>
        <v>0</v>
      </c>
      <c r="H153" s="49">
        <f t="shared" si="28"/>
        <v>0</v>
      </c>
      <c r="I153" s="49">
        <f t="shared" si="28"/>
        <v>0</v>
      </c>
      <c r="J153" s="49">
        <f t="shared" si="28"/>
        <v>0</v>
      </c>
      <c r="K153" s="49">
        <f t="shared" si="28"/>
        <v>0</v>
      </c>
      <c r="L153" s="49">
        <f t="shared" si="28"/>
        <v>0</v>
      </c>
      <c r="M153" s="49">
        <f t="shared" si="28"/>
        <v>0</v>
      </c>
      <c r="N153" s="49">
        <f t="shared" si="28"/>
        <v>0</v>
      </c>
      <c r="O153" s="49">
        <f t="shared" si="28"/>
        <v>0</v>
      </c>
      <c r="P153" s="49">
        <f t="shared" si="28"/>
        <v>0</v>
      </c>
      <c r="Q153" s="49">
        <f t="shared" si="28"/>
        <v>0</v>
      </c>
      <c r="R153" s="49">
        <f t="shared" si="28"/>
        <v>0</v>
      </c>
      <c r="S153" s="49">
        <f t="shared" si="28"/>
        <v>0</v>
      </c>
      <c r="T153" s="49">
        <f t="shared" si="28"/>
        <v>0</v>
      </c>
      <c r="U153" s="49">
        <f t="shared" si="28"/>
        <v>0</v>
      </c>
      <c r="V153" s="49">
        <f t="shared" si="28"/>
        <v>0</v>
      </c>
      <c r="W153" s="49">
        <f t="shared" si="28"/>
        <v>0</v>
      </c>
      <c r="X153" s="49">
        <f t="shared" si="28"/>
        <v>0</v>
      </c>
      <c r="Y153" s="49">
        <f t="shared" si="28"/>
        <v>0</v>
      </c>
      <c r="Z153" s="49">
        <f t="shared" si="28"/>
        <v>0</v>
      </c>
      <c r="AA153" s="49">
        <f t="shared" si="28"/>
        <v>0</v>
      </c>
      <c r="AB153" s="50">
        <f>SUM(E153:AA153)</f>
        <v>0</v>
      </c>
    </row>
    <row r="154" spans="1:28" ht="19.899999999999999" customHeight="1">
      <c r="A154" s="182"/>
      <c r="B154" s="31" t="s">
        <v>1033</v>
      </c>
      <c r="C154" s="5" t="s">
        <v>1034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2"/>
    </row>
    <row r="155" spans="1:28" ht="19.899999999999999" customHeight="1">
      <c r="A155" s="182"/>
      <c r="B155" s="31"/>
      <c r="C155" s="5" t="s">
        <v>1035</v>
      </c>
      <c r="D155" s="2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8" ht="19.899999999999999" customHeight="1">
      <c r="A156" s="182"/>
      <c r="B156" s="32" t="s">
        <v>1036</v>
      </c>
      <c r="C156" s="13" t="s">
        <v>1037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ht="19.899999999999999" customHeight="1">
      <c r="A157" s="182"/>
      <c r="B157" s="32" t="s">
        <v>1036</v>
      </c>
      <c r="C157" s="13" t="s">
        <v>1038</v>
      </c>
      <c r="D157" s="21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8" s="50" customFormat="1" ht="19.899999999999999" customHeight="1">
      <c r="A158" s="182"/>
      <c r="B158" s="51" t="s">
        <v>1036</v>
      </c>
      <c r="C158" s="52" t="s">
        <v>1039</v>
      </c>
      <c r="D158" s="53"/>
      <c r="E158" s="54">
        <f>E156*E157</f>
        <v>0</v>
      </c>
      <c r="F158" s="54">
        <f t="shared" ref="F158:AA158" si="29">F156*F157</f>
        <v>0</v>
      </c>
      <c r="G158" s="54">
        <f t="shared" si="29"/>
        <v>0</v>
      </c>
      <c r="H158" s="54">
        <f t="shared" si="29"/>
        <v>0</v>
      </c>
      <c r="I158" s="54">
        <f t="shared" si="29"/>
        <v>0</v>
      </c>
      <c r="J158" s="54">
        <f t="shared" si="29"/>
        <v>0</v>
      </c>
      <c r="K158" s="54">
        <f t="shared" si="29"/>
        <v>0</v>
      </c>
      <c r="L158" s="54">
        <f t="shared" si="29"/>
        <v>0</v>
      </c>
      <c r="M158" s="54">
        <f t="shared" si="29"/>
        <v>0</v>
      </c>
      <c r="N158" s="54">
        <f t="shared" si="29"/>
        <v>0</v>
      </c>
      <c r="O158" s="54">
        <f t="shared" si="29"/>
        <v>0</v>
      </c>
      <c r="P158" s="54">
        <f t="shared" si="29"/>
        <v>0</v>
      </c>
      <c r="Q158" s="54">
        <f t="shared" si="29"/>
        <v>0</v>
      </c>
      <c r="R158" s="54">
        <f t="shared" si="29"/>
        <v>0</v>
      </c>
      <c r="S158" s="54">
        <f t="shared" si="29"/>
        <v>0</v>
      </c>
      <c r="T158" s="54">
        <f t="shared" si="29"/>
        <v>0</v>
      </c>
      <c r="U158" s="54">
        <f t="shared" si="29"/>
        <v>0</v>
      </c>
      <c r="V158" s="54">
        <f t="shared" si="29"/>
        <v>0</v>
      </c>
      <c r="W158" s="54">
        <f t="shared" si="29"/>
        <v>0</v>
      </c>
      <c r="X158" s="54">
        <f t="shared" si="29"/>
        <v>0</v>
      </c>
      <c r="Y158" s="54">
        <f t="shared" si="29"/>
        <v>0</v>
      </c>
      <c r="Z158" s="54">
        <f t="shared" si="29"/>
        <v>0</v>
      </c>
      <c r="AA158" s="54">
        <f t="shared" si="29"/>
        <v>0</v>
      </c>
      <c r="AB158" s="50">
        <f>SUM(E158:AA158)</f>
        <v>0</v>
      </c>
    </row>
    <row r="159" spans="1:28" ht="19.899999999999999" customHeight="1">
      <c r="A159" s="182"/>
      <c r="B159" s="32" t="s">
        <v>1040</v>
      </c>
      <c r="C159" s="5" t="s">
        <v>1041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2"/>
      <c r="B160" s="32"/>
      <c r="C160" s="5" t="s">
        <v>1042</v>
      </c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50"/>
    </row>
    <row r="161" spans="1:28" ht="19.899999999999999" customHeight="1">
      <c r="A161" s="181">
        <v>45611</v>
      </c>
      <c r="B161" s="31" t="s">
        <v>1028</v>
      </c>
      <c r="C161" s="26" t="s">
        <v>1029</v>
      </c>
      <c r="D161" s="24"/>
      <c r="E161" s="25"/>
      <c r="F161" s="25"/>
      <c r="G161" s="25"/>
      <c r="H161" s="25"/>
      <c r="I161" s="26"/>
      <c r="J161" s="26"/>
      <c r="K161" s="26"/>
      <c r="L161" s="26"/>
      <c r="M161" s="26"/>
      <c r="N161" s="26"/>
      <c r="O161" s="25"/>
      <c r="P161" s="26"/>
      <c r="Q161" s="26"/>
      <c r="R161" s="25"/>
      <c r="S161" s="26"/>
      <c r="T161" s="27"/>
      <c r="U161" s="26"/>
      <c r="V161" s="25"/>
      <c r="W161" s="26"/>
      <c r="X161" s="25"/>
      <c r="Y161" s="25"/>
      <c r="Z161" s="26"/>
      <c r="AA161" s="27"/>
    </row>
    <row r="162" spans="1:28" ht="19.899999999999999" customHeight="1">
      <c r="A162" s="182"/>
      <c r="B162" s="31" t="s">
        <v>1028</v>
      </c>
      <c r="C162" s="27" t="s">
        <v>1030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ht="19.899999999999999" customHeight="1">
      <c r="A163" s="182"/>
      <c r="B163" s="31" t="s">
        <v>1028</v>
      </c>
      <c r="C163" s="27" t="s">
        <v>1031</v>
      </c>
      <c r="D163" s="28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30"/>
    </row>
    <row r="164" spans="1:28" s="50" customFormat="1" ht="19.899999999999999" customHeight="1">
      <c r="A164" s="182"/>
      <c r="B164" s="46"/>
      <c r="C164" s="47" t="s">
        <v>1032</v>
      </c>
      <c r="D164" s="48"/>
      <c r="E164" s="49">
        <f>E161*E162+E163</f>
        <v>0</v>
      </c>
      <c r="F164" s="49">
        <f t="shared" ref="F164:AA164" si="30">F161*F162+F163</f>
        <v>0</v>
      </c>
      <c r="G164" s="49">
        <f t="shared" si="30"/>
        <v>0</v>
      </c>
      <c r="H164" s="49">
        <f t="shared" si="30"/>
        <v>0</v>
      </c>
      <c r="I164" s="49">
        <f t="shared" si="30"/>
        <v>0</v>
      </c>
      <c r="J164" s="49">
        <f t="shared" si="30"/>
        <v>0</v>
      </c>
      <c r="K164" s="49">
        <f t="shared" si="30"/>
        <v>0</v>
      </c>
      <c r="L164" s="49">
        <f t="shared" si="30"/>
        <v>0</v>
      </c>
      <c r="M164" s="49">
        <f t="shared" si="30"/>
        <v>0</v>
      </c>
      <c r="N164" s="49">
        <f t="shared" si="30"/>
        <v>0</v>
      </c>
      <c r="O164" s="49">
        <f t="shared" si="30"/>
        <v>0</v>
      </c>
      <c r="P164" s="49">
        <f t="shared" si="30"/>
        <v>0</v>
      </c>
      <c r="Q164" s="49">
        <f t="shared" si="30"/>
        <v>0</v>
      </c>
      <c r="R164" s="49">
        <f t="shared" si="30"/>
        <v>0</v>
      </c>
      <c r="S164" s="49">
        <f t="shared" si="30"/>
        <v>0</v>
      </c>
      <c r="T164" s="49">
        <f t="shared" si="30"/>
        <v>0</v>
      </c>
      <c r="U164" s="49">
        <f t="shared" si="30"/>
        <v>0</v>
      </c>
      <c r="V164" s="49">
        <f t="shared" si="30"/>
        <v>0</v>
      </c>
      <c r="W164" s="49">
        <f t="shared" si="30"/>
        <v>0</v>
      </c>
      <c r="X164" s="49">
        <f t="shared" si="30"/>
        <v>0</v>
      </c>
      <c r="Y164" s="49">
        <f t="shared" si="30"/>
        <v>0</v>
      </c>
      <c r="Z164" s="49">
        <f t="shared" si="30"/>
        <v>0</v>
      </c>
      <c r="AA164" s="49">
        <f t="shared" si="30"/>
        <v>0</v>
      </c>
      <c r="AB164" s="50">
        <f>SUM(E164:AA164)</f>
        <v>0</v>
      </c>
    </row>
    <row r="165" spans="1:28" ht="19.899999999999999" customHeight="1">
      <c r="A165" s="182"/>
      <c r="B165" s="31" t="s">
        <v>1033</v>
      </c>
      <c r="C165" s="5" t="s">
        <v>1034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2"/>
    </row>
    <row r="166" spans="1:28" ht="19.899999999999999" customHeight="1">
      <c r="A166" s="182"/>
      <c r="B166" s="31"/>
      <c r="C166" s="5" t="s">
        <v>1035</v>
      </c>
      <c r="D166" s="2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8" ht="19.899999999999999" customHeight="1">
      <c r="A167" s="182"/>
      <c r="B167" s="32" t="s">
        <v>1036</v>
      </c>
      <c r="C167" s="13" t="s">
        <v>1037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ht="19.899999999999999" customHeight="1">
      <c r="A168" s="182"/>
      <c r="B168" s="32" t="s">
        <v>1036</v>
      </c>
      <c r="C168" s="13" t="s">
        <v>1038</v>
      </c>
      <c r="D168" s="21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8" s="50" customFormat="1" ht="19.899999999999999" customHeight="1">
      <c r="A169" s="182"/>
      <c r="B169" s="51" t="s">
        <v>1036</v>
      </c>
      <c r="C169" s="52" t="s">
        <v>1039</v>
      </c>
      <c r="D169" s="53"/>
      <c r="E169" s="54">
        <f>E167*E168</f>
        <v>0</v>
      </c>
      <c r="F169" s="54">
        <f t="shared" ref="F169:AA169" si="31">F167*F168</f>
        <v>0</v>
      </c>
      <c r="G169" s="54">
        <f t="shared" si="31"/>
        <v>0</v>
      </c>
      <c r="H169" s="54">
        <f t="shared" si="31"/>
        <v>0</v>
      </c>
      <c r="I169" s="54">
        <f t="shared" si="31"/>
        <v>0</v>
      </c>
      <c r="J169" s="54">
        <f t="shared" si="31"/>
        <v>0</v>
      </c>
      <c r="K169" s="54">
        <f t="shared" si="31"/>
        <v>0</v>
      </c>
      <c r="L169" s="54">
        <f t="shared" si="31"/>
        <v>0</v>
      </c>
      <c r="M169" s="54">
        <f t="shared" si="31"/>
        <v>0</v>
      </c>
      <c r="N169" s="54">
        <f t="shared" si="31"/>
        <v>0</v>
      </c>
      <c r="O169" s="54">
        <f t="shared" si="31"/>
        <v>0</v>
      </c>
      <c r="P169" s="54">
        <f t="shared" si="31"/>
        <v>0</v>
      </c>
      <c r="Q169" s="54">
        <f t="shared" si="31"/>
        <v>0</v>
      </c>
      <c r="R169" s="54">
        <f t="shared" si="31"/>
        <v>0</v>
      </c>
      <c r="S169" s="54">
        <f t="shared" si="31"/>
        <v>0</v>
      </c>
      <c r="T169" s="54">
        <f t="shared" si="31"/>
        <v>0</v>
      </c>
      <c r="U169" s="54">
        <f t="shared" si="31"/>
        <v>0</v>
      </c>
      <c r="V169" s="54">
        <f t="shared" si="31"/>
        <v>0</v>
      </c>
      <c r="W169" s="54">
        <f t="shared" si="31"/>
        <v>0</v>
      </c>
      <c r="X169" s="54">
        <f t="shared" si="31"/>
        <v>0</v>
      </c>
      <c r="Y169" s="54">
        <f t="shared" si="31"/>
        <v>0</v>
      </c>
      <c r="Z169" s="54">
        <f t="shared" si="31"/>
        <v>0</v>
      </c>
      <c r="AA169" s="54">
        <f t="shared" si="31"/>
        <v>0</v>
      </c>
      <c r="AB169" s="50">
        <f>SUM(E169:AA169)</f>
        <v>0</v>
      </c>
    </row>
    <row r="170" spans="1:28" ht="19.899999999999999" customHeight="1">
      <c r="A170" s="182"/>
      <c r="B170" s="32" t="s">
        <v>1040</v>
      </c>
      <c r="C170" s="5" t="s">
        <v>1041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2"/>
      <c r="B171" s="32"/>
      <c r="C171" s="5" t="s">
        <v>1042</v>
      </c>
      <c r="D171" s="2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0"/>
    </row>
    <row r="172" spans="1:28" ht="19.899999999999999" customHeight="1">
      <c r="A172" s="181">
        <v>45612</v>
      </c>
      <c r="B172" s="31" t="s">
        <v>1028</v>
      </c>
      <c r="C172" s="26" t="s">
        <v>1029</v>
      </c>
      <c r="D172" s="24"/>
      <c r="E172" s="25"/>
      <c r="F172" s="25"/>
      <c r="G172" s="25"/>
      <c r="H172" s="25"/>
      <c r="I172" s="26"/>
      <c r="J172" s="26"/>
      <c r="K172" s="26"/>
      <c r="L172" s="26"/>
      <c r="M172" s="26"/>
      <c r="N172" s="26"/>
      <c r="O172" s="25"/>
      <c r="P172" s="26"/>
      <c r="Q172" s="26"/>
      <c r="R172" s="25"/>
      <c r="S172" s="26"/>
      <c r="T172" s="27"/>
      <c r="U172" s="26"/>
      <c r="V172" s="25"/>
      <c r="W172" s="26"/>
      <c r="X172" s="25"/>
      <c r="Y172" s="25"/>
      <c r="Z172" s="26"/>
      <c r="AA172" s="27"/>
      <c r="AB172" s="50"/>
    </row>
    <row r="173" spans="1:28" ht="19.899999999999999" customHeight="1">
      <c r="A173" s="182"/>
      <c r="B173" s="31" t="s">
        <v>1028</v>
      </c>
      <c r="C173" s="27" t="s">
        <v>1030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ht="19.899999999999999" customHeight="1">
      <c r="A174" s="182"/>
      <c r="B174" s="31" t="s">
        <v>1028</v>
      </c>
      <c r="C174" s="27" t="s">
        <v>1031</v>
      </c>
      <c r="D174" s="28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30"/>
      <c r="AB174" s="50"/>
    </row>
    <row r="175" spans="1:28" s="50" customFormat="1" ht="19.899999999999999" customHeight="1">
      <c r="A175" s="182"/>
      <c r="B175" s="46"/>
      <c r="C175" s="47" t="s">
        <v>1032</v>
      </c>
      <c r="D175" s="48"/>
      <c r="E175" s="49">
        <f>E172*E173+E174</f>
        <v>0</v>
      </c>
      <c r="F175" s="49">
        <f t="shared" ref="F175:AA175" si="32">F172*F173+F174</f>
        <v>0</v>
      </c>
      <c r="G175" s="49">
        <f t="shared" si="32"/>
        <v>0</v>
      </c>
      <c r="H175" s="49">
        <f t="shared" si="32"/>
        <v>0</v>
      </c>
      <c r="I175" s="49">
        <f t="shared" si="32"/>
        <v>0</v>
      </c>
      <c r="J175" s="49">
        <f t="shared" si="32"/>
        <v>0</v>
      </c>
      <c r="K175" s="49">
        <f t="shared" si="32"/>
        <v>0</v>
      </c>
      <c r="L175" s="49">
        <f t="shared" si="32"/>
        <v>0</v>
      </c>
      <c r="M175" s="49">
        <f t="shared" si="32"/>
        <v>0</v>
      </c>
      <c r="N175" s="49">
        <f t="shared" si="32"/>
        <v>0</v>
      </c>
      <c r="O175" s="49">
        <f t="shared" si="32"/>
        <v>0</v>
      </c>
      <c r="P175" s="49">
        <f t="shared" si="32"/>
        <v>0</v>
      </c>
      <c r="Q175" s="49">
        <f t="shared" si="32"/>
        <v>0</v>
      </c>
      <c r="R175" s="49">
        <f t="shared" si="32"/>
        <v>0</v>
      </c>
      <c r="S175" s="49">
        <f t="shared" si="32"/>
        <v>0</v>
      </c>
      <c r="T175" s="49">
        <f t="shared" si="32"/>
        <v>0</v>
      </c>
      <c r="U175" s="49">
        <f t="shared" si="32"/>
        <v>0</v>
      </c>
      <c r="V175" s="49">
        <f t="shared" si="32"/>
        <v>0</v>
      </c>
      <c r="W175" s="49">
        <f t="shared" si="32"/>
        <v>0</v>
      </c>
      <c r="X175" s="49">
        <f t="shared" si="32"/>
        <v>0</v>
      </c>
      <c r="Y175" s="49">
        <f t="shared" si="32"/>
        <v>0</v>
      </c>
      <c r="Z175" s="49">
        <f t="shared" si="32"/>
        <v>0</v>
      </c>
      <c r="AA175" s="49">
        <f t="shared" si="32"/>
        <v>0</v>
      </c>
      <c r="AB175" s="50">
        <f t="shared" ref="AB175:AB180" si="33">SUM(E175:AA175)</f>
        <v>0</v>
      </c>
    </row>
    <row r="176" spans="1:28" ht="19.899999999999999" customHeight="1">
      <c r="A176" s="182"/>
      <c r="B176" s="31" t="s">
        <v>1033</v>
      </c>
      <c r="C176" s="5" t="s">
        <v>1034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2"/>
      <c r="AB176" s="50"/>
    </row>
    <row r="177" spans="1:28" ht="19.899999999999999" customHeight="1">
      <c r="A177" s="182"/>
      <c r="B177" s="31"/>
      <c r="C177" s="5" t="s">
        <v>1035</v>
      </c>
      <c r="D177" s="2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0"/>
    </row>
    <row r="178" spans="1:28" ht="19.899999999999999" customHeight="1">
      <c r="A178" s="182"/>
      <c r="B178" s="32" t="s">
        <v>1036</v>
      </c>
      <c r="C178" s="13" t="s">
        <v>1037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ht="19.899999999999999" customHeight="1">
      <c r="A179" s="182"/>
      <c r="B179" s="32" t="s">
        <v>1036</v>
      </c>
      <c r="C179" s="13" t="s">
        <v>1038</v>
      </c>
      <c r="D179" s="21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50"/>
    </row>
    <row r="180" spans="1:28" s="50" customFormat="1" ht="19.899999999999999" customHeight="1">
      <c r="A180" s="182"/>
      <c r="B180" s="51" t="s">
        <v>1036</v>
      </c>
      <c r="C180" s="52" t="s">
        <v>1039</v>
      </c>
      <c r="D180" s="53"/>
      <c r="E180" s="54">
        <f>E178*E179</f>
        <v>0</v>
      </c>
      <c r="F180" s="54">
        <f t="shared" ref="F180:AA180" si="34">F178*F179</f>
        <v>0</v>
      </c>
      <c r="G180" s="54">
        <f t="shared" si="34"/>
        <v>0</v>
      </c>
      <c r="H180" s="54">
        <f t="shared" si="34"/>
        <v>0</v>
      </c>
      <c r="I180" s="54">
        <f t="shared" si="34"/>
        <v>0</v>
      </c>
      <c r="J180" s="54">
        <f t="shared" si="34"/>
        <v>0</v>
      </c>
      <c r="K180" s="54">
        <f t="shared" si="34"/>
        <v>0</v>
      </c>
      <c r="L180" s="54">
        <f t="shared" si="34"/>
        <v>0</v>
      </c>
      <c r="M180" s="54">
        <f t="shared" si="34"/>
        <v>0</v>
      </c>
      <c r="N180" s="54">
        <f t="shared" si="34"/>
        <v>0</v>
      </c>
      <c r="O180" s="54">
        <f t="shared" si="34"/>
        <v>0</v>
      </c>
      <c r="P180" s="54">
        <f t="shared" si="34"/>
        <v>0</v>
      </c>
      <c r="Q180" s="54">
        <f t="shared" si="34"/>
        <v>0</v>
      </c>
      <c r="R180" s="54">
        <f t="shared" si="34"/>
        <v>0</v>
      </c>
      <c r="S180" s="54">
        <f t="shared" si="34"/>
        <v>0</v>
      </c>
      <c r="T180" s="54">
        <f t="shared" si="34"/>
        <v>0</v>
      </c>
      <c r="U180" s="54">
        <f t="shared" si="34"/>
        <v>0</v>
      </c>
      <c r="V180" s="54">
        <f t="shared" si="34"/>
        <v>0</v>
      </c>
      <c r="W180" s="54">
        <f t="shared" si="34"/>
        <v>0</v>
      </c>
      <c r="X180" s="54">
        <f t="shared" si="34"/>
        <v>0</v>
      </c>
      <c r="Y180" s="54">
        <f t="shared" si="34"/>
        <v>0</v>
      </c>
      <c r="Z180" s="54">
        <f t="shared" si="34"/>
        <v>0</v>
      </c>
      <c r="AA180" s="54">
        <f t="shared" si="34"/>
        <v>0</v>
      </c>
      <c r="AB180" s="50">
        <f t="shared" si="33"/>
        <v>0</v>
      </c>
    </row>
    <row r="181" spans="1:28" ht="19.899999999999999" customHeight="1">
      <c r="A181" s="182"/>
      <c r="B181" s="32" t="s">
        <v>1040</v>
      </c>
      <c r="C181" s="5" t="s">
        <v>1041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2"/>
      <c r="B182" s="32"/>
      <c r="C182" s="5" t="s">
        <v>1042</v>
      </c>
      <c r="D182" s="2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0"/>
    </row>
    <row r="183" spans="1:28" ht="19.899999999999999" customHeight="1">
      <c r="A183" s="181">
        <v>45613</v>
      </c>
      <c r="B183" s="31" t="s">
        <v>1028</v>
      </c>
      <c r="C183" s="26" t="s">
        <v>1029</v>
      </c>
      <c r="D183" s="24"/>
      <c r="E183" s="25"/>
      <c r="F183" s="25"/>
      <c r="G183" s="25"/>
      <c r="H183" s="25"/>
      <c r="I183" s="26"/>
      <c r="J183" s="26"/>
      <c r="K183" s="26"/>
      <c r="L183" s="26"/>
      <c r="M183" s="26"/>
      <c r="N183" s="26"/>
      <c r="O183" s="25"/>
      <c r="P183" s="26"/>
      <c r="Q183" s="26"/>
      <c r="R183" s="25"/>
      <c r="S183" s="26"/>
      <c r="T183" s="27"/>
      <c r="U183" s="26"/>
      <c r="V183" s="25"/>
      <c r="W183" s="26"/>
      <c r="X183" s="25"/>
      <c r="Y183" s="25"/>
      <c r="Z183" s="26"/>
      <c r="AA183" s="27"/>
    </row>
    <row r="184" spans="1:28" ht="19.899999999999999" customHeight="1">
      <c r="A184" s="182"/>
      <c r="B184" s="31" t="s">
        <v>1028</v>
      </c>
      <c r="C184" s="27" t="s">
        <v>1030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ht="19.899999999999999" customHeight="1">
      <c r="A185" s="182"/>
      <c r="B185" s="31" t="s">
        <v>1028</v>
      </c>
      <c r="C185" s="27" t="s">
        <v>1031</v>
      </c>
      <c r="D185" s="28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0"/>
    </row>
    <row r="186" spans="1:28" s="50" customFormat="1" ht="19.899999999999999" customHeight="1">
      <c r="A186" s="182"/>
      <c r="B186" s="46"/>
      <c r="C186" s="47" t="s">
        <v>1032</v>
      </c>
      <c r="D186" s="48"/>
      <c r="E186" s="49">
        <f>E183*E184+E185</f>
        <v>0</v>
      </c>
      <c r="F186" s="49">
        <f t="shared" ref="F186:AA186" si="35">F183*F184+F185</f>
        <v>0</v>
      </c>
      <c r="G186" s="49">
        <f t="shared" si="35"/>
        <v>0</v>
      </c>
      <c r="H186" s="49">
        <f t="shared" si="35"/>
        <v>0</v>
      </c>
      <c r="I186" s="49">
        <f t="shared" si="35"/>
        <v>0</v>
      </c>
      <c r="J186" s="49">
        <f t="shared" si="35"/>
        <v>0</v>
      </c>
      <c r="K186" s="49">
        <f t="shared" si="35"/>
        <v>0</v>
      </c>
      <c r="L186" s="49">
        <f t="shared" si="35"/>
        <v>0</v>
      </c>
      <c r="M186" s="49">
        <f t="shared" si="35"/>
        <v>0</v>
      </c>
      <c r="N186" s="49">
        <f t="shared" si="35"/>
        <v>0</v>
      </c>
      <c r="O186" s="49">
        <f t="shared" si="35"/>
        <v>0</v>
      </c>
      <c r="P186" s="49">
        <f t="shared" si="35"/>
        <v>0</v>
      </c>
      <c r="Q186" s="49">
        <f t="shared" si="35"/>
        <v>0</v>
      </c>
      <c r="R186" s="49">
        <f t="shared" si="35"/>
        <v>0</v>
      </c>
      <c r="S186" s="49">
        <f t="shared" si="35"/>
        <v>0</v>
      </c>
      <c r="T186" s="49">
        <f t="shared" si="35"/>
        <v>0</v>
      </c>
      <c r="U186" s="49">
        <f t="shared" si="35"/>
        <v>0</v>
      </c>
      <c r="V186" s="49">
        <f t="shared" si="35"/>
        <v>0</v>
      </c>
      <c r="W186" s="49">
        <f t="shared" si="35"/>
        <v>0</v>
      </c>
      <c r="X186" s="49">
        <f t="shared" si="35"/>
        <v>0</v>
      </c>
      <c r="Y186" s="49">
        <f t="shared" si="35"/>
        <v>0</v>
      </c>
      <c r="Z186" s="49">
        <f t="shared" si="35"/>
        <v>0</v>
      </c>
      <c r="AA186" s="49">
        <f t="shared" si="35"/>
        <v>0</v>
      </c>
      <c r="AB186" s="50">
        <f>SUM(E186:AA186)</f>
        <v>0</v>
      </c>
    </row>
    <row r="187" spans="1:28" ht="19.899999999999999" customHeight="1">
      <c r="A187" s="182"/>
      <c r="B187" s="31" t="s">
        <v>1033</v>
      </c>
      <c r="C187" s="5" t="s">
        <v>1034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2"/>
    </row>
    <row r="188" spans="1:28" ht="19.899999999999999" customHeight="1">
      <c r="A188" s="182"/>
      <c r="B188" s="31"/>
      <c r="C188" s="5" t="s">
        <v>1035</v>
      </c>
      <c r="D188" s="2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8" ht="19.899999999999999" customHeight="1">
      <c r="A189" s="182"/>
      <c r="B189" s="32" t="s">
        <v>1036</v>
      </c>
      <c r="C189" s="13" t="s">
        <v>1037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ht="19.899999999999999" customHeight="1">
      <c r="A190" s="182"/>
      <c r="B190" s="32" t="s">
        <v>1036</v>
      </c>
      <c r="C190" s="13" t="s">
        <v>1038</v>
      </c>
      <c r="D190" s="21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8" s="50" customFormat="1" ht="19.899999999999999" customHeight="1">
      <c r="A191" s="182"/>
      <c r="B191" s="51" t="s">
        <v>1036</v>
      </c>
      <c r="C191" s="52" t="s">
        <v>1039</v>
      </c>
      <c r="D191" s="53"/>
      <c r="E191" s="54">
        <f>E189*E190</f>
        <v>0</v>
      </c>
      <c r="F191" s="54">
        <f t="shared" ref="F191:AA191" si="36">F189*F190</f>
        <v>0</v>
      </c>
      <c r="G191" s="54">
        <f t="shared" si="36"/>
        <v>0</v>
      </c>
      <c r="H191" s="54">
        <f t="shared" si="36"/>
        <v>0</v>
      </c>
      <c r="I191" s="54">
        <f t="shared" si="36"/>
        <v>0</v>
      </c>
      <c r="J191" s="54">
        <f t="shared" si="36"/>
        <v>0</v>
      </c>
      <c r="K191" s="54">
        <f t="shared" si="36"/>
        <v>0</v>
      </c>
      <c r="L191" s="54">
        <f t="shared" si="36"/>
        <v>0</v>
      </c>
      <c r="M191" s="54">
        <f t="shared" si="36"/>
        <v>0</v>
      </c>
      <c r="N191" s="54">
        <f t="shared" si="36"/>
        <v>0</v>
      </c>
      <c r="O191" s="54">
        <f t="shared" si="36"/>
        <v>0</v>
      </c>
      <c r="P191" s="54">
        <f t="shared" si="36"/>
        <v>0</v>
      </c>
      <c r="Q191" s="54">
        <f t="shared" si="36"/>
        <v>0</v>
      </c>
      <c r="R191" s="54">
        <f t="shared" si="36"/>
        <v>0</v>
      </c>
      <c r="S191" s="54">
        <f t="shared" si="36"/>
        <v>0</v>
      </c>
      <c r="T191" s="54">
        <f t="shared" si="36"/>
        <v>0</v>
      </c>
      <c r="U191" s="54">
        <f t="shared" si="36"/>
        <v>0</v>
      </c>
      <c r="V191" s="54">
        <f t="shared" si="36"/>
        <v>0</v>
      </c>
      <c r="W191" s="54">
        <f t="shared" si="36"/>
        <v>0</v>
      </c>
      <c r="X191" s="54">
        <f t="shared" si="36"/>
        <v>0</v>
      </c>
      <c r="Y191" s="54">
        <f t="shared" si="36"/>
        <v>0</v>
      </c>
      <c r="Z191" s="54">
        <f t="shared" si="36"/>
        <v>0</v>
      </c>
      <c r="AA191" s="54">
        <f t="shared" si="36"/>
        <v>0</v>
      </c>
      <c r="AB191" s="50">
        <f>SUM(E191:AA191)</f>
        <v>0</v>
      </c>
    </row>
    <row r="192" spans="1:28" ht="19.899999999999999" customHeight="1">
      <c r="A192" s="182"/>
      <c r="B192" s="32" t="s">
        <v>1040</v>
      </c>
      <c r="C192" s="5" t="s">
        <v>1041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2"/>
      <c r="B193" s="32"/>
      <c r="C193" s="5" t="s">
        <v>1042</v>
      </c>
      <c r="D193" s="2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50"/>
    </row>
    <row r="194" spans="1:28" ht="19.899999999999999" customHeight="1">
      <c r="A194" s="181">
        <v>45614</v>
      </c>
      <c r="B194" s="31" t="s">
        <v>1028</v>
      </c>
      <c r="C194" s="26" t="s">
        <v>1029</v>
      </c>
      <c r="D194" s="24"/>
      <c r="E194" s="25"/>
      <c r="F194" s="25"/>
      <c r="G194" s="25"/>
      <c r="H194" s="25"/>
      <c r="I194" s="26"/>
      <c r="J194" s="26"/>
      <c r="K194" s="26"/>
      <c r="L194" s="26"/>
      <c r="M194" s="26"/>
      <c r="N194" s="26"/>
      <c r="O194" s="25"/>
      <c r="P194" s="26"/>
      <c r="Q194" s="26"/>
      <c r="R194" s="25"/>
      <c r="S194" s="26"/>
      <c r="T194" s="27"/>
      <c r="U194" s="26"/>
      <c r="V194" s="25"/>
      <c r="W194" s="26"/>
      <c r="X194" s="25"/>
      <c r="Y194" s="25"/>
      <c r="Z194" s="26"/>
      <c r="AA194" s="27"/>
    </row>
    <row r="195" spans="1:28" ht="19.899999999999999" customHeight="1">
      <c r="A195" s="182"/>
      <c r="B195" s="31" t="s">
        <v>1028</v>
      </c>
      <c r="C195" s="27" t="s">
        <v>1030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ht="19.899999999999999" customHeight="1">
      <c r="A196" s="182"/>
      <c r="B196" s="31" t="s">
        <v>1028</v>
      </c>
      <c r="C196" s="27" t="s">
        <v>1031</v>
      </c>
      <c r="D196" s="28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30"/>
    </row>
    <row r="197" spans="1:28" s="50" customFormat="1" ht="19.899999999999999" customHeight="1">
      <c r="A197" s="182"/>
      <c r="B197" s="46"/>
      <c r="C197" s="47" t="s">
        <v>1032</v>
      </c>
      <c r="D197" s="48"/>
      <c r="E197" s="49">
        <f>E194*E195+E196</f>
        <v>0</v>
      </c>
      <c r="F197" s="49">
        <f t="shared" ref="F197:AA197" si="37">F194*F195+F196</f>
        <v>0</v>
      </c>
      <c r="G197" s="49">
        <f t="shared" si="37"/>
        <v>0</v>
      </c>
      <c r="H197" s="49">
        <f t="shared" si="37"/>
        <v>0</v>
      </c>
      <c r="I197" s="49">
        <f t="shared" si="37"/>
        <v>0</v>
      </c>
      <c r="J197" s="49">
        <f t="shared" si="37"/>
        <v>0</v>
      </c>
      <c r="K197" s="49">
        <f t="shared" si="37"/>
        <v>0</v>
      </c>
      <c r="L197" s="49">
        <f t="shared" si="37"/>
        <v>0</v>
      </c>
      <c r="M197" s="49">
        <f t="shared" si="37"/>
        <v>0</v>
      </c>
      <c r="N197" s="49">
        <f t="shared" si="37"/>
        <v>0</v>
      </c>
      <c r="O197" s="49">
        <f t="shared" si="37"/>
        <v>0</v>
      </c>
      <c r="P197" s="49">
        <f t="shared" si="37"/>
        <v>0</v>
      </c>
      <c r="Q197" s="49">
        <f t="shared" si="37"/>
        <v>0</v>
      </c>
      <c r="R197" s="49">
        <f t="shared" si="37"/>
        <v>0</v>
      </c>
      <c r="S197" s="49">
        <f t="shared" si="37"/>
        <v>0</v>
      </c>
      <c r="T197" s="49">
        <f t="shared" si="37"/>
        <v>0</v>
      </c>
      <c r="U197" s="49">
        <f t="shared" si="37"/>
        <v>0</v>
      </c>
      <c r="V197" s="49">
        <f t="shared" si="37"/>
        <v>0</v>
      </c>
      <c r="W197" s="49">
        <f t="shared" si="37"/>
        <v>0</v>
      </c>
      <c r="X197" s="49">
        <f t="shared" si="37"/>
        <v>0</v>
      </c>
      <c r="Y197" s="49">
        <f t="shared" si="37"/>
        <v>0</v>
      </c>
      <c r="Z197" s="49">
        <f t="shared" si="37"/>
        <v>0</v>
      </c>
      <c r="AA197" s="49">
        <f t="shared" si="37"/>
        <v>0</v>
      </c>
      <c r="AB197" s="50">
        <f>SUM(E197:AA197)</f>
        <v>0</v>
      </c>
    </row>
    <row r="198" spans="1:28" ht="19.899999999999999" customHeight="1">
      <c r="A198" s="182"/>
      <c r="B198" s="31" t="s">
        <v>1033</v>
      </c>
      <c r="C198" s="5" t="s">
        <v>1034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2"/>
    </row>
    <row r="199" spans="1:28" ht="19.899999999999999" customHeight="1">
      <c r="A199" s="182"/>
      <c r="B199" s="31"/>
      <c r="C199" s="5" t="s">
        <v>1035</v>
      </c>
      <c r="D199" s="2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8" ht="19.899999999999999" customHeight="1">
      <c r="A200" s="182"/>
      <c r="B200" s="32" t="s">
        <v>1036</v>
      </c>
      <c r="C200" s="13" t="s">
        <v>1037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ht="19.899999999999999" customHeight="1">
      <c r="A201" s="182"/>
      <c r="B201" s="32" t="s">
        <v>1036</v>
      </c>
      <c r="C201" s="13" t="s">
        <v>1038</v>
      </c>
      <c r="D201" s="21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8" s="50" customFormat="1" ht="19.899999999999999" customHeight="1">
      <c r="A202" s="182"/>
      <c r="B202" s="51" t="s">
        <v>1036</v>
      </c>
      <c r="C202" s="52" t="s">
        <v>1039</v>
      </c>
      <c r="D202" s="53"/>
      <c r="E202" s="54">
        <f>E200*E201</f>
        <v>0</v>
      </c>
      <c r="F202" s="54">
        <f t="shared" ref="F202:AA202" si="38">F200*F201</f>
        <v>0</v>
      </c>
      <c r="G202" s="54">
        <f t="shared" si="38"/>
        <v>0</v>
      </c>
      <c r="H202" s="54">
        <f t="shared" si="38"/>
        <v>0</v>
      </c>
      <c r="I202" s="54">
        <f t="shared" si="38"/>
        <v>0</v>
      </c>
      <c r="J202" s="54">
        <f t="shared" si="38"/>
        <v>0</v>
      </c>
      <c r="K202" s="54">
        <f t="shared" si="38"/>
        <v>0</v>
      </c>
      <c r="L202" s="54">
        <f t="shared" si="38"/>
        <v>0</v>
      </c>
      <c r="M202" s="54">
        <f t="shared" si="38"/>
        <v>0</v>
      </c>
      <c r="N202" s="54">
        <f t="shared" si="38"/>
        <v>0</v>
      </c>
      <c r="O202" s="54">
        <f t="shared" si="38"/>
        <v>0</v>
      </c>
      <c r="P202" s="54">
        <f t="shared" si="38"/>
        <v>0</v>
      </c>
      <c r="Q202" s="54">
        <f t="shared" si="38"/>
        <v>0</v>
      </c>
      <c r="R202" s="54">
        <f t="shared" si="38"/>
        <v>0</v>
      </c>
      <c r="S202" s="54">
        <f t="shared" si="38"/>
        <v>0</v>
      </c>
      <c r="T202" s="54">
        <f t="shared" si="38"/>
        <v>0</v>
      </c>
      <c r="U202" s="54">
        <f t="shared" si="38"/>
        <v>0</v>
      </c>
      <c r="V202" s="54">
        <f t="shared" si="38"/>
        <v>0</v>
      </c>
      <c r="W202" s="54">
        <f t="shared" si="38"/>
        <v>0</v>
      </c>
      <c r="X202" s="54">
        <f t="shared" si="38"/>
        <v>0</v>
      </c>
      <c r="Y202" s="54">
        <f t="shared" si="38"/>
        <v>0</v>
      </c>
      <c r="Z202" s="54">
        <f t="shared" si="38"/>
        <v>0</v>
      </c>
      <c r="AA202" s="54">
        <f t="shared" si="38"/>
        <v>0</v>
      </c>
      <c r="AB202" s="50">
        <f>SUM(E202:AA202)</f>
        <v>0</v>
      </c>
    </row>
    <row r="203" spans="1:28" ht="19.899999999999999" customHeight="1">
      <c r="A203" s="182"/>
      <c r="B203" s="32" t="s">
        <v>1040</v>
      </c>
      <c r="C203" s="5" t="s">
        <v>1041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2"/>
      <c r="B204" s="32"/>
      <c r="C204" s="5" t="s">
        <v>1042</v>
      </c>
      <c r="D204" s="2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50"/>
    </row>
    <row r="205" spans="1:28" ht="19.899999999999999" customHeight="1">
      <c r="A205" s="181">
        <v>45615</v>
      </c>
      <c r="B205" s="31" t="s">
        <v>1028</v>
      </c>
      <c r="C205" s="26" t="s">
        <v>1029</v>
      </c>
      <c r="D205" s="24"/>
      <c r="E205" s="25"/>
      <c r="F205" s="25"/>
      <c r="G205" s="25"/>
      <c r="H205" s="25"/>
      <c r="I205" s="26"/>
      <c r="J205" s="26"/>
      <c r="K205" s="26"/>
      <c r="L205" s="26"/>
      <c r="M205" s="26"/>
      <c r="N205" s="26"/>
      <c r="O205" s="25"/>
      <c r="P205" s="26"/>
      <c r="Q205" s="26"/>
      <c r="R205" s="25"/>
      <c r="S205" s="26"/>
      <c r="T205" s="27"/>
      <c r="U205" s="26"/>
      <c r="V205" s="25"/>
      <c r="W205" s="26"/>
      <c r="X205" s="25"/>
      <c r="Y205" s="25"/>
      <c r="Z205" s="26"/>
      <c r="AA205" s="27"/>
    </row>
    <row r="206" spans="1:28" ht="19.899999999999999" customHeight="1">
      <c r="A206" s="182"/>
      <c r="B206" s="31" t="s">
        <v>1028</v>
      </c>
      <c r="C206" s="27" t="s">
        <v>1030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ht="19.899999999999999" customHeight="1">
      <c r="A207" s="182"/>
      <c r="B207" s="31" t="s">
        <v>1028</v>
      </c>
      <c r="C207" s="27" t="s">
        <v>1031</v>
      </c>
      <c r="D207" s="28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30"/>
    </row>
    <row r="208" spans="1:28" s="50" customFormat="1" ht="19.899999999999999" customHeight="1">
      <c r="A208" s="182"/>
      <c r="B208" s="46"/>
      <c r="C208" s="47" t="s">
        <v>1032</v>
      </c>
      <c r="D208" s="48"/>
      <c r="E208" s="49">
        <f>E205*E206+E207</f>
        <v>0</v>
      </c>
      <c r="F208" s="49">
        <f t="shared" ref="F208:AA208" si="39">F205*F206+F207</f>
        <v>0</v>
      </c>
      <c r="G208" s="49">
        <f t="shared" si="39"/>
        <v>0</v>
      </c>
      <c r="H208" s="49">
        <f t="shared" si="39"/>
        <v>0</v>
      </c>
      <c r="I208" s="49">
        <f t="shared" si="39"/>
        <v>0</v>
      </c>
      <c r="J208" s="49">
        <f t="shared" si="39"/>
        <v>0</v>
      </c>
      <c r="K208" s="49">
        <f t="shared" si="39"/>
        <v>0</v>
      </c>
      <c r="L208" s="49">
        <f t="shared" si="39"/>
        <v>0</v>
      </c>
      <c r="M208" s="49">
        <f t="shared" si="39"/>
        <v>0</v>
      </c>
      <c r="N208" s="49">
        <f t="shared" si="39"/>
        <v>0</v>
      </c>
      <c r="O208" s="49">
        <f t="shared" si="39"/>
        <v>0</v>
      </c>
      <c r="P208" s="49">
        <f t="shared" si="39"/>
        <v>0</v>
      </c>
      <c r="Q208" s="49">
        <f t="shared" si="39"/>
        <v>0</v>
      </c>
      <c r="R208" s="49">
        <f t="shared" si="39"/>
        <v>0</v>
      </c>
      <c r="S208" s="49">
        <f t="shared" si="39"/>
        <v>0</v>
      </c>
      <c r="T208" s="49">
        <f t="shared" si="39"/>
        <v>0</v>
      </c>
      <c r="U208" s="49">
        <f t="shared" si="39"/>
        <v>0</v>
      </c>
      <c r="V208" s="49">
        <f t="shared" si="39"/>
        <v>0</v>
      </c>
      <c r="W208" s="49">
        <f t="shared" si="39"/>
        <v>0</v>
      </c>
      <c r="X208" s="49">
        <f t="shared" si="39"/>
        <v>0</v>
      </c>
      <c r="Y208" s="49">
        <f t="shared" si="39"/>
        <v>0</v>
      </c>
      <c r="Z208" s="49">
        <f t="shared" si="39"/>
        <v>0</v>
      </c>
      <c r="AA208" s="49">
        <f t="shared" si="39"/>
        <v>0</v>
      </c>
      <c r="AB208" s="50">
        <f>SUM(E208:AA208)</f>
        <v>0</v>
      </c>
    </row>
    <row r="209" spans="1:28" ht="19.899999999999999" customHeight="1">
      <c r="A209" s="182"/>
      <c r="B209" s="31" t="s">
        <v>1033</v>
      </c>
      <c r="C209" s="5" t="s">
        <v>1034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2"/>
    </row>
    <row r="210" spans="1:28" ht="19.899999999999999" customHeight="1">
      <c r="A210" s="182"/>
      <c r="B210" s="31"/>
      <c r="C210" s="5" t="s">
        <v>1035</v>
      </c>
      <c r="D210" s="2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8" ht="19.899999999999999" customHeight="1">
      <c r="A211" s="182"/>
      <c r="B211" s="32" t="s">
        <v>1036</v>
      </c>
      <c r="C211" s="13" t="s">
        <v>1037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ht="19.899999999999999" customHeight="1">
      <c r="A212" s="182"/>
      <c r="B212" s="32" t="s">
        <v>1036</v>
      </c>
      <c r="C212" s="13" t="s">
        <v>1038</v>
      </c>
      <c r="D212" s="21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8" s="50" customFormat="1" ht="19.899999999999999" customHeight="1">
      <c r="A213" s="182"/>
      <c r="B213" s="51" t="s">
        <v>1036</v>
      </c>
      <c r="C213" s="52" t="s">
        <v>1039</v>
      </c>
      <c r="D213" s="53"/>
      <c r="E213" s="54">
        <f>E211*E212</f>
        <v>0</v>
      </c>
      <c r="F213" s="54">
        <f t="shared" ref="F213:AA213" si="40">F211*F212</f>
        <v>0</v>
      </c>
      <c r="G213" s="54">
        <f t="shared" si="40"/>
        <v>0</v>
      </c>
      <c r="H213" s="54">
        <f t="shared" si="40"/>
        <v>0</v>
      </c>
      <c r="I213" s="54">
        <f t="shared" si="40"/>
        <v>0</v>
      </c>
      <c r="J213" s="54">
        <f t="shared" si="40"/>
        <v>0</v>
      </c>
      <c r="K213" s="54">
        <f t="shared" si="40"/>
        <v>0</v>
      </c>
      <c r="L213" s="54">
        <f t="shared" si="40"/>
        <v>0</v>
      </c>
      <c r="M213" s="54">
        <f t="shared" si="40"/>
        <v>0</v>
      </c>
      <c r="N213" s="54">
        <f t="shared" si="40"/>
        <v>0</v>
      </c>
      <c r="O213" s="54">
        <f t="shared" si="40"/>
        <v>0</v>
      </c>
      <c r="P213" s="54">
        <f t="shared" si="40"/>
        <v>0</v>
      </c>
      <c r="Q213" s="54">
        <f t="shared" si="40"/>
        <v>0</v>
      </c>
      <c r="R213" s="54">
        <f t="shared" si="40"/>
        <v>0</v>
      </c>
      <c r="S213" s="54">
        <f t="shared" si="40"/>
        <v>0</v>
      </c>
      <c r="T213" s="54">
        <f t="shared" si="40"/>
        <v>0</v>
      </c>
      <c r="U213" s="54">
        <f t="shared" si="40"/>
        <v>0</v>
      </c>
      <c r="V213" s="54">
        <f t="shared" si="40"/>
        <v>0</v>
      </c>
      <c r="W213" s="54">
        <f t="shared" si="40"/>
        <v>0</v>
      </c>
      <c r="X213" s="54">
        <f t="shared" si="40"/>
        <v>0</v>
      </c>
      <c r="Y213" s="54">
        <f t="shared" si="40"/>
        <v>0</v>
      </c>
      <c r="Z213" s="54">
        <f t="shared" si="40"/>
        <v>0</v>
      </c>
      <c r="AA213" s="54">
        <f t="shared" si="40"/>
        <v>0</v>
      </c>
      <c r="AB213" s="50">
        <f>SUM(E213:AA213)</f>
        <v>0</v>
      </c>
    </row>
    <row r="214" spans="1:28" ht="19.899999999999999" customHeight="1">
      <c r="A214" s="182"/>
      <c r="B214" s="32" t="s">
        <v>1040</v>
      </c>
      <c r="C214" s="5" t="s">
        <v>1041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2"/>
      <c r="B215" s="32"/>
      <c r="C215" s="5" t="s">
        <v>1042</v>
      </c>
      <c r="D215" s="2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0"/>
    </row>
    <row r="216" spans="1:28" ht="19.899999999999999" customHeight="1">
      <c r="A216" s="181">
        <v>45616</v>
      </c>
      <c r="B216" s="31" t="s">
        <v>1028</v>
      </c>
      <c r="C216" s="26" t="s">
        <v>1029</v>
      </c>
      <c r="D216" s="24"/>
      <c r="E216" s="25"/>
      <c r="F216" s="25"/>
      <c r="G216" s="25"/>
      <c r="H216" s="25"/>
      <c r="I216" s="26"/>
      <c r="J216" s="26"/>
      <c r="K216" s="26"/>
      <c r="L216" s="26"/>
      <c r="M216" s="26"/>
      <c r="N216" s="26"/>
      <c r="O216" s="25"/>
      <c r="P216" s="26"/>
      <c r="Q216" s="26"/>
      <c r="R216" s="25"/>
      <c r="S216" s="26"/>
      <c r="T216" s="27"/>
      <c r="U216" s="26"/>
      <c r="V216" s="25"/>
      <c r="W216" s="26"/>
      <c r="X216" s="25"/>
      <c r="Y216" s="25"/>
      <c r="Z216" s="26"/>
      <c r="AA216" s="27"/>
    </row>
    <row r="217" spans="1:28" ht="19.899999999999999" customHeight="1">
      <c r="A217" s="182"/>
      <c r="B217" s="31" t="s">
        <v>1028</v>
      </c>
      <c r="C217" s="27" t="s">
        <v>1030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ht="19.899999999999999" customHeight="1">
      <c r="A218" s="182"/>
      <c r="B218" s="31" t="s">
        <v>1028</v>
      </c>
      <c r="C218" s="27" t="s">
        <v>1031</v>
      </c>
      <c r="D218" s="28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30"/>
    </row>
    <row r="219" spans="1:28" s="50" customFormat="1" ht="19.899999999999999" customHeight="1">
      <c r="A219" s="182"/>
      <c r="B219" s="46"/>
      <c r="C219" s="47" t="s">
        <v>1032</v>
      </c>
      <c r="D219" s="48"/>
      <c r="E219" s="49">
        <f>E216*E217+E218</f>
        <v>0</v>
      </c>
      <c r="F219" s="49">
        <f t="shared" ref="F219:AA219" si="41">F216*F217+F218</f>
        <v>0</v>
      </c>
      <c r="G219" s="49">
        <f t="shared" si="41"/>
        <v>0</v>
      </c>
      <c r="H219" s="49">
        <f t="shared" si="41"/>
        <v>0</v>
      </c>
      <c r="I219" s="49">
        <f t="shared" si="41"/>
        <v>0</v>
      </c>
      <c r="J219" s="49">
        <f t="shared" si="41"/>
        <v>0</v>
      </c>
      <c r="K219" s="49">
        <f t="shared" si="41"/>
        <v>0</v>
      </c>
      <c r="L219" s="49">
        <f t="shared" si="41"/>
        <v>0</v>
      </c>
      <c r="M219" s="49">
        <f t="shared" si="41"/>
        <v>0</v>
      </c>
      <c r="N219" s="49">
        <f t="shared" si="41"/>
        <v>0</v>
      </c>
      <c r="O219" s="49">
        <f t="shared" si="41"/>
        <v>0</v>
      </c>
      <c r="P219" s="49">
        <f t="shared" si="41"/>
        <v>0</v>
      </c>
      <c r="Q219" s="49">
        <f t="shared" si="41"/>
        <v>0</v>
      </c>
      <c r="R219" s="49">
        <f t="shared" si="41"/>
        <v>0</v>
      </c>
      <c r="S219" s="49">
        <f t="shared" si="41"/>
        <v>0</v>
      </c>
      <c r="T219" s="49">
        <f t="shared" si="41"/>
        <v>0</v>
      </c>
      <c r="U219" s="49">
        <f t="shared" si="41"/>
        <v>0</v>
      </c>
      <c r="V219" s="49">
        <f t="shared" si="41"/>
        <v>0</v>
      </c>
      <c r="W219" s="49">
        <f t="shared" si="41"/>
        <v>0</v>
      </c>
      <c r="X219" s="49">
        <f t="shared" si="41"/>
        <v>0</v>
      </c>
      <c r="Y219" s="49">
        <f t="shared" si="41"/>
        <v>0</v>
      </c>
      <c r="Z219" s="49">
        <f t="shared" si="41"/>
        <v>0</v>
      </c>
      <c r="AA219" s="49">
        <f t="shared" si="41"/>
        <v>0</v>
      </c>
      <c r="AB219" s="50">
        <f>SUM(E219:AA219)</f>
        <v>0</v>
      </c>
    </row>
    <row r="220" spans="1:28" ht="19.899999999999999" customHeight="1">
      <c r="A220" s="182"/>
      <c r="B220" s="31" t="s">
        <v>1033</v>
      </c>
      <c r="C220" s="5" t="s">
        <v>1034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2"/>
    </row>
    <row r="221" spans="1:28" ht="19.899999999999999" customHeight="1">
      <c r="A221" s="182"/>
      <c r="B221" s="31"/>
      <c r="C221" s="5" t="s">
        <v>1035</v>
      </c>
      <c r="D221" s="2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8" ht="19.899999999999999" customHeight="1">
      <c r="A222" s="182"/>
      <c r="B222" s="32" t="s">
        <v>1036</v>
      </c>
      <c r="C222" s="13" t="s">
        <v>1037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ht="19.899999999999999" customHeight="1">
      <c r="A223" s="182"/>
      <c r="B223" s="32" t="s">
        <v>1036</v>
      </c>
      <c r="C223" s="13" t="s">
        <v>1038</v>
      </c>
      <c r="D223" s="21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8" s="50" customFormat="1" ht="19.899999999999999" customHeight="1">
      <c r="A224" s="182"/>
      <c r="B224" s="51" t="s">
        <v>1036</v>
      </c>
      <c r="C224" s="52" t="s">
        <v>1039</v>
      </c>
      <c r="D224" s="53"/>
      <c r="E224" s="54">
        <f>E222*E223</f>
        <v>0</v>
      </c>
      <c r="F224" s="54">
        <f t="shared" ref="F224:AA224" si="42">F222*F223</f>
        <v>0</v>
      </c>
      <c r="G224" s="54">
        <f t="shared" si="42"/>
        <v>0</v>
      </c>
      <c r="H224" s="54">
        <f t="shared" si="42"/>
        <v>0</v>
      </c>
      <c r="I224" s="54">
        <f t="shared" si="42"/>
        <v>0</v>
      </c>
      <c r="J224" s="54">
        <f t="shared" si="42"/>
        <v>0</v>
      </c>
      <c r="K224" s="54">
        <f t="shared" si="42"/>
        <v>0</v>
      </c>
      <c r="L224" s="54">
        <f t="shared" si="42"/>
        <v>0</v>
      </c>
      <c r="M224" s="54">
        <f t="shared" si="42"/>
        <v>0</v>
      </c>
      <c r="N224" s="54">
        <f t="shared" si="42"/>
        <v>0</v>
      </c>
      <c r="O224" s="54">
        <f t="shared" si="42"/>
        <v>0</v>
      </c>
      <c r="P224" s="54">
        <f t="shared" si="42"/>
        <v>0</v>
      </c>
      <c r="Q224" s="54">
        <f t="shared" si="42"/>
        <v>0</v>
      </c>
      <c r="R224" s="54">
        <f t="shared" si="42"/>
        <v>0</v>
      </c>
      <c r="S224" s="54">
        <f t="shared" si="42"/>
        <v>0</v>
      </c>
      <c r="T224" s="54">
        <f t="shared" si="42"/>
        <v>0</v>
      </c>
      <c r="U224" s="54">
        <f t="shared" si="42"/>
        <v>0</v>
      </c>
      <c r="V224" s="54">
        <f t="shared" si="42"/>
        <v>0</v>
      </c>
      <c r="W224" s="54">
        <f t="shared" si="42"/>
        <v>0</v>
      </c>
      <c r="X224" s="54">
        <f t="shared" si="42"/>
        <v>0</v>
      </c>
      <c r="Y224" s="54">
        <f t="shared" si="42"/>
        <v>0</v>
      </c>
      <c r="Z224" s="54">
        <f t="shared" si="42"/>
        <v>0</v>
      </c>
      <c r="AA224" s="54">
        <f t="shared" si="42"/>
        <v>0</v>
      </c>
      <c r="AB224" s="50">
        <f>SUM(E224:AA224)</f>
        <v>0</v>
      </c>
    </row>
    <row r="225" spans="1:28" ht="19.899999999999999" customHeight="1">
      <c r="A225" s="182"/>
      <c r="B225" s="32" t="s">
        <v>1040</v>
      </c>
      <c r="C225" s="5" t="s">
        <v>1041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2"/>
      <c r="B226" s="32"/>
      <c r="C226" s="5" t="s">
        <v>1042</v>
      </c>
      <c r="D226" s="2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0"/>
    </row>
    <row r="227" spans="1:28" ht="19.899999999999999" customHeight="1">
      <c r="A227" s="181">
        <v>45617</v>
      </c>
      <c r="B227" s="31" t="s">
        <v>1028</v>
      </c>
      <c r="C227" s="26" t="s">
        <v>1029</v>
      </c>
      <c r="D227" s="24"/>
      <c r="E227" s="25"/>
      <c r="F227" s="25"/>
      <c r="G227" s="25"/>
      <c r="H227" s="25"/>
      <c r="I227" s="26"/>
      <c r="J227" s="26"/>
      <c r="K227" s="26"/>
      <c r="L227" s="26"/>
      <c r="M227" s="26"/>
      <c r="N227" s="26"/>
      <c r="O227" s="25"/>
      <c r="P227" s="26"/>
      <c r="Q227" s="26"/>
      <c r="R227" s="25"/>
      <c r="S227" s="26"/>
      <c r="T227" s="27"/>
      <c r="U227" s="26"/>
      <c r="V227" s="25"/>
      <c r="W227" s="26"/>
      <c r="X227" s="25"/>
      <c r="Y227" s="25"/>
      <c r="Z227" s="26"/>
      <c r="AA227" s="27"/>
    </row>
    <row r="228" spans="1:28" ht="19.899999999999999" customHeight="1">
      <c r="A228" s="182"/>
      <c r="B228" s="31" t="s">
        <v>1028</v>
      </c>
      <c r="C228" s="27" t="s">
        <v>1030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ht="19.899999999999999" customHeight="1">
      <c r="A229" s="182"/>
      <c r="B229" s="31" t="s">
        <v>1028</v>
      </c>
      <c r="C229" s="27" t="s">
        <v>1031</v>
      </c>
      <c r="D229" s="28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30"/>
    </row>
    <row r="230" spans="1:28" s="50" customFormat="1" ht="19.899999999999999" customHeight="1">
      <c r="A230" s="182"/>
      <c r="B230" s="46"/>
      <c r="C230" s="47" t="s">
        <v>1032</v>
      </c>
      <c r="D230" s="48"/>
      <c r="E230" s="49">
        <f>E227*E228+E229</f>
        <v>0</v>
      </c>
      <c r="F230" s="49">
        <f t="shared" ref="F230:AA230" si="43">F227*F228+F229</f>
        <v>0</v>
      </c>
      <c r="G230" s="49">
        <f t="shared" si="43"/>
        <v>0</v>
      </c>
      <c r="H230" s="49">
        <f t="shared" si="43"/>
        <v>0</v>
      </c>
      <c r="I230" s="49">
        <f t="shared" si="43"/>
        <v>0</v>
      </c>
      <c r="J230" s="49">
        <f t="shared" si="43"/>
        <v>0</v>
      </c>
      <c r="K230" s="49">
        <f t="shared" si="43"/>
        <v>0</v>
      </c>
      <c r="L230" s="49">
        <f t="shared" si="43"/>
        <v>0</v>
      </c>
      <c r="M230" s="49">
        <f t="shared" si="43"/>
        <v>0</v>
      </c>
      <c r="N230" s="49">
        <f t="shared" si="43"/>
        <v>0</v>
      </c>
      <c r="O230" s="49">
        <f t="shared" si="43"/>
        <v>0</v>
      </c>
      <c r="P230" s="49">
        <f t="shared" si="43"/>
        <v>0</v>
      </c>
      <c r="Q230" s="49">
        <f t="shared" si="43"/>
        <v>0</v>
      </c>
      <c r="R230" s="49">
        <f t="shared" si="43"/>
        <v>0</v>
      </c>
      <c r="S230" s="49">
        <f t="shared" si="43"/>
        <v>0</v>
      </c>
      <c r="T230" s="49">
        <f t="shared" si="43"/>
        <v>0</v>
      </c>
      <c r="U230" s="49">
        <f t="shared" si="43"/>
        <v>0</v>
      </c>
      <c r="V230" s="49">
        <f t="shared" si="43"/>
        <v>0</v>
      </c>
      <c r="W230" s="49">
        <f t="shared" si="43"/>
        <v>0</v>
      </c>
      <c r="X230" s="49">
        <f t="shared" si="43"/>
        <v>0</v>
      </c>
      <c r="Y230" s="49">
        <f t="shared" si="43"/>
        <v>0</v>
      </c>
      <c r="Z230" s="49">
        <f t="shared" si="43"/>
        <v>0</v>
      </c>
      <c r="AA230" s="49">
        <f t="shared" si="43"/>
        <v>0</v>
      </c>
      <c r="AB230" s="50">
        <f>SUM(E230:AA230)</f>
        <v>0</v>
      </c>
    </row>
    <row r="231" spans="1:28" ht="19.899999999999999" customHeight="1">
      <c r="A231" s="182"/>
      <c r="B231" s="31" t="s">
        <v>1033</v>
      </c>
      <c r="C231" s="5" t="s">
        <v>1034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2"/>
    </row>
    <row r="232" spans="1:28" ht="19.899999999999999" customHeight="1">
      <c r="A232" s="182"/>
      <c r="B232" s="31"/>
      <c r="C232" s="5" t="s">
        <v>1035</v>
      </c>
      <c r="D232" s="2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8" ht="19.899999999999999" customHeight="1">
      <c r="A233" s="182"/>
      <c r="B233" s="32" t="s">
        <v>1036</v>
      </c>
      <c r="C233" s="13" t="s">
        <v>1037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ht="19.899999999999999" customHeight="1">
      <c r="A234" s="182"/>
      <c r="B234" s="32" t="s">
        <v>1036</v>
      </c>
      <c r="C234" s="13" t="s">
        <v>1038</v>
      </c>
      <c r="D234" s="21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8" s="50" customFormat="1" ht="19.899999999999999" customHeight="1">
      <c r="A235" s="182"/>
      <c r="B235" s="51" t="s">
        <v>1036</v>
      </c>
      <c r="C235" s="52" t="s">
        <v>1039</v>
      </c>
      <c r="D235" s="53"/>
      <c r="E235" s="54">
        <f>E233*E234</f>
        <v>0</v>
      </c>
      <c r="F235" s="54">
        <f t="shared" ref="F235:AA235" si="44">F233*F234</f>
        <v>0</v>
      </c>
      <c r="G235" s="54">
        <f t="shared" si="44"/>
        <v>0</v>
      </c>
      <c r="H235" s="54">
        <f t="shared" si="44"/>
        <v>0</v>
      </c>
      <c r="I235" s="54">
        <f t="shared" si="44"/>
        <v>0</v>
      </c>
      <c r="J235" s="54">
        <f t="shared" si="44"/>
        <v>0</v>
      </c>
      <c r="K235" s="54">
        <f t="shared" si="44"/>
        <v>0</v>
      </c>
      <c r="L235" s="54">
        <f t="shared" si="44"/>
        <v>0</v>
      </c>
      <c r="M235" s="54">
        <f t="shared" si="44"/>
        <v>0</v>
      </c>
      <c r="N235" s="54">
        <f t="shared" si="44"/>
        <v>0</v>
      </c>
      <c r="O235" s="54">
        <f t="shared" si="44"/>
        <v>0</v>
      </c>
      <c r="P235" s="54">
        <f t="shared" si="44"/>
        <v>0</v>
      </c>
      <c r="Q235" s="54">
        <f t="shared" si="44"/>
        <v>0</v>
      </c>
      <c r="R235" s="54">
        <f t="shared" si="44"/>
        <v>0</v>
      </c>
      <c r="S235" s="54">
        <f t="shared" si="44"/>
        <v>0</v>
      </c>
      <c r="T235" s="54">
        <f t="shared" si="44"/>
        <v>0</v>
      </c>
      <c r="U235" s="54">
        <f t="shared" si="44"/>
        <v>0</v>
      </c>
      <c r="V235" s="54">
        <f t="shared" si="44"/>
        <v>0</v>
      </c>
      <c r="W235" s="54">
        <f t="shared" si="44"/>
        <v>0</v>
      </c>
      <c r="X235" s="54">
        <f t="shared" si="44"/>
        <v>0</v>
      </c>
      <c r="Y235" s="54">
        <f t="shared" si="44"/>
        <v>0</v>
      </c>
      <c r="Z235" s="54">
        <f t="shared" si="44"/>
        <v>0</v>
      </c>
      <c r="AA235" s="54">
        <f t="shared" si="44"/>
        <v>0</v>
      </c>
      <c r="AB235" s="50">
        <f>SUM(E235:AA235)</f>
        <v>0</v>
      </c>
    </row>
    <row r="236" spans="1:28" ht="19.899999999999999" customHeight="1">
      <c r="A236" s="182"/>
      <c r="B236" s="32" t="s">
        <v>1040</v>
      </c>
      <c r="C236" s="5" t="s">
        <v>1041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2"/>
      <c r="B237" s="32"/>
      <c r="C237" s="5" t="s">
        <v>1042</v>
      </c>
      <c r="D237" s="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0"/>
    </row>
    <row r="238" spans="1:28" ht="19.899999999999999" customHeight="1">
      <c r="A238" s="181">
        <v>45618</v>
      </c>
      <c r="B238" s="31" t="s">
        <v>1028</v>
      </c>
      <c r="C238" s="26" t="s">
        <v>1029</v>
      </c>
      <c r="D238" s="24"/>
      <c r="E238" s="25"/>
      <c r="F238" s="25"/>
      <c r="G238" s="25"/>
      <c r="H238" s="25"/>
      <c r="I238" s="26"/>
      <c r="J238" s="26"/>
      <c r="K238" s="26"/>
      <c r="L238" s="26"/>
      <c r="M238" s="26"/>
      <c r="N238" s="26"/>
      <c r="O238" s="25"/>
      <c r="P238" s="26"/>
      <c r="Q238" s="26"/>
      <c r="R238" s="25"/>
      <c r="S238" s="26"/>
      <c r="T238" s="27"/>
      <c r="U238" s="26"/>
      <c r="V238" s="25"/>
      <c r="W238" s="26"/>
      <c r="X238" s="25"/>
      <c r="Y238" s="25"/>
      <c r="Z238" s="26"/>
      <c r="AA238" s="27"/>
    </row>
    <row r="239" spans="1:28" ht="19.899999999999999" customHeight="1">
      <c r="A239" s="182"/>
      <c r="B239" s="31" t="s">
        <v>1028</v>
      </c>
      <c r="C239" s="27" t="s">
        <v>1030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ht="19.899999999999999" customHeight="1">
      <c r="A240" s="182"/>
      <c r="B240" s="31" t="s">
        <v>1028</v>
      </c>
      <c r="C240" s="27" t="s">
        <v>1031</v>
      </c>
      <c r="D240" s="28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30"/>
    </row>
    <row r="241" spans="1:28" s="50" customFormat="1" ht="19.899999999999999" customHeight="1">
      <c r="A241" s="182"/>
      <c r="B241" s="46"/>
      <c r="C241" s="47" t="s">
        <v>1032</v>
      </c>
      <c r="D241" s="48"/>
      <c r="E241" s="49">
        <f>E238*E239+E240</f>
        <v>0</v>
      </c>
      <c r="F241" s="49">
        <f t="shared" ref="F241:AA241" si="45">F238*F239+F240</f>
        <v>0</v>
      </c>
      <c r="G241" s="49">
        <f t="shared" si="45"/>
        <v>0</v>
      </c>
      <c r="H241" s="49">
        <f t="shared" si="45"/>
        <v>0</v>
      </c>
      <c r="I241" s="49">
        <f t="shared" si="45"/>
        <v>0</v>
      </c>
      <c r="J241" s="49">
        <f t="shared" si="45"/>
        <v>0</v>
      </c>
      <c r="K241" s="49">
        <f t="shared" si="45"/>
        <v>0</v>
      </c>
      <c r="L241" s="49">
        <f t="shared" si="45"/>
        <v>0</v>
      </c>
      <c r="M241" s="49">
        <f t="shared" si="45"/>
        <v>0</v>
      </c>
      <c r="N241" s="49">
        <f t="shared" si="45"/>
        <v>0</v>
      </c>
      <c r="O241" s="49">
        <f t="shared" si="45"/>
        <v>0</v>
      </c>
      <c r="P241" s="49">
        <f t="shared" si="45"/>
        <v>0</v>
      </c>
      <c r="Q241" s="49">
        <f t="shared" si="45"/>
        <v>0</v>
      </c>
      <c r="R241" s="49">
        <f t="shared" si="45"/>
        <v>0</v>
      </c>
      <c r="S241" s="49">
        <f t="shared" si="45"/>
        <v>0</v>
      </c>
      <c r="T241" s="49">
        <f t="shared" si="45"/>
        <v>0</v>
      </c>
      <c r="U241" s="49">
        <f t="shared" si="45"/>
        <v>0</v>
      </c>
      <c r="V241" s="49">
        <f t="shared" si="45"/>
        <v>0</v>
      </c>
      <c r="W241" s="49">
        <f t="shared" si="45"/>
        <v>0</v>
      </c>
      <c r="X241" s="49">
        <f t="shared" si="45"/>
        <v>0</v>
      </c>
      <c r="Y241" s="49">
        <f t="shared" si="45"/>
        <v>0</v>
      </c>
      <c r="Z241" s="49">
        <f t="shared" si="45"/>
        <v>0</v>
      </c>
      <c r="AA241" s="49">
        <f t="shared" si="45"/>
        <v>0</v>
      </c>
      <c r="AB241" s="50">
        <f>SUM(E241:AA241)</f>
        <v>0</v>
      </c>
    </row>
    <row r="242" spans="1:28" ht="19.899999999999999" customHeight="1">
      <c r="A242" s="182"/>
      <c r="B242" s="31" t="s">
        <v>1033</v>
      </c>
      <c r="C242" s="5" t="s">
        <v>1034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2"/>
    </row>
    <row r="243" spans="1:28" ht="19.899999999999999" customHeight="1">
      <c r="A243" s="182"/>
      <c r="B243" s="31"/>
      <c r="C243" s="5" t="s">
        <v>1035</v>
      </c>
      <c r="D243" s="2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8" ht="19.899999999999999" customHeight="1">
      <c r="A244" s="182"/>
      <c r="B244" s="32" t="s">
        <v>1036</v>
      </c>
      <c r="C244" s="13" t="s">
        <v>1037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ht="19.899999999999999" customHeight="1">
      <c r="A245" s="182"/>
      <c r="B245" s="32" t="s">
        <v>1036</v>
      </c>
      <c r="C245" s="13" t="s">
        <v>1038</v>
      </c>
      <c r="D245" s="21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8" s="50" customFormat="1" ht="19.899999999999999" customHeight="1">
      <c r="A246" s="182"/>
      <c r="B246" s="51" t="s">
        <v>1036</v>
      </c>
      <c r="C246" s="52" t="s">
        <v>1039</v>
      </c>
      <c r="D246" s="53"/>
      <c r="E246" s="54">
        <f>E244*E245</f>
        <v>0</v>
      </c>
      <c r="F246" s="54">
        <f t="shared" ref="F246:AA246" si="46">F244*F245</f>
        <v>0</v>
      </c>
      <c r="G246" s="54">
        <f t="shared" si="46"/>
        <v>0</v>
      </c>
      <c r="H246" s="54">
        <f t="shared" si="46"/>
        <v>0</v>
      </c>
      <c r="I246" s="54">
        <f t="shared" si="46"/>
        <v>0</v>
      </c>
      <c r="J246" s="54">
        <f t="shared" si="46"/>
        <v>0</v>
      </c>
      <c r="K246" s="54">
        <f t="shared" si="46"/>
        <v>0</v>
      </c>
      <c r="L246" s="54">
        <f t="shared" si="46"/>
        <v>0</v>
      </c>
      <c r="M246" s="54">
        <f t="shared" si="46"/>
        <v>0</v>
      </c>
      <c r="N246" s="54">
        <f t="shared" si="46"/>
        <v>0</v>
      </c>
      <c r="O246" s="54">
        <f t="shared" si="46"/>
        <v>0</v>
      </c>
      <c r="P246" s="54">
        <f t="shared" si="46"/>
        <v>0</v>
      </c>
      <c r="Q246" s="54">
        <f t="shared" si="46"/>
        <v>0</v>
      </c>
      <c r="R246" s="54">
        <f t="shared" si="46"/>
        <v>0</v>
      </c>
      <c r="S246" s="54">
        <f t="shared" si="46"/>
        <v>0</v>
      </c>
      <c r="T246" s="54">
        <f t="shared" si="46"/>
        <v>0</v>
      </c>
      <c r="U246" s="54">
        <f t="shared" si="46"/>
        <v>0</v>
      </c>
      <c r="V246" s="54">
        <f t="shared" si="46"/>
        <v>0</v>
      </c>
      <c r="W246" s="54">
        <f t="shared" si="46"/>
        <v>0</v>
      </c>
      <c r="X246" s="54">
        <f t="shared" si="46"/>
        <v>0</v>
      </c>
      <c r="Y246" s="54">
        <f t="shared" si="46"/>
        <v>0</v>
      </c>
      <c r="Z246" s="54">
        <f t="shared" si="46"/>
        <v>0</v>
      </c>
      <c r="AA246" s="54">
        <f t="shared" si="46"/>
        <v>0</v>
      </c>
      <c r="AB246" s="50">
        <f>SUM(E246:AA246)</f>
        <v>0</v>
      </c>
    </row>
    <row r="247" spans="1:28" ht="19.899999999999999" customHeight="1">
      <c r="A247" s="182"/>
      <c r="B247" s="32" t="s">
        <v>1040</v>
      </c>
      <c r="C247" s="5" t="s">
        <v>1041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2"/>
      <c r="B248" s="32"/>
      <c r="C248" s="5" t="s">
        <v>1042</v>
      </c>
      <c r="D248" s="2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0"/>
    </row>
    <row r="249" spans="1:28" ht="19.899999999999999" customHeight="1">
      <c r="A249" s="181">
        <v>45619</v>
      </c>
      <c r="B249" s="31" t="s">
        <v>1028</v>
      </c>
      <c r="C249" s="26" t="s">
        <v>1029</v>
      </c>
      <c r="D249" s="24"/>
      <c r="E249" s="25"/>
      <c r="F249" s="25"/>
      <c r="G249" s="25"/>
      <c r="H249" s="25"/>
      <c r="I249" s="26"/>
      <c r="J249" s="26"/>
      <c r="K249" s="26"/>
      <c r="L249" s="26"/>
      <c r="M249" s="26"/>
      <c r="N249" s="26"/>
      <c r="O249" s="25"/>
      <c r="P249" s="26"/>
      <c r="Q249" s="26"/>
      <c r="R249" s="25"/>
      <c r="S249" s="26"/>
      <c r="T249" s="27"/>
      <c r="U249" s="26"/>
      <c r="V249" s="25"/>
      <c r="W249" s="26"/>
      <c r="X249" s="25"/>
      <c r="Y249" s="25"/>
      <c r="Z249" s="26"/>
      <c r="AA249" s="27"/>
    </row>
    <row r="250" spans="1:28" ht="19.899999999999999" customHeight="1">
      <c r="A250" s="182"/>
      <c r="B250" s="31" t="s">
        <v>1028</v>
      </c>
      <c r="C250" s="27" t="s">
        <v>1030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ht="19.899999999999999" customHeight="1">
      <c r="A251" s="182"/>
      <c r="B251" s="31" t="s">
        <v>1028</v>
      </c>
      <c r="C251" s="27" t="s">
        <v>1031</v>
      </c>
      <c r="D251" s="28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30"/>
    </row>
    <row r="252" spans="1:28" s="50" customFormat="1" ht="19.899999999999999" customHeight="1">
      <c r="A252" s="182"/>
      <c r="B252" s="46"/>
      <c r="C252" s="47" t="s">
        <v>1032</v>
      </c>
      <c r="D252" s="48"/>
      <c r="E252" s="49">
        <f>E249*E250+E251</f>
        <v>0</v>
      </c>
      <c r="F252" s="49">
        <f t="shared" ref="F252:AA252" si="47">F249*F250+F251</f>
        <v>0</v>
      </c>
      <c r="G252" s="49">
        <f t="shared" si="47"/>
        <v>0</v>
      </c>
      <c r="H252" s="49">
        <f t="shared" si="47"/>
        <v>0</v>
      </c>
      <c r="I252" s="49">
        <f t="shared" si="47"/>
        <v>0</v>
      </c>
      <c r="J252" s="49">
        <f t="shared" si="47"/>
        <v>0</v>
      </c>
      <c r="K252" s="49">
        <f t="shared" si="47"/>
        <v>0</v>
      </c>
      <c r="L252" s="49">
        <f t="shared" si="47"/>
        <v>0</v>
      </c>
      <c r="M252" s="49">
        <f t="shared" si="47"/>
        <v>0</v>
      </c>
      <c r="N252" s="49">
        <f t="shared" si="47"/>
        <v>0</v>
      </c>
      <c r="O252" s="49">
        <f t="shared" si="47"/>
        <v>0</v>
      </c>
      <c r="P252" s="49">
        <f t="shared" si="47"/>
        <v>0</v>
      </c>
      <c r="Q252" s="49">
        <f t="shared" si="47"/>
        <v>0</v>
      </c>
      <c r="R252" s="49">
        <f t="shared" si="47"/>
        <v>0</v>
      </c>
      <c r="S252" s="49">
        <f t="shared" si="47"/>
        <v>0</v>
      </c>
      <c r="T252" s="49">
        <f t="shared" si="47"/>
        <v>0</v>
      </c>
      <c r="U252" s="49">
        <f t="shared" si="47"/>
        <v>0</v>
      </c>
      <c r="V252" s="49">
        <f t="shared" si="47"/>
        <v>0</v>
      </c>
      <c r="W252" s="49">
        <f t="shared" si="47"/>
        <v>0</v>
      </c>
      <c r="X252" s="49">
        <f t="shared" si="47"/>
        <v>0</v>
      </c>
      <c r="Y252" s="49">
        <f t="shared" si="47"/>
        <v>0</v>
      </c>
      <c r="Z252" s="49">
        <f t="shared" si="47"/>
        <v>0</v>
      </c>
      <c r="AA252" s="49">
        <f t="shared" si="47"/>
        <v>0</v>
      </c>
      <c r="AB252" s="50">
        <f>SUM(E252:AA252)</f>
        <v>0</v>
      </c>
    </row>
    <row r="253" spans="1:28" ht="19.899999999999999" customHeight="1">
      <c r="A253" s="182"/>
      <c r="B253" s="31" t="s">
        <v>1033</v>
      </c>
      <c r="C253" s="5" t="s">
        <v>1034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2"/>
    </row>
    <row r="254" spans="1:28" ht="19.899999999999999" customHeight="1">
      <c r="A254" s="182"/>
      <c r="B254" s="31"/>
      <c r="C254" s="5" t="s">
        <v>1035</v>
      </c>
      <c r="D254" s="2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8" ht="19.899999999999999" customHeight="1">
      <c r="A255" s="182"/>
      <c r="B255" s="32" t="s">
        <v>1036</v>
      </c>
      <c r="C255" s="13" t="s">
        <v>1037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ht="19.899999999999999" customHeight="1">
      <c r="A256" s="182"/>
      <c r="B256" s="32" t="s">
        <v>1036</v>
      </c>
      <c r="C256" s="13" t="s">
        <v>1038</v>
      </c>
      <c r="D256" s="21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8" s="50" customFormat="1" ht="19.899999999999999" customHeight="1">
      <c r="A257" s="182"/>
      <c r="B257" s="51" t="s">
        <v>1036</v>
      </c>
      <c r="C257" s="52" t="s">
        <v>1039</v>
      </c>
      <c r="D257" s="53"/>
      <c r="E257" s="54">
        <f>E255*E256</f>
        <v>0</v>
      </c>
      <c r="F257" s="54">
        <f t="shared" ref="F257:AA257" si="48">F255*F256</f>
        <v>0</v>
      </c>
      <c r="G257" s="54">
        <f t="shared" si="48"/>
        <v>0</v>
      </c>
      <c r="H257" s="54">
        <f t="shared" si="48"/>
        <v>0</v>
      </c>
      <c r="I257" s="54">
        <f t="shared" si="48"/>
        <v>0</v>
      </c>
      <c r="J257" s="54">
        <f t="shared" si="48"/>
        <v>0</v>
      </c>
      <c r="K257" s="54">
        <f t="shared" si="48"/>
        <v>0</v>
      </c>
      <c r="L257" s="54">
        <f t="shared" si="48"/>
        <v>0</v>
      </c>
      <c r="M257" s="54">
        <f t="shared" si="48"/>
        <v>0</v>
      </c>
      <c r="N257" s="54">
        <f t="shared" si="48"/>
        <v>0</v>
      </c>
      <c r="O257" s="54">
        <f t="shared" si="48"/>
        <v>0</v>
      </c>
      <c r="P257" s="54">
        <f t="shared" si="48"/>
        <v>0</v>
      </c>
      <c r="Q257" s="54">
        <f t="shared" si="48"/>
        <v>0</v>
      </c>
      <c r="R257" s="54">
        <f t="shared" si="48"/>
        <v>0</v>
      </c>
      <c r="S257" s="54">
        <f t="shared" si="48"/>
        <v>0</v>
      </c>
      <c r="T257" s="54">
        <f t="shared" si="48"/>
        <v>0</v>
      </c>
      <c r="U257" s="54">
        <f t="shared" si="48"/>
        <v>0</v>
      </c>
      <c r="V257" s="54">
        <f t="shared" si="48"/>
        <v>0</v>
      </c>
      <c r="W257" s="54">
        <f t="shared" si="48"/>
        <v>0</v>
      </c>
      <c r="X257" s="54">
        <f t="shared" si="48"/>
        <v>0</v>
      </c>
      <c r="Y257" s="54">
        <f t="shared" si="48"/>
        <v>0</v>
      </c>
      <c r="Z257" s="54">
        <f t="shared" si="48"/>
        <v>0</v>
      </c>
      <c r="AA257" s="54">
        <f t="shared" si="48"/>
        <v>0</v>
      </c>
      <c r="AB257" s="50">
        <f>SUM(E257:AA257)</f>
        <v>0</v>
      </c>
    </row>
    <row r="258" spans="1:28" ht="19.899999999999999" customHeight="1">
      <c r="A258" s="182"/>
      <c r="B258" s="32" t="s">
        <v>1040</v>
      </c>
      <c r="C258" s="5" t="s">
        <v>1041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2"/>
      <c r="B259" s="32"/>
      <c r="C259" s="5" t="s">
        <v>1042</v>
      </c>
      <c r="D259" s="2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50"/>
    </row>
    <row r="260" spans="1:28" ht="19.899999999999999" customHeight="1">
      <c r="A260" s="181">
        <v>45620</v>
      </c>
      <c r="B260" s="31" t="s">
        <v>1028</v>
      </c>
      <c r="C260" s="26" t="s">
        <v>1029</v>
      </c>
      <c r="D260" s="24"/>
      <c r="E260" s="25"/>
      <c r="F260" s="25"/>
      <c r="G260" s="25"/>
      <c r="H260" s="25"/>
      <c r="I260" s="26"/>
      <c r="J260" s="26"/>
      <c r="K260" s="26"/>
      <c r="L260" s="26"/>
      <c r="M260" s="26"/>
      <c r="N260" s="26"/>
      <c r="O260" s="25"/>
      <c r="P260" s="26"/>
      <c r="Q260" s="26"/>
      <c r="R260" s="25"/>
      <c r="S260" s="26"/>
      <c r="T260" s="27"/>
      <c r="U260" s="26"/>
      <c r="V260" s="25"/>
      <c r="W260" s="26"/>
      <c r="X260" s="25"/>
      <c r="Y260" s="25"/>
      <c r="Z260" s="26"/>
      <c r="AA260" s="27"/>
    </row>
    <row r="261" spans="1:28" ht="19.899999999999999" customHeight="1">
      <c r="A261" s="182"/>
      <c r="B261" s="31" t="s">
        <v>1028</v>
      </c>
      <c r="C261" s="27" t="s">
        <v>1030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ht="19.899999999999999" customHeight="1">
      <c r="A262" s="182"/>
      <c r="B262" s="31" t="s">
        <v>1028</v>
      </c>
      <c r="C262" s="27" t="s">
        <v>1031</v>
      </c>
      <c r="D262" s="28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30"/>
    </row>
    <row r="263" spans="1:28" s="50" customFormat="1" ht="19.899999999999999" customHeight="1">
      <c r="A263" s="182"/>
      <c r="B263" s="46"/>
      <c r="C263" s="47" t="s">
        <v>1032</v>
      </c>
      <c r="D263" s="48"/>
      <c r="E263" s="49">
        <f>E260*E261+E262</f>
        <v>0</v>
      </c>
      <c r="F263" s="49">
        <f t="shared" ref="F263:AA263" si="49">F260*F261+F262</f>
        <v>0</v>
      </c>
      <c r="G263" s="49">
        <f t="shared" si="49"/>
        <v>0</v>
      </c>
      <c r="H263" s="49">
        <f t="shared" si="49"/>
        <v>0</v>
      </c>
      <c r="I263" s="49">
        <f t="shared" si="49"/>
        <v>0</v>
      </c>
      <c r="J263" s="49">
        <f t="shared" si="49"/>
        <v>0</v>
      </c>
      <c r="K263" s="49">
        <f t="shared" si="49"/>
        <v>0</v>
      </c>
      <c r="L263" s="49">
        <f t="shared" si="49"/>
        <v>0</v>
      </c>
      <c r="M263" s="49">
        <f t="shared" si="49"/>
        <v>0</v>
      </c>
      <c r="N263" s="49">
        <f t="shared" si="49"/>
        <v>0</v>
      </c>
      <c r="O263" s="49">
        <f t="shared" si="49"/>
        <v>0</v>
      </c>
      <c r="P263" s="49">
        <f t="shared" si="49"/>
        <v>0</v>
      </c>
      <c r="Q263" s="49">
        <f t="shared" si="49"/>
        <v>0</v>
      </c>
      <c r="R263" s="49">
        <f t="shared" si="49"/>
        <v>0</v>
      </c>
      <c r="S263" s="49">
        <f t="shared" si="49"/>
        <v>0</v>
      </c>
      <c r="T263" s="49">
        <f t="shared" si="49"/>
        <v>0</v>
      </c>
      <c r="U263" s="49">
        <f t="shared" si="49"/>
        <v>0</v>
      </c>
      <c r="V263" s="49">
        <f t="shared" si="49"/>
        <v>0</v>
      </c>
      <c r="W263" s="49">
        <f t="shared" si="49"/>
        <v>0</v>
      </c>
      <c r="X263" s="49">
        <f t="shared" si="49"/>
        <v>0</v>
      </c>
      <c r="Y263" s="49">
        <f t="shared" si="49"/>
        <v>0</v>
      </c>
      <c r="Z263" s="49">
        <f t="shared" si="49"/>
        <v>0</v>
      </c>
      <c r="AA263" s="49">
        <f t="shared" si="49"/>
        <v>0</v>
      </c>
      <c r="AB263" s="50">
        <f>SUM(E263:AA263)</f>
        <v>0</v>
      </c>
    </row>
    <row r="264" spans="1:28" ht="19.899999999999999" customHeight="1">
      <c r="A264" s="182"/>
      <c r="B264" s="31" t="s">
        <v>1033</v>
      </c>
      <c r="C264" s="5" t="s">
        <v>1034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2"/>
    </row>
    <row r="265" spans="1:28" ht="19.899999999999999" customHeight="1">
      <c r="A265" s="182"/>
      <c r="B265" s="31"/>
      <c r="C265" s="5" t="s">
        <v>1035</v>
      </c>
      <c r="D265" s="2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8" ht="19.899999999999999" customHeight="1">
      <c r="A266" s="182"/>
      <c r="B266" s="32" t="s">
        <v>1036</v>
      </c>
      <c r="C266" s="13" t="s">
        <v>1037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ht="19.899999999999999" customHeight="1">
      <c r="A267" s="182"/>
      <c r="B267" s="32" t="s">
        <v>1036</v>
      </c>
      <c r="C267" s="13" t="s">
        <v>1038</v>
      </c>
      <c r="D267" s="21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8" s="50" customFormat="1" ht="19.899999999999999" customHeight="1">
      <c r="A268" s="182"/>
      <c r="B268" s="51" t="s">
        <v>1036</v>
      </c>
      <c r="C268" s="52" t="s">
        <v>1039</v>
      </c>
      <c r="D268" s="53"/>
      <c r="E268" s="54">
        <f>E266*E267</f>
        <v>0</v>
      </c>
      <c r="F268" s="54">
        <f t="shared" ref="F268:AA268" si="50">F266*F267</f>
        <v>0</v>
      </c>
      <c r="G268" s="54">
        <f t="shared" si="50"/>
        <v>0</v>
      </c>
      <c r="H268" s="54">
        <f t="shared" si="50"/>
        <v>0</v>
      </c>
      <c r="I268" s="54">
        <f t="shared" si="50"/>
        <v>0</v>
      </c>
      <c r="J268" s="54">
        <f t="shared" si="50"/>
        <v>0</v>
      </c>
      <c r="K268" s="54">
        <f t="shared" si="50"/>
        <v>0</v>
      </c>
      <c r="L268" s="54">
        <f t="shared" si="50"/>
        <v>0</v>
      </c>
      <c r="M268" s="54">
        <f t="shared" si="50"/>
        <v>0</v>
      </c>
      <c r="N268" s="54">
        <f t="shared" si="50"/>
        <v>0</v>
      </c>
      <c r="O268" s="54">
        <f t="shared" si="50"/>
        <v>0</v>
      </c>
      <c r="P268" s="54">
        <f t="shared" si="50"/>
        <v>0</v>
      </c>
      <c r="Q268" s="54">
        <f t="shared" si="50"/>
        <v>0</v>
      </c>
      <c r="R268" s="54">
        <f t="shared" si="50"/>
        <v>0</v>
      </c>
      <c r="S268" s="54">
        <f t="shared" si="50"/>
        <v>0</v>
      </c>
      <c r="T268" s="54">
        <f t="shared" si="50"/>
        <v>0</v>
      </c>
      <c r="U268" s="54">
        <f t="shared" si="50"/>
        <v>0</v>
      </c>
      <c r="V268" s="54">
        <f t="shared" si="50"/>
        <v>0</v>
      </c>
      <c r="W268" s="54">
        <f t="shared" si="50"/>
        <v>0</v>
      </c>
      <c r="X268" s="54">
        <f t="shared" si="50"/>
        <v>0</v>
      </c>
      <c r="Y268" s="54">
        <f t="shared" si="50"/>
        <v>0</v>
      </c>
      <c r="Z268" s="54">
        <f t="shared" si="50"/>
        <v>0</v>
      </c>
      <c r="AA268" s="54">
        <f t="shared" si="50"/>
        <v>0</v>
      </c>
      <c r="AB268" s="50">
        <f>SUM(E268:AA268)</f>
        <v>0</v>
      </c>
    </row>
    <row r="269" spans="1:28" ht="19.899999999999999" customHeight="1">
      <c r="A269" s="182"/>
      <c r="B269" s="32" t="s">
        <v>1040</v>
      </c>
      <c r="C269" s="5" t="s">
        <v>1041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2"/>
      <c r="B270" s="32"/>
      <c r="C270" s="5" t="s">
        <v>1042</v>
      </c>
      <c r="D270" s="2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50"/>
    </row>
    <row r="271" spans="1:28" ht="19.899999999999999" customHeight="1">
      <c r="A271" s="181">
        <v>45621</v>
      </c>
      <c r="B271" s="31" t="s">
        <v>1028</v>
      </c>
      <c r="C271" s="26" t="s">
        <v>1029</v>
      </c>
      <c r="D271" s="24"/>
      <c r="E271" s="25"/>
      <c r="F271" s="25"/>
      <c r="G271" s="25"/>
      <c r="H271" s="25"/>
      <c r="I271" s="26"/>
      <c r="J271" s="26"/>
      <c r="K271" s="26"/>
      <c r="L271" s="26"/>
      <c r="M271" s="26"/>
      <c r="N271" s="26"/>
      <c r="O271" s="25"/>
      <c r="P271" s="26"/>
      <c r="Q271" s="26"/>
      <c r="R271" s="25"/>
      <c r="S271" s="26"/>
      <c r="T271" s="27"/>
      <c r="U271" s="26"/>
      <c r="V271" s="25"/>
      <c r="W271" s="26"/>
      <c r="X271" s="25"/>
      <c r="Y271" s="25"/>
      <c r="Z271" s="26"/>
      <c r="AA271" s="27"/>
    </row>
    <row r="272" spans="1:28" ht="19.899999999999999" customHeight="1">
      <c r="A272" s="182"/>
      <c r="B272" s="31" t="s">
        <v>1028</v>
      </c>
      <c r="C272" s="27" t="s">
        <v>1030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ht="19.899999999999999" customHeight="1">
      <c r="A273" s="182"/>
      <c r="B273" s="31" t="s">
        <v>1028</v>
      </c>
      <c r="C273" s="27" t="s">
        <v>1031</v>
      </c>
      <c r="D273" s="28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30"/>
    </row>
    <row r="274" spans="1:28" s="50" customFormat="1" ht="19.899999999999999" customHeight="1">
      <c r="A274" s="182"/>
      <c r="B274" s="46"/>
      <c r="C274" s="47" t="s">
        <v>1032</v>
      </c>
      <c r="D274" s="48"/>
      <c r="E274" s="49">
        <f>E271*E272+E273</f>
        <v>0</v>
      </c>
      <c r="F274" s="49">
        <f t="shared" ref="F274:AA274" si="51">F271*F272+F273</f>
        <v>0</v>
      </c>
      <c r="G274" s="49">
        <f t="shared" si="51"/>
        <v>0</v>
      </c>
      <c r="H274" s="49">
        <f t="shared" si="51"/>
        <v>0</v>
      </c>
      <c r="I274" s="49">
        <f t="shared" si="51"/>
        <v>0</v>
      </c>
      <c r="J274" s="49">
        <f t="shared" si="51"/>
        <v>0</v>
      </c>
      <c r="K274" s="49">
        <f t="shared" si="51"/>
        <v>0</v>
      </c>
      <c r="L274" s="49">
        <f t="shared" si="51"/>
        <v>0</v>
      </c>
      <c r="M274" s="49">
        <f t="shared" si="51"/>
        <v>0</v>
      </c>
      <c r="N274" s="49">
        <f t="shared" si="51"/>
        <v>0</v>
      </c>
      <c r="O274" s="49">
        <f t="shared" si="51"/>
        <v>0</v>
      </c>
      <c r="P274" s="49">
        <f t="shared" si="51"/>
        <v>0</v>
      </c>
      <c r="Q274" s="49">
        <f t="shared" si="51"/>
        <v>0</v>
      </c>
      <c r="R274" s="49">
        <f t="shared" si="51"/>
        <v>0</v>
      </c>
      <c r="S274" s="49">
        <f t="shared" si="51"/>
        <v>0</v>
      </c>
      <c r="T274" s="49">
        <f t="shared" si="51"/>
        <v>0</v>
      </c>
      <c r="U274" s="49">
        <f t="shared" si="51"/>
        <v>0</v>
      </c>
      <c r="V274" s="49">
        <f t="shared" si="51"/>
        <v>0</v>
      </c>
      <c r="W274" s="49">
        <f t="shared" si="51"/>
        <v>0</v>
      </c>
      <c r="X274" s="49">
        <f t="shared" si="51"/>
        <v>0</v>
      </c>
      <c r="Y274" s="49">
        <f t="shared" si="51"/>
        <v>0</v>
      </c>
      <c r="Z274" s="49">
        <f t="shared" si="51"/>
        <v>0</v>
      </c>
      <c r="AA274" s="49">
        <f t="shared" si="51"/>
        <v>0</v>
      </c>
      <c r="AB274" s="50">
        <f>SUM(E274:AA274)</f>
        <v>0</v>
      </c>
    </row>
    <row r="275" spans="1:28" ht="19.899999999999999" customHeight="1">
      <c r="A275" s="182"/>
      <c r="B275" s="31" t="s">
        <v>1033</v>
      </c>
      <c r="C275" s="5" t="s">
        <v>1034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2"/>
    </row>
    <row r="276" spans="1:28" ht="19.899999999999999" customHeight="1">
      <c r="A276" s="182"/>
      <c r="B276" s="31"/>
      <c r="C276" s="5" t="s">
        <v>1035</v>
      </c>
      <c r="D276" s="2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8" ht="19.899999999999999" customHeight="1">
      <c r="A277" s="182"/>
      <c r="B277" s="32" t="s">
        <v>1036</v>
      </c>
      <c r="C277" s="13" t="s">
        <v>1037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ht="19.899999999999999" customHeight="1">
      <c r="A278" s="182"/>
      <c r="B278" s="32" t="s">
        <v>1036</v>
      </c>
      <c r="C278" s="13" t="s">
        <v>1038</v>
      </c>
      <c r="D278" s="21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8" s="50" customFormat="1" ht="19.899999999999999" customHeight="1">
      <c r="A279" s="182"/>
      <c r="B279" s="51" t="s">
        <v>1036</v>
      </c>
      <c r="C279" s="52" t="s">
        <v>1039</v>
      </c>
      <c r="D279" s="53"/>
      <c r="E279" s="54">
        <f>E277*E278</f>
        <v>0</v>
      </c>
      <c r="F279" s="54">
        <f t="shared" ref="F279:AA279" si="52">F277*F278</f>
        <v>0</v>
      </c>
      <c r="G279" s="54">
        <f t="shared" si="52"/>
        <v>0</v>
      </c>
      <c r="H279" s="54">
        <f t="shared" si="52"/>
        <v>0</v>
      </c>
      <c r="I279" s="54">
        <f t="shared" si="52"/>
        <v>0</v>
      </c>
      <c r="J279" s="54">
        <f t="shared" si="52"/>
        <v>0</v>
      </c>
      <c r="K279" s="54">
        <f t="shared" si="52"/>
        <v>0</v>
      </c>
      <c r="L279" s="54">
        <f t="shared" si="52"/>
        <v>0</v>
      </c>
      <c r="M279" s="54">
        <f t="shared" si="52"/>
        <v>0</v>
      </c>
      <c r="N279" s="54">
        <f t="shared" si="52"/>
        <v>0</v>
      </c>
      <c r="O279" s="54">
        <f t="shared" si="52"/>
        <v>0</v>
      </c>
      <c r="P279" s="54">
        <f t="shared" si="52"/>
        <v>0</v>
      </c>
      <c r="Q279" s="54">
        <f t="shared" si="52"/>
        <v>0</v>
      </c>
      <c r="R279" s="54">
        <f t="shared" si="52"/>
        <v>0</v>
      </c>
      <c r="S279" s="54">
        <f t="shared" si="52"/>
        <v>0</v>
      </c>
      <c r="T279" s="54">
        <f t="shared" si="52"/>
        <v>0</v>
      </c>
      <c r="U279" s="54">
        <f t="shared" si="52"/>
        <v>0</v>
      </c>
      <c r="V279" s="54">
        <f t="shared" si="52"/>
        <v>0</v>
      </c>
      <c r="W279" s="54">
        <f t="shared" si="52"/>
        <v>0</v>
      </c>
      <c r="X279" s="54">
        <f t="shared" si="52"/>
        <v>0</v>
      </c>
      <c r="Y279" s="54">
        <f t="shared" si="52"/>
        <v>0</v>
      </c>
      <c r="Z279" s="54">
        <f t="shared" si="52"/>
        <v>0</v>
      </c>
      <c r="AA279" s="54">
        <f t="shared" si="52"/>
        <v>0</v>
      </c>
      <c r="AB279" s="50">
        <f>SUM(E279:AA279)</f>
        <v>0</v>
      </c>
    </row>
    <row r="280" spans="1:28" ht="19.899999999999999" customHeight="1">
      <c r="A280" s="182"/>
      <c r="B280" s="32" t="s">
        <v>1040</v>
      </c>
      <c r="C280" s="5" t="s">
        <v>1041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2"/>
      <c r="B281" s="32"/>
      <c r="C281" s="5" t="s">
        <v>1042</v>
      </c>
      <c r="D281" s="2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50"/>
    </row>
    <row r="282" spans="1:28" ht="19.899999999999999" customHeight="1">
      <c r="A282" s="181">
        <v>45622</v>
      </c>
      <c r="B282" s="31" t="s">
        <v>1028</v>
      </c>
      <c r="C282" s="26" t="s">
        <v>1029</v>
      </c>
      <c r="D282" s="24"/>
      <c r="E282" s="25"/>
      <c r="F282" s="25"/>
      <c r="G282" s="25"/>
      <c r="H282" s="25"/>
      <c r="I282" s="26"/>
      <c r="J282" s="26"/>
      <c r="K282" s="26"/>
      <c r="L282" s="26"/>
      <c r="M282" s="26"/>
      <c r="N282" s="26"/>
      <c r="O282" s="25"/>
      <c r="P282" s="26"/>
      <c r="Q282" s="26"/>
      <c r="R282" s="25"/>
      <c r="S282" s="26"/>
      <c r="T282" s="27"/>
      <c r="U282" s="26"/>
      <c r="V282" s="25"/>
      <c r="W282" s="26"/>
      <c r="X282" s="25"/>
      <c r="Y282" s="25"/>
      <c r="Z282" s="26"/>
      <c r="AA282" s="27"/>
    </row>
    <row r="283" spans="1:28" ht="19.899999999999999" customHeight="1">
      <c r="A283" s="182"/>
      <c r="B283" s="31" t="s">
        <v>1028</v>
      </c>
      <c r="C283" s="27" t="s">
        <v>1030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ht="19.899999999999999" customHeight="1">
      <c r="A284" s="182"/>
      <c r="B284" s="31" t="s">
        <v>1028</v>
      </c>
      <c r="C284" s="27" t="s">
        <v>1031</v>
      </c>
      <c r="D284" s="28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30"/>
    </row>
    <row r="285" spans="1:28" s="50" customFormat="1" ht="19.899999999999999" customHeight="1">
      <c r="A285" s="182"/>
      <c r="B285" s="46"/>
      <c r="C285" s="47" t="s">
        <v>1032</v>
      </c>
      <c r="D285" s="48"/>
      <c r="E285" s="49">
        <f>E282*E283+E284</f>
        <v>0</v>
      </c>
      <c r="F285" s="49">
        <f t="shared" ref="F285:AA285" si="53">F282*F283+F284</f>
        <v>0</v>
      </c>
      <c r="G285" s="49">
        <f t="shared" si="53"/>
        <v>0</v>
      </c>
      <c r="H285" s="49">
        <f t="shared" si="53"/>
        <v>0</v>
      </c>
      <c r="I285" s="49">
        <f t="shared" si="53"/>
        <v>0</v>
      </c>
      <c r="J285" s="49">
        <f t="shared" si="53"/>
        <v>0</v>
      </c>
      <c r="K285" s="49">
        <f t="shared" si="53"/>
        <v>0</v>
      </c>
      <c r="L285" s="49">
        <f t="shared" si="53"/>
        <v>0</v>
      </c>
      <c r="M285" s="49">
        <f t="shared" si="53"/>
        <v>0</v>
      </c>
      <c r="N285" s="49">
        <f t="shared" si="53"/>
        <v>0</v>
      </c>
      <c r="O285" s="49">
        <f t="shared" si="53"/>
        <v>0</v>
      </c>
      <c r="P285" s="49">
        <f t="shared" si="53"/>
        <v>0</v>
      </c>
      <c r="Q285" s="49">
        <f t="shared" si="53"/>
        <v>0</v>
      </c>
      <c r="R285" s="49">
        <f t="shared" si="53"/>
        <v>0</v>
      </c>
      <c r="S285" s="49">
        <f t="shared" si="53"/>
        <v>0</v>
      </c>
      <c r="T285" s="49">
        <f t="shared" si="53"/>
        <v>0</v>
      </c>
      <c r="U285" s="49">
        <f t="shared" si="53"/>
        <v>0</v>
      </c>
      <c r="V285" s="49">
        <f t="shared" si="53"/>
        <v>0</v>
      </c>
      <c r="W285" s="49">
        <f t="shared" si="53"/>
        <v>0</v>
      </c>
      <c r="X285" s="49">
        <f t="shared" si="53"/>
        <v>0</v>
      </c>
      <c r="Y285" s="49">
        <f t="shared" si="53"/>
        <v>0</v>
      </c>
      <c r="Z285" s="49">
        <f t="shared" si="53"/>
        <v>0</v>
      </c>
      <c r="AA285" s="49">
        <f t="shared" si="53"/>
        <v>0</v>
      </c>
      <c r="AB285" s="50">
        <f>SUM(E285:AA285)</f>
        <v>0</v>
      </c>
    </row>
    <row r="286" spans="1:28" ht="19.899999999999999" customHeight="1">
      <c r="A286" s="182"/>
      <c r="B286" s="31" t="s">
        <v>1033</v>
      </c>
      <c r="C286" s="5" t="s">
        <v>1034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2"/>
    </row>
    <row r="287" spans="1:28" ht="19.899999999999999" customHeight="1">
      <c r="A287" s="182"/>
      <c r="B287" s="31"/>
      <c r="C287" s="5" t="s">
        <v>1035</v>
      </c>
      <c r="D287" s="2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8" ht="19.899999999999999" customHeight="1">
      <c r="A288" s="182"/>
      <c r="B288" s="32" t="s">
        <v>1036</v>
      </c>
      <c r="C288" s="13" t="s">
        <v>1037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ht="19.899999999999999" customHeight="1">
      <c r="A289" s="182"/>
      <c r="B289" s="32" t="s">
        <v>1036</v>
      </c>
      <c r="C289" s="13" t="s">
        <v>1038</v>
      </c>
      <c r="D289" s="21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8" s="50" customFormat="1" ht="19.899999999999999" customHeight="1">
      <c r="A290" s="182"/>
      <c r="B290" s="51" t="s">
        <v>1036</v>
      </c>
      <c r="C290" s="52" t="s">
        <v>1039</v>
      </c>
      <c r="D290" s="53"/>
      <c r="E290" s="54">
        <f>E288*E289</f>
        <v>0</v>
      </c>
      <c r="F290" s="54">
        <f t="shared" ref="F290:AA290" si="54">F288*F289</f>
        <v>0</v>
      </c>
      <c r="G290" s="54">
        <f t="shared" si="54"/>
        <v>0</v>
      </c>
      <c r="H290" s="54">
        <f t="shared" si="54"/>
        <v>0</v>
      </c>
      <c r="I290" s="54">
        <f t="shared" si="54"/>
        <v>0</v>
      </c>
      <c r="J290" s="54">
        <f t="shared" si="54"/>
        <v>0</v>
      </c>
      <c r="K290" s="54">
        <f t="shared" si="54"/>
        <v>0</v>
      </c>
      <c r="L290" s="54">
        <f t="shared" si="54"/>
        <v>0</v>
      </c>
      <c r="M290" s="54">
        <f t="shared" si="54"/>
        <v>0</v>
      </c>
      <c r="N290" s="54">
        <f t="shared" si="54"/>
        <v>0</v>
      </c>
      <c r="O290" s="54">
        <f t="shared" si="54"/>
        <v>0</v>
      </c>
      <c r="P290" s="54">
        <f t="shared" si="54"/>
        <v>0</v>
      </c>
      <c r="Q290" s="54">
        <f t="shared" si="54"/>
        <v>0</v>
      </c>
      <c r="R290" s="54">
        <f t="shared" si="54"/>
        <v>0</v>
      </c>
      <c r="S290" s="54">
        <f t="shared" si="54"/>
        <v>0</v>
      </c>
      <c r="T290" s="54">
        <f t="shared" si="54"/>
        <v>0</v>
      </c>
      <c r="U290" s="54">
        <f t="shared" si="54"/>
        <v>0</v>
      </c>
      <c r="V290" s="54">
        <f t="shared" si="54"/>
        <v>0</v>
      </c>
      <c r="W290" s="54">
        <f t="shared" si="54"/>
        <v>0</v>
      </c>
      <c r="X290" s="54">
        <f t="shared" si="54"/>
        <v>0</v>
      </c>
      <c r="Y290" s="54">
        <f t="shared" si="54"/>
        <v>0</v>
      </c>
      <c r="Z290" s="54">
        <f t="shared" si="54"/>
        <v>0</v>
      </c>
      <c r="AA290" s="54">
        <f t="shared" si="54"/>
        <v>0</v>
      </c>
      <c r="AB290" s="50">
        <f>SUM(E290:AA290)</f>
        <v>0</v>
      </c>
    </row>
    <row r="291" spans="1:28" ht="19.899999999999999" customHeight="1">
      <c r="A291" s="182"/>
      <c r="B291" s="32" t="s">
        <v>1040</v>
      </c>
      <c r="C291" s="5" t="s">
        <v>1041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2"/>
      <c r="B292" s="32"/>
      <c r="C292" s="5" t="s">
        <v>1042</v>
      </c>
      <c r="D292" s="2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50"/>
    </row>
    <row r="293" spans="1:28" ht="19.899999999999999" customHeight="1">
      <c r="A293" s="181">
        <v>45623</v>
      </c>
      <c r="B293" s="31" t="s">
        <v>1028</v>
      </c>
      <c r="C293" s="26" t="s">
        <v>1029</v>
      </c>
      <c r="D293" s="24"/>
      <c r="E293" s="25"/>
      <c r="F293" s="25"/>
      <c r="G293" s="25"/>
      <c r="H293" s="25"/>
      <c r="I293" s="26"/>
      <c r="J293" s="26"/>
      <c r="K293" s="26"/>
      <c r="L293" s="26"/>
      <c r="M293" s="26"/>
      <c r="N293" s="26"/>
      <c r="O293" s="25"/>
      <c r="P293" s="26"/>
      <c r="Q293" s="26"/>
      <c r="R293" s="25"/>
      <c r="S293" s="26"/>
      <c r="T293" s="27"/>
      <c r="U293" s="26"/>
      <c r="V293" s="25"/>
      <c r="W293" s="26"/>
      <c r="X293" s="25"/>
      <c r="Y293" s="25"/>
      <c r="Z293" s="26"/>
      <c r="AA293" s="27"/>
    </row>
    <row r="294" spans="1:28" ht="19.899999999999999" customHeight="1">
      <c r="A294" s="182"/>
      <c r="B294" s="31" t="s">
        <v>1028</v>
      </c>
      <c r="C294" s="27" t="s">
        <v>1030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ht="19.899999999999999" customHeight="1">
      <c r="A295" s="182"/>
      <c r="B295" s="31" t="s">
        <v>1028</v>
      </c>
      <c r="C295" s="27" t="s">
        <v>1031</v>
      </c>
      <c r="D295" s="28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30"/>
    </row>
    <row r="296" spans="1:28" s="50" customFormat="1" ht="19.899999999999999" customHeight="1">
      <c r="A296" s="182"/>
      <c r="B296" s="46"/>
      <c r="C296" s="47" t="s">
        <v>1032</v>
      </c>
      <c r="D296" s="48"/>
      <c r="E296" s="49">
        <f>E293*E294+E295</f>
        <v>0</v>
      </c>
      <c r="F296" s="49">
        <f t="shared" ref="F296:AA296" si="55">F293*F294+F295</f>
        <v>0</v>
      </c>
      <c r="G296" s="49">
        <f t="shared" si="55"/>
        <v>0</v>
      </c>
      <c r="H296" s="49">
        <f t="shared" si="55"/>
        <v>0</v>
      </c>
      <c r="I296" s="49">
        <f t="shared" si="55"/>
        <v>0</v>
      </c>
      <c r="J296" s="49">
        <f t="shared" si="55"/>
        <v>0</v>
      </c>
      <c r="K296" s="49">
        <f t="shared" si="55"/>
        <v>0</v>
      </c>
      <c r="L296" s="49">
        <f t="shared" si="55"/>
        <v>0</v>
      </c>
      <c r="M296" s="49">
        <f t="shared" si="55"/>
        <v>0</v>
      </c>
      <c r="N296" s="49">
        <f t="shared" si="55"/>
        <v>0</v>
      </c>
      <c r="O296" s="49">
        <f t="shared" si="55"/>
        <v>0</v>
      </c>
      <c r="P296" s="49">
        <f t="shared" si="55"/>
        <v>0</v>
      </c>
      <c r="Q296" s="49">
        <f t="shared" si="55"/>
        <v>0</v>
      </c>
      <c r="R296" s="49">
        <f t="shared" si="55"/>
        <v>0</v>
      </c>
      <c r="S296" s="49">
        <f t="shared" si="55"/>
        <v>0</v>
      </c>
      <c r="T296" s="49">
        <f t="shared" si="55"/>
        <v>0</v>
      </c>
      <c r="U296" s="49">
        <f t="shared" si="55"/>
        <v>0</v>
      </c>
      <c r="V296" s="49">
        <f t="shared" si="55"/>
        <v>0</v>
      </c>
      <c r="W296" s="49">
        <f t="shared" si="55"/>
        <v>0</v>
      </c>
      <c r="X296" s="49">
        <f t="shared" si="55"/>
        <v>0</v>
      </c>
      <c r="Y296" s="49">
        <f t="shared" si="55"/>
        <v>0</v>
      </c>
      <c r="Z296" s="49">
        <f t="shared" si="55"/>
        <v>0</v>
      </c>
      <c r="AA296" s="49">
        <f t="shared" si="55"/>
        <v>0</v>
      </c>
      <c r="AB296" s="50">
        <f>SUM(E296:AA296)</f>
        <v>0</v>
      </c>
    </row>
    <row r="297" spans="1:28" ht="19.899999999999999" customHeight="1">
      <c r="A297" s="182"/>
      <c r="B297" s="31" t="s">
        <v>1033</v>
      </c>
      <c r="C297" s="5" t="s">
        <v>1034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2"/>
    </row>
    <row r="298" spans="1:28" ht="19.899999999999999" customHeight="1">
      <c r="A298" s="182"/>
      <c r="B298" s="31"/>
      <c r="C298" s="5" t="s">
        <v>1035</v>
      </c>
      <c r="D298" s="2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8" ht="19.899999999999999" customHeight="1">
      <c r="A299" s="182"/>
      <c r="B299" s="32" t="s">
        <v>1036</v>
      </c>
      <c r="C299" s="13" t="s">
        <v>1037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ht="19.899999999999999" customHeight="1">
      <c r="A300" s="182"/>
      <c r="B300" s="32" t="s">
        <v>1036</v>
      </c>
      <c r="C300" s="13" t="s">
        <v>1038</v>
      </c>
      <c r="D300" s="21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8" s="50" customFormat="1" ht="19.899999999999999" customHeight="1">
      <c r="A301" s="182"/>
      <c r="B301" s="51" t="s">
        <v>1036</v>
      </c>
      <c r="C301" s="52" t="s">
        <v>1039</v>
      </c>
      <c r="D301" s="53"/>
      <c r="E301" s="54">
        <f>E299*E300</f>
        <v>0</v>
      </c>
      <c r="F301" s="54">
        <f t="shared" ref="F301:AA301" si="56">F299*F300</f>
        <v>0</v>
      </c>
      <c r="G301" s="54">
        <f t="shared" si="56"/>
        <v>0</v>
      </c>
      <c r="H301" s="54">
        <f t="shared" si="56"/>
        <v>0</v>
      </c>
      <c r="I301" s="54">
        <f t="shared" si="56"/>
        <v>0</v>
      </c>
      <c r="J301" s="54">
        <f t="shared" si="56"/>
        <v>0</v>
      </c>
      <c r="K301" s="54">
        <f t="shared" si="56"/>
        <v>0</v>
      </c>
      <c r="L301" s="54">
        <f t="shared" si="56"/>
        <v>0</v>
      </c>
      <c r="M301" s="54">
        <f t="shared" si="56"/>
        <v>0</v>
      </c>
      <c r="N301" s="54">
        <f t="shared" si="56"/>
        <v>0</v>
      </c>
      <c r="O301" s="54">
        <f t="shared" si="56"/>
        <v>0</v>
      </c>
      <c r="P301" s="54">
        <f t="shared" si="56"/>
        <v>0</v>
      </c>
      <c r="Q301" s="54">
        <f t="shared" si="56"/>
        <v>0</v>
      </c>
      <c r="R301" s="54">
        <f t="shared" si="56"/>
        <v>0</v>
      </c>
      <c r="S301" s="54">
        <f t="shared" si="56"/>
        <v>0</v>
      </c>
      <c r="T301" s="54">
        <f t="shared" si="56"/>
        <v>0</v>
      </c>
      <c r="U301" s="54">
        <f t="shared" si="56"/>
        <v>0</v>
      </c>
      <c r="V301" s="54">
        <f t="shared" si="56"/>
        <v>0</v>
      </c>
      <c r="W301" s="54">
        <f t="shared" si="56"/>
        <v>0</v>
      </c>
      <c r="X301" s="54">
        <f t="shared" si="56"/>
        <v>0</v>
      </c>
      <c r="Y301" s="54">
        <f t="shared" si="56"/>
        <v>0</v>
      </c>
      <c r="Z301" s="54">
        <f t="shared" si="56"/>
        <v>0</v>
      </c>
      <c r="AA301" s="54">
        <f t="shared" si="56"/>
        <v>0</v>
      </c>
      <c r="AB301" s="50">
        <f>SUM(E301:AA301)</f>
        <v>0</v>
      </c>
    </row>
    <row r="302" spans="1:28" ht="19.899999999999999" customHeight="1">
      <c r="A302" s="182"/>
      <c r="B302" s="32" t="s">
        <v>1040</v>
      </c>
      <c r="C302" s="5" t="s">
        <v>1041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2"/>
      <c r="B303" s="32"/>
      <c r="C303" s="5" t="s">
        <v>1042</v>
      </c>
      <c r="D303" s="2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0"/>
    </row>
    <row r="304" spans="1:28" ht="19.899999999999999" customHeight="1">
      <c r="A304" s="181">
        <v>45624</v>
      </c>
      <c r="B304" s="31" t="s">
        <v>1028</v>
      </c>
      <c r="C304" s="26" t="s">
        <v>1029</v>
      </c>
      <c r="D304" s="24"/>
      <c r="E304" s="25"/>
      <c r="F304" s="25"/>
      <c r="G304" s="25"/>
      <c r="H304" s="25"/>
      <c r="I304" s="26"/>
      <c r="J304" s="26"/>
      <c r="K304" s="26"/>
      <c r="L304" s="26"/>
      <c r="M304" s="26"/>
      <c r="N304" s="26"/>
      <c r="O304" s="25"/>
      <c r="P304" s="26"/>
      <c r="Q304" s="26"/>
      <c r="R304" s="25"/>
      <c r="S304" s="26"/>
      <c r="T304" s="27"/>
      <c r="U304" s="26"/>
      <c r="V304" s="25"/>
      <c r="W304" s="26"/>
      <c r="X304" s="25"/>
      <c r="Y304" s="25"/>
      <c r="Z304" s="26"/>
      <c r="AA304" s="27"/>
    </row>
    <row r="305" spans="1:28" ht="19.899999999999999" customHeight="1">
      <c r="A305" s="182"/>
      <c r="B305" s="31" t="s">
        <v>1028</v>
      </c>
      <c r="C305" s="27" t="s">
        <v>1030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ht="19.899999999999999" customHeight="1">
      <c r="A306" s="182"/>
      <c r="B306" s="31" t="s">
        <v>1028</v>
      </c>
      <c r="C306" s="27" t="s">
        <v>1031</v>
      </c>
      <c r="D306" s="28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30"/>
    </row>
    <row r="307" spans="1:28" s="50" customFormat="1" ht="19.899999999999999" customHeight="1">
      <c r="A307" s="182"/>
      <c r="B307" s="46"/>
      <c r="C307" s="47" t="s">
        <v>1032</v>
      </c>
      <c r="D307" s="48"/>
      <c r="E307" s="49">
        <f>E304*E305+E306</f>
        <v>0</v>
      </c>
      <c r="F307" s="49">
        <f t="shared" ref="F307:AA307" si="57">F304*F305+F306</f>
        <v>0</v>
      </c>
      <c r="G307" s="49">
        <f t="shared" si="57"/>
        <v>0</v>
      </c>
      <c r="H307" s="49">
        <f t="shared" si="57"/>
        <v>0</v>
      </c>
      <c r="I307" s="49">
        <f t="shared" si="57"/>
        <v>0</v>
      </c>
      <c r="J307" s="49">
        <f t="shared" si="57"/>
        <v>0</v>
      </c>
      <c r="K307" s="49">
        <f t="shared" si="57"/>
        <v>0</v>
      </c>
      <c r="L307" s="49">
        <f t="shared" si="57"/>
        <v>0</v>
      </c>
      <c r="M307" s="49">
        <f t="shared" si="57"/>
        <v>0</v>
      </c>
      <c r="N307" s="49">
        <f t="shared" si="57"/>
        <v>0</v>
      </c>
      <c r="O307" s="49">
        <f t="shared" si="57"/>
        <v>0</v>
      </c>
      <c r="P307" s="49">
        <f t="shared" si="57"/>
        <v>0</v>
      </c>
      <c r="Q307" s="49">
        <f t="shared" si="57"/>
        <v>0</v>
      </c>
      <c r="R307" s="49">
        <f t="shared" si="57"/>
        <v>0</v>
      </c>
      <c r="S307" s="49">
        <f t="shared" si="57"/>
        <v>0</v>
      </c>
      <c r="T307" s="49">
        <f t="shared" si="57"/>
        <v>0</v>
      </c>
      <c r="U307" s="49">
        <f t="shared" si="57"/>
        <v>0</v>
      </c>
      <c r="V307" s="49">
        <f t="shared" si="57"/>
        <v>0</v>
      </c>
      <c r="W307" s="49">
        <f t="shared" si="57"/>
        <v>0</v>
      </c>
      <c r="X307" s="49">
        <f t="shared" si="57"/>
        <v>0</v>
      </c>
      <c r="Y307" s="49">
        <f t="shared" si="57"/>
        <v>0</v>
      </c>
      <c r="Z307" s="49">
        <f t="shared" si="57"/>
        <v>0</v>
      </c>
      <c r="AA307" s="49">
        <f t="shared" si="57"/>
        <v>0</v>
      </c>
      <c r="AB307" s="50">
        <f>SUM(E307:AA307)</f>
        <v>0</v>
      </c>
    </row>
    <row r="308" spans="1:28" ht="19.899999999999999" customHeight="1">
      <c r="A308" s="182"/>
      <c r="B308" s="31" t="s">
        <v>1033</v>
      </c>
      <c r="C308" s="5" t="s">
        <v>1034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2"/>
    </row>
    <row r="309" spans="1:28" ht="19.899999999999999" customHeight="1">
      <c r="A309" s="182"/>
      <c r="B309" s="31"/>
      <c r="C309" s="5" t="s">
        <v>1035</v>
      </c>
      <c r="D309" s="2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8" ht="19.899999999999999" customHeight="1">
      <c r="A310" s="182"/>
      <c r="B310" s="32" t="s">
        <v>1036</v>
      </c>
      <c r="C310" s="13" t="s">
        <v>1037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ht="19.899999999999999" customHeight="1">
      <c r="A311" s="182"/>
      <c r="B311" s="32" t="s">
        <v>1036</v>
      </c>
      <c r="C311" s="13" t="s">
        <v>1038</v>
      </c>
      <c r="D311" s="21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8" s="50" customFormat="1" ht="19.899999999999999" customHeight="1">
      <c r="A312" s="182"/>
      <c r="B312" s="51" t="s">
        <v>1036</v>
      </c>
      <c r="C312" s="52" t="s">
        <v>1039</v>
      </c>
      <c r="D312" s="53"/>
      <c r="E312" s="54">
        <f>E310*E311</f>
        <v>0</v>
      </c>
      <c r="F312" s="54">
        <f t="shared" ref="F312:AA312" si="58">F310*F311</f>
        <v>0</v>
      </c>
      <c r="G312" s="54">
        <f t="shared" si="58"/>
        <v>0</v>
      </c>
      <c r="H312" s="54">
        <f t="shared" si="58"/>
        <v>0</v>
      </c>
      <c r="I312" s="54">
        <f t="shared" si="58"/>
        <v>0</v>
      </c>
      <c r="J312" s="54">
        <f t="shared" si="58"/>
        <v>0</v>
      </c>
      <c r="K312" s="54">
        <f t="shared" si="58"/>
        <v>0</v>
      </c>
      <c r="L312" s="54">
        <f t="shared" si="58"/>
        <v>0</v>
      </c>
      <c r="M312" s="54">
        <f t="shared" si="58"/>
        <v>0</v>
      </c>
      <c r="N312" s="54">
        <f t="shared" si="58"/>
        <v>0</v>
      </c>
      <c r="O312" s="54">
        <f t="shared" si="58"/>
        <v>0</v>
      </c>
      <c r="P312" s="54">
        <f t="shared" si="58"/>
        <v>0</v>
      </c>
      <c r="Q312" s="54">
        <f t="shared" si="58"/>
        <v>0</v>
      </c>
      <c r="R312" s="54">
        <f t="shared" si="58"/>
        <v>0</v>
      </c>
      <c r="S312" s="54">
        <f t="shared" si="58"/>
        <v>0</v>
      </c>
      <c r="T312" s="54">
        <f t="shared" si="58"/>
        <v>0</v>
      </c>
      <c r="U312" s="54">
        <f t="shared" si="58"/>
        <v>0</v>
      </c>
      <c r="V312" s="54">
        <f t="shared" si="58"/>
        <v>0</v>
      </c>
      <c r="W312" s="54">
        <f t="shared" si="58"/>
        <v>0</v>
      </c>
      <c r="X312" s="54">
        <f t="shared" si="58"/>
        <v>0</v>
      </c>
      <c r="Y312" s="54">
        <f t="shared" si="58"/>
        <v>0</v>
      </c>
      <c r="Z312" s="54">
        <f t="shared" si="58"/>
        <v>0</v>
      </c>
      <c r="AA312" s="54">
        <f t="shared" si="58"/>
        <v>0</v>
      </c>
      <c r="AB312" s="50">
        <f>SUM(E312:AA312)</f>
        <v>0</v>
      </c>
    </row>
    <row r="313" spans="1:28" ht="19.899999999999999" customHeight="1">
      <c r="A313" s="182"/>
      <c r="B313" s="32" t="s">
        <v>1040</v>
      </c>
      <c r="C313" s="5" t="s">
        <v>1041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2"/>
      <c r="B314" s="32"/>
      <c r="C314" s="5" t="s">
        <v>1042</v>
      </c>
      <c r="D314" s="2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50"/>
    </row>
    <row r="315" spans="1:28" ht="19.899999999999999" customHeight="1">
      <c r="A315" s="181">
        <v>45625</v>
      </c>
      <c r="B315" s="31" t="s">
        <v>1028</v>
      </c>
      <c r="C315" s="26" t="s">
        <v>1029</v>
      </c>
      <c r="D315" s="24"/>
      <c r="E315" s="25"/>
      <c r="F315" s="25"/>
      <c r="G315" s="25"/>
      <c r="H315" s="25"/>
      <c r="I315" s="26"/>
      <c r="J315" s="26"/>
      <c r="K315" s="26"/>
      <c r="L315" s="26"/>
      <c r="M315" s="26"/>
      <c r="N315" s="26"/>
      <c r="O315" s="25"/>
      <c r="P315" s="26"/>
      <c r="Q315" s="26"/>
      <c r="R315" s="25"/>
      <c r="S315" s="26"/>
      <c r="T315" s="27"/>
      <c r="U315" s="26"/>
      <c r="V315" s="25"/>
      <c r="W315" s="26"/>
      <c r="X315" s="25"/>
      <c r="Y315" s="25"/>
      <c r="Z315" s="26"/>
      <c r="AA315" s="27"/>
    </row>
    <row r="316" spans="1:28" ht="19.899999999999999" customHeight="1">
      <c r="A316" s="182"/>
      <c r="B316" s="31" t="s">
        <v>1028</v>
      </c>
      <c r="C316" s="27" t="s">
        <v>1030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ht="19.899999999999999" customHeight="1">
      <c r="A317" s="182"/>
      <c r="B317" s="31" t="s">
        <v>1028</v>
      </c>
      <c r="C317" s="27" t="s">
        <v>1031</v>
      </c>
      <c r="D317" s="28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30"/>
    </row>
    <row r="318" spans="1:28" s="50" customFormat="1" ht="19.899999999999999" customHeight="1">
      <c r="A318" s="182"/>
      <c r="B318" s="46"/>
      <c r="C318" s="47" t="s">
        <v>1032</v>
      </c>
      <c r="D318" s="48"/>
      <c r="E318" s="49">
        <f>E315*E316+E317</f>
        <v>0</v>
      </c>
      <c r="F318" s="49">
        <f t="shared" ref="F318:AA318" si="59">F315*F316+F317</f>
        <v>0</v>
      </c>
      <c r="G318" s="49">
        <f t="shared" si="59"/>
        <v>0</v>
      </c>
      <c r="H318" s="49">
        <f t="shared" si="59"/>
        <v>0</v>
      </c>
      <c r="I318" s="49">
        <f t="shared" si="59"/>
        <v>0</v>
      </c>
      <c r="J318" s="49">
        <f t="shared" si="59"/>
        <v>0</v>
      </c>
      <c r="K318" s="49">
        <f t="shared" si="59"/>
        <v>0</v>
      </c>
      <c r="L318" s="49">
        <f t="shared" si="59"/>
        <v>0</v>
      </c>
      <c r="M318" s="49">
        <f t="shared" si="59"/>
        <v>0</v>
      </c>
      <c r="N318" s="49">
        <f t="shared" si="59"/>
        <v>0</v>
      </c>
      <c r="O318" s="49">
        <f t="shared" si="59"/>
        <v>0</v>
      </c>
      <c r="P318" s="49">
        <f t="shared" si="59"/>
        <v>0</v>
      </c>
      <c r="Q318" s="49">
        <f t="shared" si="59"/>
        <v>0</v>
      </c>
      <c r="R318" s="49">
        <f t="shared" si="59"/>
        <v>0</v>
      </c>
      <c r="S318" s="49">
        <f t="shared" si="59"/>
        <v>0</v>
      </c>
      <c r="T318" s="49">
        <f t="shared" si="59"/>
        <v>0</v>
      </c>
      <c r="U318" s="49">
        <f t="shared" si="59"/>
        <v>0</v>
      </c>
      <c r="V318" s="49">
        <f t="shared" si="59"/>
        <v>0</v>
      </c>
      <c r="W318" s="49">
        <f t="shared" si="59"/>
        <v>0</v>
      </c>
      <c r="X318" s="49">
        <f t="shared" si="59"/>
        <v>0</v>
      </c>
      <c r="Y318" s="49">
        <f t="shared" si="59"/>
        <v>0</v>
      </c>
      <c r="Z318" s="49">
        <f t="shared" si="59"/>
        <v>0</v>
      </c>
      <c r="AA318" s="49">
        <f t="shared" si="59"/>
        <v>0</v>
      </c>
      <c r="AB318" s="50">
        <f>SUM(E318:AA318)</f>
        <v>0</v>
      </c>
    </row>
    <row r="319" spans="1:28" ht="19.899999999999999" customHeight="1">
      <c r="A319" s="182"/>
      <c r="B319" s="31" t="s">
        <v>1033</v>
      </c>
      <c r="C319" s="5" t="s">
        <v>1034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2"/>
    </row>
    <row r="320" spans="1:28" ht="19.899999999999999" customHeight="1">
      <c r="A320" s="182"/>
      <c r="B320" s="31"/>
      <c r="C320" s="5" t="s">
        <v>1035</v>
      </c>
      <c r="D320" s="2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8" ht="19.899999999999999" customHeight="1">
      <c r="A321" s="182"/>
      <c r="B321" s="32" t="s">
        <v>1036</v>
      </c>
      <c r="C321" s="13" t="s">
        <v>1037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ht="19.899999999999999" customHeight="1">
      <c r="A322" s="182"/>
      <c r="B322" s="32" t="s">
        <v>1036</v>
      </c>
      <c r="C322" s="13" t="s">
        <v>1038</v>
      </c>
      <c r="D322" s="21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8" s="50" customFormat="1" ht="19.899999999999999" customHeight="1">
      <c r="A323" s="182"/>
      <c r="B323" s="51" t="s">
        <v>1036</v>
      </c>
      <c r="C323" s="52" t="s">
        <v>1039</v>
      </c>
      <c r="D323" s="53"/>
      <c r="E323" s="54">
        <f>E321*E322</f>
        <v>0</v>
      </c>
      <c r="F323" s="54">
        <f t="shared" ref="F323:AA323" si="60">F321*F322</f>
        <v>0</v>
      </c>
      <c r="G323" s="54">
        <f t="shared" si="60"/>
        <v>0</v>
      </c>
      <c r="H323" s="54">
        <f t="shared" si="60"/>
        <v>0</v>
      </c>
      <c r="I323" s="54">
        <f t="shared" si="60"/>
        <v>0</v>
      </c>
      <c r="J323" s="54">
        <f t="shared" si="60"/>
        <v>0</v>
      </c>
      <c r="K323" s="54">
        <f t="shared" si="60"/>
        <v>0</v>
      </c>
      <c r="L323" s="54">
        <f t="shared" si="60"/>
        <v>0</v>
      </c>
      <c r="M323" s="54">
        <f t="shared" si="60"/>
        <v>0</v>
      </c>
      <c r="N323" s="54">
        <f t="shared" si="60"/>
        <v>0</v>
      </c>
      <c r="O323" s="54">
        <f t="shared" si="60"/>
        <v>0</v>
      </c>
      <c r="P323" s="54">
        <f t="shared" si="60"/>
        <v>0</v>
      </c>
      <c r="Q323" s="54">
        <f t="shared" si="60"/>
        <v>0</v>
      </c>
      <c r="R323" s="54">
        <f t="shared" si="60"/>
        <v>0</v>
      </c>
      <c r="S323" s="54">
        <f t="shared" si="60"/>
        <v>0</v>
      </c>
      <c r="T323" s="54">
        <f t="shared" si="60"/>
        <v>0</v>
      </c>
      <c r="U323" s="54">
        <f t="shared" si="60"/>
        <v>0</v>
      </c>
      <c r="V323" s="54">
        <f t="shared" si="60"/>
        <v>0</v>
      </c>
      <c r="W323" s="54">
        <f t="shared" si="60"/>
        <v>0</v>
      </c>
      <c r="X323" s="54">
        <f t="shared" si="60"/>
        <v>0</v>
      </c>
      <c r="Y323" s="54">
        <f t="shared" si="60"/>
        <v>0</v>
      </c>
      <c r="Z323" s="54">
        <f t="shared" si="60"/>
        <v>0</v>
      </c>
      <c r="AA323" s="54">
        <f t="shared" si="60"/>
        <v>0</v>
      </c>
      <c r="AB323" s="50">
        <f>SUM(E323:AA323)</f>
        <v>0</v>
      </c>
    </row>
    <row r="324" spans="1:28" ht="19.899999999999999" customHeight="1">
      <c r="A324" s="182"/>
      <c r="B324" s="32" t="s">
        <v>1040</v>
      </c>
      <c r="C324" s="5" t="s">
        <v>1041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2"/>
      <c r="B325" s="32"/>
      <c r="C325" s="5" t="s">
        <v>1042</v>
      </c>
      <c r="D325" s="2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50"/>
    </row>
    <row r="326" spans="1:28" ht="19.899999999999999" customHeight="1">
      <c r="A326" s="181">
        <v>45626</v>
      </c>
      <c r="B326" s="31" t="s">
        <v>1028</v>
      </c>
      <c r="C326" s="26" t="s">
        <v>1029</v>
      </c>
      <c r="D326" s="24"/>
      <c r="E326" s="25"/>
      <c r="F326" s="25"/>
      <c r="G326" s="25"/>
      <c r="H326" s="25"/>
      <c r="I326" s="26"/>
      <c r="J326" s="26"/>
      <c r="K326" s="26"/>
      <c r="L326" s="26"/>
      <c r="M326" s="26"/>
      <c r="N326" s="26"/>
      <c r="O326" s="25"/>
      <c r="P326" s="26"/>
      <c r="Q326" s="26"/>
      <c r="R326" s="25"/>
      <c r="S326" s="26"/>
      <c r="T326" s="27"/>
      <c r="U326" s="26"/>
      <c r="V326" s="25"/>
      <c r="W326" s="26"/>
      <c r="X326" s="25"/>
      <c r="Y326" s="25"/>
      <c r="Z326" s="26"/>
      <c r="AA326" s="27"/>
    </row>
    <row r="327" spans="1:28" ht="19.899999999999999" customHeight="1">
      <c r="A327" s="182"/>
      <c r="B327" s="31" t="s">
        <v>1028</v>
      </c>
      <c r="C327" s="27" t="s">
        <v>1030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ht="19.899999999999999" customHeight="1">
      <c r="A328" s="182"/>
      <c r="B328" s="31" t="s">
        <v>1028</v>
      </c>
      <c r="C328" s="27" t="s">
        <v>1031</v>
      </c>
      <c r="D328" s="28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30"/>
    </row>
    <row r="329" spans="1:28" s="50" customFormat="1" ht="19.899999999999999" customHeight="1">
      <c r="A329" s="182"/>
      <c r="B329" s="46"/>
      <c r="C329" s="47" t="s">
        <v>1032</v>
      </c>
      <c r="D329" s="48"/>
      <c r="E329" s="49">
        <f>E326*E327+E328</f>
        <v>0</v>
      </c>
      <c r="F329" s="49">
        <f t="shared" ref="F329:AA329" si="61">F326*F327+F328</f>
        <v>0</v>
      </c>
      <c r="G329" s="49">
        <f t="shared" si="61"/>
        <v>0</v>
      </c>
      <c r="H329" s="49">
        <f t="shared" si="61"/>
        <v>0</v>
      </c>
      <c r="I329" s="49">
        <f t="shared" si="61"/>
        <v>0</v>
      </c>
      <c r="J329" s="49">
        <f t="shared" si="61"/>
        <v>0</v>
      </c>
      <c r="K329" s="49">
        <f t="shared" si="61"/>
        <v>0</v>
      </c>
      <c r="L329" s="49">
        <f t="shared" si="61"/>
        <v>0</v>
      </c>
      <c r="M329" s="49">
        <f t="shared" si="61"/>
        <v>0</v>
      </c>
      <c r="N329" s="49">
        <f t="shared" si="61"/>
        <v>0</v>
      </c>
      <c r="O329" s="49">
        <f t="shared" si="61"/>
        <v>0</v>
      </c>
      <c r="P329" s="49">
        <f t="shared" si="61"/>
        <v>0</v>
      </c>
      <c r="Q329" s="49">
        <f t="shared" si="61"/>
        <v>0</v>
      </c>
      <c r="R329" s="49">
        <f t="shared" si="61"/>
        <v>0</v>
      </c>
      <c r="S329" s="49">
        <f t="shared" si="61"/>
        <v>0</v>
      </c>
      <c r="T329" s="49">
        <f t="shared" si="61"/>
        <v>0</v>
      </c>
      <c r="U329" s="49">
        <f t="shared" si="61"/>
        <v>0</v>
      </c>
      <c r="V329" s="49">
        <f t="shared" si="61"/>
        <v>0</v>
      </c>
      <c r="W329" s="49">
        <f t="shared" si="61"/>
        <v>0</v>
      </c>
      <c r="X329" s="49">
        <f t="shared" si="61"/>
        <v>0</v>
      </c>
      <c r="Y329" s="49">
        <f t="shared" si="61"/>
        <v>0</v>
      </c>
      <c r="Z329" s="49">
        <f t="shared" si="61"/>
        <v>0</v>
      </c>
      <c r="AA329" s="49">
        <f t="shared" si="61"/>
        <v>0</v>
      </c>
      <c r="AB329" s="50">
        <f>SUM(E329:AA329)</f>
        <v>0</v>
      </c>
    </row>
    <row r="330" spans="1:28" ht="19.899999999999999" customHeight="1">
      <c r="A330" s="182"/>
      <c r="B330" s="31" t="s">
        <v>1033</v>
      </c>
      <c r="C330" s="5" t="s">
        <v>1034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2"/>
    </row>
    <row r="331" spans="1:28" ht="19.899999999999999" customHeight="1">
      <c r="A331" s="182"/>
      <c r="B331" s="31"/>
      <c r="C331" s="5" t="s">
        <v>1035</v>
      </c>
      <c r="D331" s="2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8" ht="19.899999999999999" customHeight="1">
      <c r="A332" s="182"/>
      <c r="B332" s="32" t="s">
        <v>1036</v>
      </c>
      <c r="C332" s="13" t="s">
        <v>1037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ht="19.899999999999999" customHeight="1">
      <c r="A333" s="182"/>
      <c r="B333" s="32" t="s">
        <v>1036</v>
      </c>
      <c r="C333" s="13" t="s">
        <v>1038</v>
      </c>
      <c r="D333" s="21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8" s="50" customFormat="1" ht="19.899999999999999" customHeight="1">
      <c r="A334" s="182"/>
      <c r="B334" s="51" t="s">
        <v>1036</v>
      </c>
      <c r="C334" s="52" t="s">
        <v>1039</v>
      </c>
      <c r="D334" s="53"/>
      <c r="E334" s="54">
        <f>E332*E333</f>
        <v>0</v>
      </c>
      <c r="F334" s="54">
        <f t="shared" ref="F334:AA334" si="62">F332*F333</f>
        <v>0</v>
      </c>
      <c r="G334" s="54">
        <f t="shared" si="62"/>
        <v>0</v>
      </c>
      <c r="H334" s="54">
        <f t="shared" si="62"/>
        <v>0</v>
      </c>
      <c r="I334" s="54">
        <f t="shared" si="62"/>
        <v>0</v>
      </c>
      <c r="J334" s="54">
        <f t="shared" si="62"/>
        <v>0</v>
      </c>
      <c r="K334" s="54">
        <f t="shared" si="62"/>
        <v>0</v>
      </c>
      <c r="L334" s="54">
        <f t="shared" si="62"/>
        <v>0</v>
      </c>
      <c r="M334" s="54">
        <f t="shared" si="62"/>
        <v>0</v>
      </c>
      <c r="N334" s="54">
        <f t="shared" si="62"/>
        <v>0</v>
      </c>
      <c r="O334" s="54">
        <f t="shared" si="62"/>
        <v>0</v>
      </c>
      <c r="P334" s="54">
        <f t="shared" si="62"/>
        <v>0</v>
      </c>
      <c r="Q334" s="54">
        <f t="shared" si="62"/>
        <v>0</v>
      </c>
      <c r="R334" s="54">
        <f t="shared" si="62"/>
        <v>0</v>
      </c>
      <c r="S334" s="54">
        <f t="shared" si="62"/>
        <v>0</v>
      </c>
      <c r="T334" s="54">
        <f t="shared" si="62"/>
        <v>0</v>
      </c>
      <c r="U334" s="54">
        <f t="shared" si="62"/>
        <v>0</v>
      </c>
      <c r="V334" s="54">
        <f t="shared" si="62"/>
        <v>0</v>
      </c>
      <c r="W334" s="54">
        <f t="shared" si="62"/>
        <v>0</v>
      </c>
      <c r="X334" s="54">
        <f t="shared" si="62"/>
        <v>0</v>
      </c>
      <c r="Y334" s="54">
        <f t="shared" si="62"/>
        <v>0</v>
      </c>
      <c r="Z334" s="54">
        <f t="shared" si="62"/>
        <v>0</v>
      </c>
      <c r="AA334" s="54">
        <f t="shared" si="62"/>
        <v>0</v>
      </c>
      <c r="AB334" s="50">
        <f>SUM(E334:AA334)</f>
        <v>0</v>
      </c>
    </row>
    <row r="335" spans="1:28" ht="19.899999999999999" customHeight="1">
      <c r="A335" s="182"/>
      <c r="B335" s="32" t="s">
        <v>1040</v>
      </c>
      <c r="C335" s="5" t="s">
        <v>1041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customHeight="1">
      <c r="A336" s="182"/>
      <c r="B336" s="32"/>
      <c r="C336" s="5" t="s">
        <v>1042</v>
      </c>
      <c r="D336" s="2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50"/>
    </row>
    <row r="337" spans="1:28" ht="19.899999999999999" hidden="1" customHeight="1">
      <c r="A337" s="181"/>
      <c r="B337" s="31" t="s">
        <v>1028</v>
      </c>
      <c r="C337" s="26" t="s">
        <v>1029</v>
      </c>
      <c r="D337" s="24"/>
      <c r="E337" s="25"/>
      <c r="F337" s="25"/>
      <c r="G337" s="25"/>
      <c r="H337" s="25"/>
      <c r="I337" s="26"/>
      <c r="J337" s="26"/>
      <c r="K337" s="26"/>
      <c r="L337" s="26"/>
      <c r="M337" s="26"/>
      <c r="N337" s="26"/>
      <c r="O337" s="25"/>
      <c r="P337" s="26"/>
      <c r="Q337" s="26"/>
      <c r="R337" s="25"/>
      <c r="S337" s="26"/>
      <c r="T337" s="27"/>
      <c r="U337" s="26"/>
      <c r="V337" s="25"/>
      <c r="W337" s="26"/>
      <c r="X337" s="25"/>
      <c r="Y337" s="25"/>
      <c r="Z337" s="26"/>
      <c r="AA337" s="27"/>
    </row>
    <row r="338" spans="1:28" ht="19.899999999999999" hidden="1" customHeight="1">
      <c r="A338" s="182"/>
      <c r="B338" s="31" t="s">
        <v>1028</v>
      </c>
      <c r="C338" s="27" t="s">
        <v>1030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ht="19.899999999999999" hidden="1" customHeight="1">
      <c r="A339" s="182"/>
      <c r="B339" s="31" t="s">
        <v>1028</v>
      </c>
      <c r="C339" s="27" t="s">
        <v>1031</v>
      </c>
      <c r="D339" s="28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30"/>
    </row>
    <row r="340" spans="1:28" s="50" customFormat="1" ht="19.899999999999999" hidden="1" customHeight="1">
      <c r="A340" s="182"/>
      <c r="B340" s="46"/>
      <c r="C340" s="47" t="s">
        <v>1032</v>
      </c>
      <c r="D340" s="48"/>
      <c r="E340" s="49">
        <f>E337*E338+E339</f>
        <v>0</v>
      </c>
      <c r="F340" s="49">
        <f t="shared" ref="F340:AA340" si="63">F337*F338+F339</f>
        <v>0</v>
      </c>
      <c r="G340" s="49">
        <f t="shared" si="63"/>
        <v>0</v>
      </c>
      <c r="H340" s="49">
        <f t="shared" si="63"/>
        <v>0</v>
      </c>
      <c r="I340" s="49">
        <f t="shared" si="63"/>
        <v>0</v>
      </c>
      <c r="J340" s="49">
        <f t="shared" si="63"/>
        <v>0</v>
      </c>
      <c r="K340" s="49">
        <f t="shared" si="63"/>
        <v>0</v>
      </c>
      <c r="L340" s="49">
        <f t="shared" si="63"/>
        <v>0</v>
      </c>
      <c r="M340" s="49">
        <f t="shared" si="63"/>
        <v>0</v>
      </c>
      <c r="N340" s="49">
        <f t="shared" si="63"/>
        <v>0</v>
      </c>
      <c r="O340" s="49">
        <f t="shared" si="63"/>
        <v>0</v>
      </c>
      <c r="P340" s="49">
        <f t="shared" si="63"/>
        <v>0</v>
      </c>
      <c r="Q340" s="49">
        <f t="shared" si="63"/>
        <v>0</v>
      </c>
      <c r="R340" s="49">
        <f t="shared" si="63"/>
        <v>0</v>
      </c>
      <c r="S340" s="49">
        <f t="shared" si="63"/>
        <v>0</v>
      </c>
      <c r="T340" s="49">
        <f t="shared" si="63"/>
        <v>0</v>
      </c>
      <c r="U340" s="49">
        <f t="shared" si="63"/>
        <v>0</v>
      </c>
      <c r="V340" s="49">
        <f t="shared" si="63"/>
        <v>0</v>
      </c>
      <c r="W340" s="49">
        <f t="shared" si="63"/>
        <v>0</v>
      </c>
      <c r="X340" s="49">
        <f t="shared" si="63"/>
        <v>0</v>
      </c>
      <c r="Y340" s="49">
        <f t="shared" si="63"/>
        <v>0</v>
      </c>
      <c r="Z340" s="49">
        <f t="shared" si="63"/>
        <v>0</v>
      </c>
      <c r="AA340" s="49">
        <f t="shared" si="63"/>
        <v>0</v>
      </c>
      <c r="AB340" s="50">
        <f>SUM(E340:AA340)</f>
        <v>0</v>
      </c>
    </row>
    <row r="341" spans="1:28" ht="19.899999999999999" hidden="1" customHeight="1">
      <c r="A341" s="182"/>
      <c r="B341" s="31" t="s">
        <v>1033</v>
      </c>
      <c r="C341" s="5" t="s">
        <v>1034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2"/>
    </row>
    <row r="342" spans="1:28" ht="19.899999999999999" hidden="1" customHeight="1">
      <c r="A342" s="182"/>
      <c r="B342" s="31"/>
      <c r="C342" s="5" t="s">
        <v>1035</v>
      </c>
      <c r="D342" s="2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8" ht="19.899999999999999" hidden="1" customHeight="1">
      <c r="A343" s="182"/>
      <c r="B343" s="32" t="s">
        <v>1036</v>
      </c>
      <c r="C343" s="13" t="s">
        <v>1037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ht="19.899999999999999" hidden="1" customHeight="1">
      <c r="A344" s="182"/>
      <c r="B344" s="32" t="s">
        <v>1036</v>
      </c>
      <c r="C344" s="13" t="s">
        <v>1038</v>
      </c>
      <c r="D344" s="21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8" s="50" customFormat="1" ht="19.899999999999999" hidden="1" customHeight="1">
      <c r="A345" s="182"/>
      <c r="B345" s="51" t="s">
        <v>1036</v>
      </c>
      <c r="C345" s="52" t="s">
        <v>1039</v>
      </c>
      <c r="D345" s="53"/>
      <c r="E345" s="54">
        <f>E343*E344</f>
        <v>0</v>
      </c>
      <c r="F345" s="54">
        <f t="shared" ref="F345:AA345" si="64">F343*F344</f>
        <v>0</v>
      </c>
      <c r="G345" s="54">
        <f t="shared" si="64"/>
        <v>0</v>
      </c>
      <c r="H345" s="54">
        <f t="shared" si="64"/>
        <v>0</v>
      </c>
      <c r="I345" s="54">
        <f t="shared" si="64"/>
        <v>0</v>
      </c>
      <c r="J345" s="54">
        <f t="shared" si="64"/>
        <v>0</v>
      </c>
      <c r="K345" s="54">
        <f t="shared" si="64"/>
        <v>0</v>
      </c>
      <c r="L345" s="54">
        <f t="shared" si="64"/>
        <v>0</v>
      </c>
      <c r="M345" s="54">
        <f t="shared" si="64"/>
        <v>0</v>
      </c>
      <c r="N345" s="54">
        <f t="shared" si="64"/>
        <v>0</v>
      </c>
      <c r="O345" s="54">
        <f t="shared" si="64"/>
        <v>0</v>
      </c>
      <c r="P345" s="54">
        <f t="shared" si="64"/>
        <v>0</v>
      </c>
      <c r="Q345" s="54">
        <f t="shared" si="64"/>
        <v>0</v>
      </c>
      <c r="R345" s="54">
        <f t="shared" si="64"/>
        <v>0</v>
      </c>
      <c r="S345" s="54">
        <f t="shared" si="64"/>
        <v>0</v>
      </c>
      <c r="T345" s="54">
        <f t="shared" si="64"/>
        <v>0</v>
      </c>
      <c r="U345" s="54">
        <f t="shared" si="64"/>
        <v>0</v>
      </c>
      <c r="V345" s="54">
        <f t="shared" si="64"/>
        <v>0</v>
      </c>
      <c r="W345" s="54">
        <f t="shared" si="64"/>
        <v>0</v>
      </c>
      <c r="X345" s="54">
        <f t="shared" si="64"/>
        <v>0</v>
      </c>
      <c r="Y345" s="54">
        <f t="shared" si="64"/>
        <v>0</v>
      </c>
      <c r="Z345" s="54">
        <f t="shared" si="64"/>
        <v>0</v>
      </c>
      <c r="AA345" s="54">
        <f t="shared" si="64"/>
        <v>0</v>
      </c>
      <c r="AB345" s="50">
        <f>SUM(E345:AA345)</f>
        <v>0</v>
      </c>
    </row>
    <row r="346" spans="1:28" ht="19.899999999999999" hidden="1" customHeight="1">
      <c r="A346" s="182"/>
      <c r="B346" s="32" t="s">
        <v>1040</v>
      </c>
      <c r="C346" s="5" t="s">
        <v>1041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19.899999999999999" hidden="1" customHeight="1">
      <c r="A347" s="182"/>
      <c r="B347" s="32"/>
      <c r="C347" s="5" t="s">
        <v>1042</v>
      </c>
      <c r="D347" s="2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50"/>
    </row>
    <row r="348" spans="1:28" ht="23.45" customHeight="1">
      <c r="C348" s="50" t="s">
        <v>1043</v>
      </c>
      <c r="E348" s="50">
        <f t="shared" ref="E348:AA348" si="65">E10+E15+E21+E26+E32+E37+E43+E48+E54+E59+E65+E70+E76+E81+E87+E92+E98+E103+E109+E114+E120+E125+E131+E136+E142+E147+E153+E158+E164+E169+E175+E180+E186+E191+E197+E202+E208+E213+E219+E224+E230+E235+E241+E246+E252+E257+E263+E268+E274+E279+E285+E290+E296+E301+E307+E312+E318+E323</f>
        <v>0</v>
      </c>
      <c r="F348" s="50">
        <f t="shared" si="65"/>
        <v>0</v>
      </c>
      <c r="G348" s="50">
        <f t="shared" si="65"/>
        <v>0</v>
      </c>
      <c r="H348" s="50">
        <f t="shared" si="65"/>
        <v>0</v>
      </c>
      <c r="I348" s="50">
        <f t="shared" si="65"/>
        <v>0</v>
      </c>
      <c r="J348" s="50">
        <f t="shared" si="65"/>
        <v>0</v>
      </c>
      <c r="K348" s="50">
        <f t="shared" si="65"/>
        <v>0</v>
      </c>
      <c r="L348" s="50">
        <f t="shared" si="65"/>
        <v>0</v>
      </c>
      <c r="M348" s="50">
        <f t="shared" si="65"/>
        <v>0</v>
      </c>
      <c r="N348" s="50">
        <f t="shared" si="65"/>
        <v>0</v>
      </c>
      <c r="O348" s="50">
        <f t="shared" si="65"/>
        <v>0</v>
      </c>
      <c r="P348" s="50">
        <f t="shared" si="65"/>
        <v>0</v>
      </c>
      <c r="Q348" s="50">
        <f t="shared" si="65"/>
        <v>0</v>
      </c>
      <c r="R348" s="50">
        <f t="shared" si="65"/>
        <v>0</v>
      </c>
      <c r="S348" s="50">
        <f t="shared" si="65"/>
        <v>0</v>
      </c>
      <c r="T348" s="50">
        <f t="shared" si="65"/>
        <v>0</v>
      </c>
      <c r="U348" s="50">
        <f t="shared" si="65"/>
        <v>0</v>
      </c>
      <c r="V348" s="50">
        <f t="shared" si="65"/>
        <v>0</v>
      </c>
      <c r="W348" s="50">
        <f t="shared" si="65"/>
        <v>0</v>
      </c>
      <c r="X348" s="50">
        <f t="shared" si="65"/>
        <v>0</v>
      </c>
      <c r="Y348" s="50">
        <f t="shared" si="65"/>
        <v>0</v>
      </c>
      <c r="Z348" s="50">
        <f t="shared" si="65"/>
        <v>0</v>
      </c>
      <c r="AA348" s="50">
        <f t="shared" si="65"/>
        <v>0</v>
      </c>
      <c r="AB348" s="50">
        <f t="shared" ref="AB348" si="66">SUM(E348:AA348)</f>
        <v>0</v>
      </c>
    </row>
  </sheetData>
  <mergeCells count="31">
    <mergeCell ref="A337:A347"/>
    <mergeCell ref="A271:A281"/>
    <mergeCell ref="A282:A292"/>
    <mergeCell ref="A293:A303"/>
    <mergeCell ref="A304:A314"/>
    <mergeCell ref="A315:A325"/>
    <mergeCell ref="A326:A336"/>
    <mergeCell ref="A260:A270"/>
    <mergeCell ref="A139:A149"/>
    <mergeCell ref="A150:A160"/>
    <mergeCell ref="A161:A171"/>
    <mergeCell ref="A172:A182"/>
    <mergeCell ref="A183:A193"/>
    <mergeCell ref="A194:A204"/>
    <mergeCell ref="A205:A215"/>
    <mergeCell ref="A216:A226"/>
    <mergeCell ref="A227:A237"/>
    <mergeCell ref="A238:A248"/>
    <mergeCell ref="A249:A259"/>
    <mergeCell ref="A128:A138"/>
    <mergeCell ref="A7:A17"/>
    <mergeCell ref="A18:A28"/>
    <mergeCell ref="A29:A39"/>
    <mergeCell ref="A40:A50"/>
    <mergeCell ref="A51:A61"/>
    <mergeCell ref="A62:A72"/>
    <mergeCell ref="A73:A83"/>
    <mergeCell ref="A84:A94"/>
    <mergeCell ref="A95:A105"/>
    <mergeCell ref="A106:A116"/>
    <mergeCell ref="A117:A127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20B-D870-4226-AFAB-9C60CDAA679E}">
  <dimension ref="A1:AO347"/>
  <sheetViews>
    <sheetView zoomScale="60" zoomScaleNormal="60" workbookViewId="0">
      <pane xSplit="3" ySplit="4" topLeftCell="D5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7.28515625" style="1" customWidth="1"/>
    <col min="4" max="4" width="0.710937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8" customWidth="1"/>
    <col min="28" max="28" width="12.5703125" customWidth="1"/>
    <col min="29" max="29" width="25" customWidth="1"/>
    <col min="30" max="30" width="16.28515625" customWidth="1"/>
    <col min="31" max="31" width="13.5703125" customWidth="1"/>
    <col min="32" max="32" width="17.140625" customWidth="1"/>
  </cols>
  <sheetData>
    <row r="1" spans="1:41" s="161" customFormat="1" ht="28.7" customHeight="1">
      <c r="C1" s="162" t="s">
        <v>66</v>
      </c>
      <c r="D1" s="162"/>
      <c r="E1" s="163">
        <f t="shared" ref="E1:AB1" si="0">E347</f>
        <v>0</v>
      </c>
      <c r="F1" s="163">
        <f t="shared" si="0"/>
        <v>0</v>
      </c>
      <c r="G1" s="163">
        <f t="shared" si="0"/>
        <v>0</v>
      </c>
      <c r="H1" s="163">
        <f t="shared" si="0"/>
        <v>0</v>
      </c>
      <c r="I1" s="163">
        <f t="shared" si="0"/>
        <v>0</v>
      </c>
      <c r="J1" s="163">
        <f t="shared" si="0"/>
        <v>0</v>
      </c>
      <c r="K1" s="163">
        <f t="shared" si="0"/>
        <v>0</v>
      </c>
      <c r="L1" s="163">
        <f t="shared" si="0"/>
        <v>0</v>
      </c>
      <c r="M1" s="163">
        <f t="shared" si="0"/>
        <v>0</v>
      </c>
      <c r="N1" s="163">
        <f t="shared" si="0"/>
        <v>0</v>
      </c>
      <c r="O1" s="163">
        <f t="shared" si="0"/>
        <v>0</v>
      </c>
      <c r="P1" s="163">
        <f t="shared" si="0"/>
        <v>0</v>
      </c>
      <c r="Q1" s="163">
        <f t="shared" si="0"/>
        <v>0</v>
      </c>
      <c r="R1" s="163">
        <f t="shared" si="0"/>
        <v>0</v>
      </c>
      <c r="S1" s="163">
        <f t="shared" si="0"/>
        <v>0</v>
      </c>
      <c r="T1" s="163">
        <f t="shared" si="0"/>
        <v>0</v>
      </c>
      <c r="U1" s="163">
        <f t="shared" si="0"/>
        <v>0</v>
      </c>
      <c r="V1" s="163">
        <f t="shared" si="0"/>
        <v>0</v>
      </c>
      <c r="W1" s="163">
        <f t="shared" si="0"/>
        <v>0</v>
      </c>
      <c r="X1" s="163">
        <f t="shared" si="0"/>
        <v>0</v>
      </c>
      <c r="Y1" s="163">
        <f t="shared" si="0"/>
        <v>0</v>
      </c>
      <c r="Z1" s="163">
        <f t="shared" si="0"/>
        <v>0</v>
      </c>
      <c r="AA1" s="163">
        <f t="shared" si="0"/>
        <v>0</v>
      </c>
      <c r="AB1" s="163">
        <f t="shared" si="0"/>
        <v>0</v>
      </c>
      <c r="AC1" s="161">
        <f>AB1+AD1+AE1+AF1+AG1+AH1+AI1+AJ1+AK1+AL1+AM1+AN1+AO1</f>
        <v>3609.5450000000001</v>
      </c>
      <c r="AD1" s="165">
        <f>'Food IN January'!AB4</f>
        <v>715.26600000000019</v>
      </c>
      <c r="AE1" s="161">
        <f>'Food IN Feb'!AB4</f>
        <v>731.03099999999984</v>
      </c>
      <c r="AF1" s="161">
        <f>'Food IN March'!AB1</f>
        <v>891.6149999999999</v>
      </c>
      <c r="AG1" s="161">
        <f>'April Food IN'!AB1</f>
        <v>1055.338</v>
      </c>
      <c r="AH1" s="161">
        <f>'May Food IN'!AB1</f>
        <v>216.29499999999999</v>
      </c>
      <c r="AI1" s="161">
        <f>'June Food IN'!AB1</f>
        <v>0</v>
      </c>
      <c r="AJ1" s="161">
        <f>'July Food IN'!AB1</f>
        <v>0</v>
      </c>
      <c r="AK1" s="161">
        <f>'Aug Food IN'!AB1</f>
        <v>0</v>
      </c>
      <c r="AL1" s="161">
        <f>'Sept Food IN'!AB1</f>
        <v>0</v>
      </c>
      <c r="AM1" s="161">
        <f>'Oct Food IN'!AB1</f>
        <v>0</v>
      </c>
      <c r="AN1" s="161">
        <f>'Nov Food IN'!AB1</f>
        <v>0</v>
      </c>
    </row>
    <row r="2" spans="1:4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41" ht="83.45" customHeight="1">
      <c r="A3" t="s">
        <v>1</v>
      </c>
      <c r="B3" s="56" t="s">
        <v>1010</v>
      </c>
      <c r="C3" s="3" t="s">
        <v>3</v>
      </c>
      <c r="D3" s="23"/>
      <c r="E3" s="55" t="s">
        <v>48</v>
      </c>
      <c r="F3" s="55" t="s">
        <v>49</v>
      </c>
      <c r="G3" s="55" t="s">
        <v>1011</v>
      </c>
      <c r="H3" s="55" t="s">
        <v>51</v>
      </c>
      <c r="I3" s="57" t="s">
        <v>17</v>
      </c>
      <c r="J3" s="57" t="s">
        <v>18</v>
      </c>
      <c r="K3" s="57" t="s">
        <v>1012</v>
      </c>
      <c r="L3" s="57" t="s">
        <v>1013</v>
      </c>
      <c r="M3" s="57" t="s">
        <v>23</v>
      </c>
      <c r="N3" s="57" t="s">
        <v>53</v>
      </c>
      <c r="O3" s="57" t="s">
        <v>54</v>
      </c>
      <c r="P3" s="57" t="s">
        <v>26</v>
      </c>
      <c r="Q3" s="57" t="s">
        <v>55</v>
      </c>
      <c r="R3" s="58" t="s">
        <v>28</v>
      </c>
      <c r="S3" s="57" t="s">
        <v>30</v>
      </c>
      <c r="T3" s="59" t="s">
        <v>31</v>
      </c>
      <c r="U3" s="57" t="s">
        <v>57</v>
      </c>
      <c r="V3" s="58" t="s">
        <v>33</v>
      </c>
      <c r="W3" s="57" t="s">
        <v>36</v>
      </c>
      <c r="X3" s="58" t="s">
        <v>37</v>
      </c>
      <c r="Y3" s="58" t="s">
        <v>58</v>
      </c>
      <c r="Z3" s="57" t="s">
        <v>38</v>
      </c>
      <c r="AA3" s="59" t="s">
        <v>39</v>
      </c>
      <c r="AB3" s="5" t="s">
        <v>1014</v>
      </c>
      <c r="AC3" s="137" t="s">
        <v>1015</v>
      </c>
      <c r="AD3" s="138" t="s">
        <v>1016</v>
      </c>
      <c r="AE3" s="138" t="s">
        <v>1017</v>
      </c>
      <c r="AF3" s="56" t="s">
        <v>1018</v>
      </c>
      <c r="AG3" s="56" t="s">
        <v>1019</v>
      </c>
      <c r="AH3" s="56" t="s">
        <v>1020</v>
      </c>
      <c r="AI3" s="56" t="s">
        <v>1021</v>
      </c>
      <c r="AJ3" s="56" t="s">
        <v>1022</v>
      </c>
      <c r="AK3" s="56" t="s">
        <v>1023</v>
      </c>
      <c r="AL3" s="56" t="s">
        <v>1024</v>
      </c>
      <c r="AM3" s="56" t="s">
        <v>1025</v>
      </c>
      <c r="AN3" s="56" t="s">
        <v>1026</v>
      </c>
      <c r="AO3" s="56" t="s">
        <v>1027</v>
      </c>
    </row>
    <row r="4" spans="1:41" ht="10.9" hidden="1" customHeight="1">
      <c r="C4" s="3"/>
      <c r="D4" s="23"/>
      <c r="E4" s="6"/>
      <c r="F4" s="6"/>
      <c r="G4" s="6"/>
      <c r="H4" s="6"/>
      <c r="I4" s="3"/>
      <c r="J4" s="3"/>
      <c r="K4" s="3"/>
      <c r="L4" s="3"/>
      <c r="M4" s="3"/>
      <c r="N4" s="3"/>
      <c r="O4" s="6"/>
      <c r="P4" s="3"/>
      <c r="Q4" s="3"/>
      <c r="R4" s="6"/>
      <c r="S4" s="3"/>
      <c r="T4" s="37"/>
      <c r="U4" s="3"/>
      <c r="V4" s="6"/>
      <c r="W4" s="3"/>
      <c r="X4" s="6"/>
      <c r="Y4" s="6"/>
      <c r="Z4" s="3"/>
      <c r="AA4" s="5"/>
      <c r="AB4" s="5"/>
    </row>
    <row r="5" spans="1:41" s="50" customFormat="1" ht="0.4" customHeight="1">
      <c r="B5" s="120"/>
      <c r="C5" s="121"/>
      <c r="D5" s="122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</row>
    <row r="6" spans="1:41" ht="19.899999999999999" customHeight="1">
      <c r="A6" s="181">
        <v>45627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4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4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4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AA9" si="1">F6*F7+F8</f>
        <v>0</v>
      </c>
      <c r="G9" s="49">
        <f t="shared" si="1"/>
        <v>0</v>
      </c>
      <c r="H9" s="49">
        <f t="shared" si="1"/>
        <v>0</v>
      </c>
      <c r="I9" s="49">
        <f t="shared" si="1"/>
        <v>0</v>
      </c>
      <c r="J9" s="49">
        <f t="shared" si="1"/>
        <v>0</v>
      </c>
      <c r="K9" s="49">
        <f t="shared" si="1"/>
        <v>0</v>
      </c>
      <c r="L9" s="49">
        <f t="shared" si="1"/>
        <v>0</v>
      </c>
      <c r="M9" s="49">
        <f t="shared" si="1"/>
        <v>0</v>
      </c>
      <c r="N9" s="49">
        <f t="shared" si="1"/>
        <v>0</v>
      </c>
      <c r="O9" s="49">
        <f t="shared" si="1"/>
        <v>0</v>
      </c>
      <c r="P9" s="49">
        <f t="shared" si="1"/>
        <v>0</v>
      </c>
      <c r="Q9" s="49">
        <f t="shared" si="1"/>
        <v>0</v>
      </c>
      <c r="R9" s="49">
        <f t="shared" si="1"/>
        <v>0</v>
      </c>
      <c r="S9" s="49">
        <f t="shared" si="1"/>
        <v>0</v>
      </c>
      <c r="T9" s="49">
        <f t="shared" si="1"/>
        <v>0</v>
      </c>
      <c r="U9" s="49">
        <f t="shared" si="1"/>
        <v>0</v>
      </c>
      <c r="V9" s="49">
        <f t="shared" si="1"/>
        <v>0</v>
      </c>
      <c r="W9" s="49">
        <f t="shared" si="1"/>
        <v>0</v>
      </c>
      <c r="X9" s="49">
        <f t="shared" si="1"/>
        <v>0</v>
      </c>
      <c r="Y9" s="49">
        <f t="shared" si="1"/>
        <v>0</v>
      </c>
      <c r="Z9" s="49">
        <f t="shared" si="1"/>
        <v>0</v>
      </c>
      <c r="AA9" s="49">
        <f t="shared" si="1"/>
        <v>0</v>
      </c>
      <c r="AB9" s="50">
        <f>SUM(E9:AA9)</f>
        <v>0</v>
      </c>
    </row>
    <row r="10" spans="1:4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4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4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4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AA14" si="2">F12*F13</f>
        <v>0</v>
      </c>
      <c r="G14" s="54">
        <f t="shared" si="2"/>
        <v>0</v>
      </c>
      <c r="H14" s="54">
        <f t="shared" si="2"/>
        <v>0</v>
      </c>
      <c r="I14" s="54">
        <f t="shared" si="2"/>
        <v>0</v>
      </c>
      <c r="J14" s="54">
        <f t="shared" si="2"/>
        <v>0</v>
      </c>
      <c r="K14" s="54">
        <f t="shared" si="2"/>
        <v>0</v>
      </c>
      <c r="L14" s="54">
        <f t="shared" si="2"/>
        <v>0</v>
      </c>
      <c r="M14" s="54">
        <f t="shared" si="2"/>
        <v>0</v>
      </c>
      <c r="N14" s="54">
        <f t="shared" si="2"/>
        <v>0</v>
      </c>
      <c r="O14" s="54">
        <f t="shared" si="2"/>
        <v>0</v>
      </c>
      <c r="P14" s="54">
        <f t="shared" si="2"/>
        <v>0</v>
      </c>
      <c r="Q14" s="54">
        <f t="shared" si="2"/>
        <v>0</v>
      </c>
      <c r="R14" s="54">
        <f t="shared" si="2"/>
        <v>0</v>
      </c>
      <c r="S14" s="54">
        <f t="shared" si="2"/>
        <v>0</v>
      </c>
      <c r="T14" s="54">
        <f t="shared" si="2"/>
        <v>0</v>
      </c>
      <c r="U14" s="54">
        <f t="shared" si="2"/>
        <v>0</v>
      </c>
      <c r="V14" s="54">
        <f t="shared" si="2"/>
        <v>0</v>
      </c>
      <c r="W14" s="54">
        <f t="shared" si="2"/>
        <v>0</v>
      </c>
      <c r="X14" s="54">
        <f t="shared" si="2"/>
        <v>0</v>
      </c>
      <c r="Y14" s="54">
        <f t="shared" si="2"/>
        <v>0</v>
      </c>
      <c r="Z14" s="54">
        <f t="shared" si="2"/>
        <v>0</v>
      </c>
      <c r="AA14" s="54">
        <f t="shared" si="2"/>
        <v>0</v>
      </c>
      <c r="AB14" s="50">
        <f>SUM(E14:AA14)</f>
        <v>0</v>
      </c>
    </row>
    <row r="15" spans="1:4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4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45628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AA20" si="3">F17*F18+F19</f>
        <v>0</v>
      </c>
      <c r="G20" s="49">
        <f t="shared" si="3"/>
        <v>0</v>
      </c>
      <c r="H20" s="49">
        <f t="shared" si="3"/>
        <v>0</v>
      </c>
      <c r="I20" s="49">
        <f t="shared" si="3"/>
        <v>0</v>
      </c>
      <c r="J20" s="49">
        <f t="shared" si="3"/>
        <v>0</v>
      </c>
      <c r="K20" s="49">
        <f t="shared" si="3"/>
        <v>0</v>
      </c>
      <c r="L20" s="49">
        <f t="shared" si="3"/>
        <v>0</v>
      </c>
      <c r="M20" s="49">
        <f t="shared" si="3"/>
        <v>0</v>
      </c>
      <c r="N20" s="49">
        <f t="shared" si="3"/>
        <v>0</v>
      </c>
      <c r="O20" s="49">
        <f t="shared" si="3"/>
        <v>0</v>
      </c>
      <c r="P20" s="49">
        <f t="shared" si="3"/>
        <v>0</v>
      </c>
      <c r="Q20" s="49">
        <f t="shared" si="3"/>
        <v>0</v>
      </c>
      <c r="R20" s="49">
        <f t="shared" si="3"/>
        <v>0</v>
      </c>
      <c r="S20" s="49">
        <f t="shared" si="3"/>
        <v>0</v>
      </c>
      <c r="T20" s="49">
        <f t="shared" si="3"/>
        <v>0</v>
      </c>
      <c r="U20" s="49">
        <f t="shared" si="3"/>
        <v>0</v>
      </c>
      <c r="V20" s="49">
        <f t="shared" si="3"/>
        <v>0</v>
      </c>
      <c r="W20" s="49">
        <f t="shared" si="3"/>
        <v>0</v>
      </c>
      <c r="X20" s="49">
        <f t="shared" si="3"/>
        <v>0</v>
      </c>
      <c r="Y20" s="49">
        <f t="shared" si="3"/>
        <v>0</v>
      </c>
      <c r="Z20" s="49">
        <f t="shared" si="3"/>
        <v>0</v>
      </c>
      <c r="AA20" s="49">
        <f t="shared" si="3"/>
        <v>0</v>
      </c>
      <c r="AB20" s="50">
        <f t="shared" ref="AB20:AB25" si="4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AA25" si="5">F23*F24</f>
        <v>0</v>
      </c>
      <c r="G25" s="54">
        <f t="shared" si="5"/>
        <v>0</v>
      </c>
      <c r="H25" s="54">
        <f t="shared" si="5"/>
        <v>0</v>
      </c>
      <c r="I25" s="54">
        <f t="shared" si="5"/>
        <v>0</v>
      </c>
      <c r="J25" s="54">
        <f t="shared" si="5"/>
        <v>0</v>
      </c>
      <c r="K25" s="54">
        <f t="shared" si="5"/>
        <v>0</v>
      </c>
      <c r="L25" s="54">
        <f t="shared" si="5"/>
        <v>0</v>
      </c>
      <c r="M25" s="54">
        <f t="shared" si="5"/>
        <v>0</v>
      </c>
      <c r="N25" s="54">
        <f t="shared" si="5"/>
        <v>0</v>
      </c>
      <c r="O25" s="54">
        <f t="shared" si="5"/>
        <v>0</v>
      </c>
      <c r="P25" s="54">
        <f t="shared" si="5"/>
        <v>0</v>
      </c>
      <c r="Q25" s="54">
        <f t="shared" si="5"/>
        <v>0</v>
      </c>
      <c r="R25" s="54">
        <f t="shared" si="5"/>
        <v>0</v>
      </c>
      <c r="S25" s="54">
        <f t="shared" si="5"/>
        <v>0</v>
      </c>
      <c r="T25" s="54">
        <f t="shared" si="5"/>
        <v>0</v>
      </c>
      <c r="U25" s="54">
        <f t="shared" si="5"/>
        <v>0</v>
      </c>
      <c r="V25" s="54">
        <f t="shared" si="5"/>
        <v>0</v>
      </c>
      <c r="W25" s="54">
        <f t="shared" si="5"/>
        <v>0</v>
      </c>
      <c r="X25" s="54">
        <f t="shared" si="5"/>
        <v>0</v>
      </c>
      <c r="Y25" s="54">
        <f t="shared" si="5"/>
        <v>0</v>
      </c>
      <c r="Z25" s="54">
        <f t="shared" si="5"/>
        <v>0</v>
      </c>
      <c r="AA25" s="54">
        <f t="shared" si="5"/>
        <v>0</v>
      </c>
      <c r="AB25" s="50">
        <f t="shared" si="4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45629</v>
      </c>
      <c r="B28" s="31" t="s">
        <v>1028</v>
      </c>
      <c r="C28" s="26" t="s">
        <v>1029</v>
      </c>
      <c r="D28" s="24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/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AA31" si="6">F28*F29+F30</f>
        <v>0</v>
      </c>
      <c r="G31" s="49">
        <f t="shared" si="6"/>
        <v>0</v>
      </c>
      <c r="H31" s="49">
        <f t="shared" si="6"/>
        <v>0</v>
      </c>
      <c r="I31" s="49">
        <f t="shared" si="6"/>
        <v>0</v>
      </c>
      <c r="J31" s="49">
        <f t="shared" si="6"/>
        <v>0</v>
      </c>
      <c r="K31" s="49">
        <f t="shared" si="6"/>
        <v>0</v>
      </c>
      <c r="L31" s="49">
        <f t="shared" si="6"/>
        <v>0</v>
      </c>
      <c r="M31" s="49">
        <f t="shared" si="6"/>
        <v>0</v>
      </c>
      <c r="N31" s="49">
        <f t="shared" si="6"/>
        <v>0</v>
      </c>
      <c r="O31" s="49">
        <f t="shared" si="6"/>
        <v>0</v>
      </c>
      <c r="P31" s="49">
        <f t="shared" si="6"/>
        <v>0</v>
      </c>
      <c r="Q31" s="49">
        <f t="shared" si="6"/>
        <v>0</v>
      </c>
      <c r="R31" s="49">
        <f t="shared" si="6"/>
        <v>0</v>
      </c>
      <c r="S31" s="49">
        <f t="shared" si="6"/>
        <v>0</v>
      </c>
      <c r="T31" s="49">
        <f t="shared" si="6"/>
        <v>0</v>
      </c>
      <c r="U31" s="49">
        <f t="shared" si="6"/>
        <v>0</v>
      </c>
      <c r="V31" s="49">
        <f t="shared" si="6"/>
        <v>0</v>
      </c>
      <c r="W31" s="49">
        <f t="shared" si="6"/>
        <v>0</v>
      </c>
      <c r="X31" s="49">
        <f t="shared" si="6"/>
        <v>0</v>
      </c>
      <c r="Y31" s="49">
        <f t="shared" si="6"/>
        <v>0</v>
      </c>
      <c r="Z31" s="49">
        <f t="shared" si="6"/>
        <v>0</v>
      </c>
      <c r="AA31" s="49">
        <f t="shared" si="6"/>
        <v>0</v>
      </c>
      <c r="AB31" s="50">
        <f>SUM(E31:AA31)</f>
        <v>0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>
        <v>1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AA36" si="7">F34*F35</f>
        <v>0</v>
      </c>
      <c r="G36" s="54">
        <f t="shared" si="7"/>
        <v>0</v>
      </c>
      <c r="H36" s="54">
        <f t="shared" si="7"/>
        <v>0</v>
      </c>
      <c r="I36" s="54">
        <f t="shared" si="7"/>
        <v>0</v>
      </c>
      <c r="J36" s="54">
        <f t="shared" si="7"/>
        <v>0</v>
      </c>
      <c r="K36" s="54">
        <f t="shared" si="7"/>
        <v>0</v>
      </c>
      <c r="L36" s="54">
        <f t="shared" si="7"/>
        <v>0</v>
      </c>
      <c r="M36" s="54">
        <f t="shared" si="7"/>
        <v>0</v>
      </c>
      <c r="N36" s="54">
        <f t="shared" si="7"/>
        <v>0</v>
      </c>
      <c r="O36" s="54">
        <f t="shared" si="7"/>
        <v>0</v>
      </c>
      <c r="P36" s="54">
        <f t="shared" si="7"/>
        <v>0</v>
      </c>
      <c r="Q36" s="54">
        <f t="shared" si="7"/>
        <v>0</v>
      </c>
      <c r="R36" s="54">
        <f t="shared" si="7"/>
        <v>0</v>
      </c>
      <c r="S36" s="54">
        <f t="shared" si="7"/>
        <v>0</v>
      </c>
      <c r="T36" s="54">
        <f t="shared" si="7"/>
        <v>0</v>
      </c>
      <c r="U36" s="54">
        <f t="shared" si="7"/>
        <v>0</v>
      </c>
      <c r="V36" s="54">
        <f t="shared" si="7"/>
        <v>0</v>
      </c>
      <c r="W36" s="54">
        <f t="shared" si="7"/>
        <v>0</v>
      </c>
      <c r="X36" s="54">
        <f t="shared" si="7"/>
        <v>0</v>
      </c>
      <c r="Y36" s="54">
        <f t="shared" si="7"/>
        <v>0</v>
      </c>
      <c r="Z36" s="54">
        <f t="shared" si="7"/>
        <v>0</v>
      </c>
      <c r="AA36" s="54">
        <f t="shared" si="7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45630</v>
      </c>
      <c r="B39" s="31" t="s">
        <v>1028</v>
      </c>
      <c r="C39" s="26" t="s">
        <v>1029</v>
      </c>
      <c r="D39" s="24"/>
      <c r="E39" s="25"/>
      <c r="F39" s="25"/>
      <c r="G39" s="25"/>
      <c r="H39" s="25"/>
      <c r="I39" s="26"/>
      <c r="J39" s="26"/>
      <c r="K39" s="26"/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/>
      <c r="AA39" s="27"/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</v>
      </c>
      <c r="F42" s="49">
        <f t="shared" ref="F42:AA42" si="8">F39*F40+F41</f>
        <v>0</v>
      </c>
      <c r="G42" s="49">
        <f t="shared" si="8"/>
        <v>0</v>
      </c>
      <c r="H42" s="49">
        <f t="shared" si="8"/>
        <v>0</v>
      </c>
      <c r="I42" s="49">
        <f t="shared" si="8"/>
        <v>0</v>
      </c>
      <c r="J42" s="49">
        <f t="shared" si="8"/>
        <v>0</v>
      </c>
      <c r="K42" s="49">
        <f t="shared" si="8"/>
        <v>0</v>
      </c>
      <c r="L42" s="49">
        <f t="shared" si="8"/>
        <v>0</v>
      </c>
      <c r="M42" s="49">
        <f t="shared" si="8"/>
        <v>0</v>
      </c>
      <c r="N42" s="49">
        <f t="shared" si="8"/>
        <v>0</v>
      </c>
      <c r="O42" s="49">
        <f t="shared" si="8"/>
        <v>0</v>
      </c>
      <c r="P42" s="49">
        <f t="shared" si="8"/>
        <v>0</v>
      </c>
      <c r="Q42" s="49">
        <f t="shared" si="8"/>
        <v>0</v>
      </c>
      <c r="R42" s="49">
        <f t="shared" si="8"/>
        <v>0</v>
      </c>
      <c r="S42" s="49">
        <f t="shared" si="8"/>
        <v>0</v>
      </c>
      <c r="T42" s="49">
        <f t="shared" si="8"/>
        <v>0</v>
      </c>
      <c r="U42" s="49">
        <f t="shared" si="8"/>
        <v>0</v>
      </c>
      <c r="V42" s="49">
        <f t="shared" si="8"/>
        <v>0</v>
      </c>
      <c r="W42" s="49">
        <f t="shared" si="8"/>
        <v>0</v>
      </c>
      <c r="X42" s="49">
        <f t="shared" si="8"/>
        <v>0</v>
      </c>
      <c r="Y42" s="49">
        <f t="shared" si="8"/>
        <v>0</v>
      </c>
      <c r="Z42" s="49">
        <f t="shared" si="8"/>
        <v>0</v>
      </c>
      <c r="AA42" s="49">
        <f t="shared" si="8"/>
        <v>0</v>
      </c>
      <c r="AB42" s="50">
        <f>SUM(E42:AA42)</f>
        <v>0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2"/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AA47" si="9">F45*F46</f>
        <v>0</v>
      </c>
      <c r="G47" s="54">
        <f t="shared" si="9"/>
        <v>0</v>
      </c>
      <c r="H47" s="54">
        <f t="shared" si="9"/>
        <v>0</v>
      </c>
      <c r="I47" s="54">
        <f t="shared" si="9"/>
        <v>0</v>
      </c>
      <c r="J47" s="54">
        <f t="shared" si="9"/>
        <v>0</v>
      </c>
      <c r="K47" s="54">
        <f t="shared" si="9"/>
        <v>0</v>
      </c>
      <c r="L47" s="54">
        <f t="shared" si="9"/>
        <v>0</v>
      </c>
      <c r="M47" s="54">
        <f t="shared" si="9"/>
        <v>0</v>
      </c>
      <c r="N47" s="54">
        <f t="shared" si="9"/>
        <v>0</v>
      </c>
      <c r="O47" s="54">
        <f t="shared" si="9"/>
        <v>0</v>
      </c>
      <c r="P47" s="54">
        <f t="shared" si="9"/>
        <v>0</v>
      </c>
      <c r="Q47" s="54">
        <f t="shared" si="9"/>
        <v>0</v>
      </c>
      <c r="R47" s="54">
        <f t="shared" si="9"/>
        <v>0</v>
      </c>
      <c r="S47" s="54">
        <f t="shared" si="9"/>
        <v>0</v>
      </c>
      <c r="T47" s="54">
        <f t="shared" si="9"/>
        <v>0</v>
      </c>
      <c r="U47" s="54">
        <f t="shared" si="9"/>
        <v>0</v>
      </c>
      <c r="V47" s="54">
        <f t="shared" si="9"/>
        <v>0</v>
      </c>
      <c r="W47" s="54">
        <f t="shared" si="9"/>
        <v>0</v>
      </c>
      <c r="X47" s="54">
        <f t="shared" si="9"/>
        <v>0</v>
      </c>
      <c r="Y47" s="54">
        <f t="shared" si="9"/>
        <v>0</v>
      </c>
      <c r="Z47" s="54">
        <f t="shared" si="9"/>
        <v>0</v>
      </c>
      <c r="AA47" s="54">
        <f t="shared" si="9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8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8" ht="19.899999999999999" customHeight="1">
      <c r="A50" s="181">
        <v>45631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/>
      <c r="J50" s="26"/>
      <c r="K50" s="26"/>
      <c r="L50" s="26"/>
      <c r="M50" s="26"/>
      <c r="N50" s="26"/>
      <c r="O50" s="25"/>
      <c r="P50" s="26"/>
      <c r="Q50" s="26"/>
      <c r="R50" s="25"/>
      <c r="S50" s="26"/>
      <c r="T50" s="27"/>
      <c r="U50" s="26"/>
      <c r="V50" s="25"/>
      <c r="W50" s="26"/>
      <c r="X50" s="25"/>
      <c r="Y50" s="25"/>
      <c r="Z50" s="26"/>
      <c r="AA50" s="27"/>
    </row>
    <row r="51" spans="1:28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8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8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AA53" si="10">F50*F51+F52</f>
        <v>0</v>
      </c>
      <c r="G53" s="49">
        <f t="shared" si="10"/>
        <v>0</v>
      </c>
      <c r="H53" s="49">
        <f t="shared" si="10"/>
        <v>0</v>
      </c>
      <c r="I53" s="49">
        <f t="shared" si="10"/>
        <v>0</v>
      </c>
      <c r="J53" s="49">
        <f t="shared" si="10"/>
        <v>0</v>
      </c>
      <c r="K53" s="49">
        <f t="shared" si="10"/>
        <v>0</v>
      </c>
      <c r="L53" s="49">
        <f t="shared" si="10"/>
        <v>0</v>
      </c>
      <c r="M53" s="49">
        <f t="shared" si="10"/>
        <v>0</v>
      </c>
      <c r="N53" s="49">
        <f t="shared" si="10"/>
        <v>0</v>
      </c>
      <c r="O53" s="49">
        <f t="shared" si="10"/>
        <v>0</v>
      </c>
      <c r="P53" s="49">
        <f t="shared" si="10"/>
        <v>0</v>
      </c>
      <c r="Q53" s="49">
        <f t="shared" si="10"/>
        <v>0</v>
      </c>
      <c r="R53" s="49">
        <f t="shared" si="10"/>
        <v>0</v>
      </c>
      <c r="S53" s="49">
        <f t="shared" si="10"/>
        <v>0</v>
      </c>
      <c r="T53" s="49">
        <f t="shared" si="10"/>
        <v>0</v>
      </c>
      <c r="U53" s="49">
        <f t="shared" si="10"/>
        <v>0</v>
      </c>
      <c r="V53" s="49">
        <f t="shared" si="10"/>
        <v>0</v>
      </c>
      <c r="W53" s="49">
        <f t="shared" si="10"/>
        <v>0</v>
      </c>
      <c r="X53" s="49">
        <f t="shared" si="10"/>
        <v>0</v>
      </c>
      <c r="Y53" s="49">
        <f t="shared" si="10"/>
        <v>0</v>
      </c>
      <c r="Z53" s="49">
        <f t="shared" si="10"/>
        <v>0</v>
      </c>
      <c r="AA53" s="49">
        <f t="shared" si="10"/>
        <v>0</v>
      </c>
      <c r="AB53" s="50">
        <f>SUM(E53:AA53)</f>
        <v>0</v>
      </c>
    </row>
    <row r="54" spans="1:28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8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8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8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8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AA58" si="11">F56*F57</f>
        <v>0</v>
      </c>
      <c r="G58" s="54">
        <f t="shared" si="11"/>
        <v>0</v>
      </c>
      <c r="H58" s="54">
        <f t="shared" si="11"/>
        <v>0</v>
      </c>
      <c r="I58" s="54">
        <f t="shared" si="11"/>
        <v>0</v>
      </c>
      <c r="J58" s="54">
        <f t="shared" si="11"/>
        <v>0</v>
      </c>
      <c r="K58" s="54">
        <f t="shared" si="11"/>
        <v>0</v>
      </c>
      <c r="L58" s="54">
        <f t="shared" si="11"/>
        <v>0</v>
      </c>
      <c r="M58" s="54">
        <f t="shared" si="11"/>
        <v>0</v>
      </c>
      <c r="N58" s="54">
        <f t="shared" si="11"/>
        <v>0</v>
      </c>
      <c r="O58" s="54">
        <f t="shared" si="11"/>
        <v>0</v>
      </c>
      <c r="P58" s="54">
        <f t="shared" si="11"/>
        <v>0</v>
      </c>
      <c r="Q58" s="54">
        <f t="shared" si="11"/>
        <v>0</v>
      </c>
      <c r="R58" s="54">
        <f t="shared" si="11"/>
        <v>0</v>
      </c>
      <c r="S58" s="54">
        <f t="shared" si="11"/>
        <v>0</v>
      </c>
      <c r="T58" s="54">
        <f t="shared" si="11"/>
        <v>0</v>
      </c>
      <c r="U58" s="54">
        <f t="shared" si="11"/>
        <v>0</v>
      </c>
      <c r="V58" s="54">
        <f t="shared" si="11"/>
        <v>0</v>
      </c>
      <c r="W58" s="54">
        <f t="shared" si="11"/>
        <v>0</v>
      </c>
      <c r="X58" s="54">
        <f t="shared" si="11"/>
        <v>0</v>
      </c>
      <c r="Y58" s="54">
        <f t="shared" si="11"/>
        <v>0</v>
      </c>
      <c r="Z58" s="54">
        <f t="shared" si="11"/>
        <v>0</v>
      </c>
      <c r="AA58" s="54">
        <f t="shared" si="11"/>
        <v>0</v>
      </c>
      <c r="AB58" s="50">
        <f>SUM(E58:AA58)</f>
        <v>0</v>
      </c>
    </row>
    <row r="59" spans="1:28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8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0"/>
    </row>
    <row r="61" spans="1:28" ht="19.899999999999999" customHeight="1">
      <c r="A61" s="181">
        <v>45632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/>
      <c r="Z61" s="26"/>
      <c r="AA61" s="27"/>
    </row>
    <row r="62" spans="1:28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8" ht="19.899999999999999" customHeight="1">
      <c r="A63" s="182"/>
      <c r="B63" s="31" t="s">
        <v>1028</v>
      </c>
      <c r="C63" s="27" t="s">
        <v>1031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8" s="50" customFormat="1" ht="19.899999999999999" customHeight="1">
      <c r="A64" s="182"/>
      <c r="B64" s="46"/>
      <c r="C64" s="47" t="s">
        <v>1032</v>
      </c>
      <c r="D64" s="48"/>
      <c r="E64" s="49">
        <f>E61*E62+E63</f>
        <v>0</v>
      </c>
      <c r="F64" s="49">
        <f t="shared" ref="F64:AA64" si="12">F61*F62+F63</f>
        <v>0</v>
      </c>
      <c r="G64" s="49">
        <f t="shared" si="12"/>
        <v>0</v>
      </c>
      <c r="H64" s="49">
        <f t="shared" si="12"/>
        <v>0</v>
      </c>
      <c r="I64" s="49">
        <f t="shared" si="12"/>
        <v>0</v>
      </c>
      <c r="J64" s="49">
        <f t="shared" si="12"/>
        <v>0</v>
      </c>
      <c r="K64" s="49">
        <f t="shared" si="12"/>
        <v>0</v>
      </c>
      <c r="L64" s="49">
        <f t="shared" si="12"/>
        <v>0</v>
      </c>
      <c r="M64" s="49">
        <f t="shared" si="12"/>
        <v>0</v>
      </c>
      <c r="N64" s="49">
        <f t="shared" si="12"/>
        <v>0</v>
      </c>
      <c r="O64" s="49">
        <f t="shared" si="12"/>
        <v>0</v>
      </c>
      <c r="P64" s="49">
        <f t="shared" si="12"/>
        <v>0</v>
      </c>
      <c r="Q64" s="49">
        <f t="shared" si="12"/>
        <v>0</v>
      </c>
      <c r="R64" s="49">
        <f t="shared" si="12"/>
        <v>0</v>
      </c>
      <c r="S64" s="49">
        <f t="shared" si="12"/>
        <v>0</v>
      </c>
      <c r="T64" s="49">
        <f t="shared" si="12"/>
        <v>0</v>
      </c>
      <c r="U64" s="49">
        <f t="shared" si="12"/>
        <v>0</v>
      </c>
      <c r="V64" s="49">
        <f t="shared" si="12"/>
        <v>0</v>
      </c>
      <c r="W64" s="49">
        <f t="shared" si="12"/>
        <v>0</v>
      </c>
      <c r="X64" s="49">
        <f t="shared" si="12"/>
        <v>0</v>
      </c>
      <c r="Y64" s="49">
        <f t="shared" si="12"/>
        <v>0</v>
      </c>
      <c r="Z64" s="49">
        <f t="shared" si="12"/>
        <v>0</v>
      </c>
      <c r="AA64" s="49">
        <f t="shared" si="12"/>
        <v>0</v>
      </c>
      <c r="AB64" s="50">
        <f>SUM(E64:AA64)</f>
        <v>0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AA69" si="13">F67*F68</f>
        <v>0</v>
      </c>
      <c r="G69" s="54">
        <f t="shared" si="13"/>
        <v>0</v>
      </c>
      <c r="H69" s="54">
        <f t="shared" si="13"/>
        <v>0</v>
      </c>
      <c r="I69" s="54">
        <f t="shared" si="13"/>
        <v>0</v>
      </c>
      <c r="J69" s="54">
        <f t="shared" si="13"/>
        <v>0</v>
      </c>
      <c r="K69" s="54">
        <f t="shared" si="13"/>
        <v>0</v>
      </c>
      <c r="L69" s="54">
        <f t="shared" si="13"/>
        <v>0</v>
      </c>
      <c r="M69" s="54">
        <f t="shared" si="13"/>
        <v>0</v>
      </c>
      <c r="N69" s="54">
        <f t="shared" si="13"/>
        <v>0</v>
      </c>
      <c r="O69" s="54">
        <f t="shared" si="13"/>
        <v>0</v>
      </c>
      <c r="P69" s="54">
        <f t="shared" si="13"/>
        <v>0</v>
      </c>
      <c r="Q69" s="54">
        <f t="shared" si="13"/>
        <v>0</v>
      </c>
      <c r="R69" s="54">
        <f t="shared" si="13"/>
        <v>0</v>
      </c>
      <c r="S69" s="54">
        <f t="shared" si="13"/>
        <v>0</v>
      </c>
      <c r="T69" s="54">
        <f t="shared" si="13"/>
        <v>0</v>
      </c>
      <c r="U69" s="54">
        <f t="shared" si="13"/>
        <v>0</v>
      </c>
      <c r="V69" s="54">
        <f t="shared" si="13"/>
        <v>0</v>
      </c>
      <c r="W69" s="54">
        <f t="shared" si="13"/>
        <v>0</v>
      </c>
      <c r="X69" s="54">
        <f t="shared" si="13"/>
        <v>0</v>
      </c>
      <c r="Y69" s="54">
        <f t="shared" si="13"/>
        <v>0</v>
      </c>
      <c r="Z69" s="54">
        <f t="shared" si="13"/>
        <v>0</v>
      </c>
      <c r="AA69" s="54">
        <f t="shared" si="13"/>
        <v>0</v>
      </c>
      <c r="AB69" s="50">
        <f>SUM(E69:AA69)</f>
        <v>0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0"/>
    </row>
    <row r="72" spans="1:28" ht="19.899999999999999" customHeight="1">
      <c r="A72" s="181">
        <v>45633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AA75" si="14">F72*F73+F74</f>
        <v>0</v>
      </c>
      <c r="G75" s="49">
        <f t="shared" si="14"/>
        <v>0</v>
      </c>
      <c r="H75" s="49">
        <f t="shared" si="14"/>
        <v>0</v>
      </c>
      <c r="I75" s="49">
        <f t="shared" si="14"/>
        <v>0</v>
      </c>
      <c r="J75" s="49">
        <f t="shared" si="14"/>
        <v>0</v>
      </c>
      <c r="K75" s="49">
        <f t="shared" si="14"/>
        <v>0</v>
      </c>
      <c r="L75" s="49">
        <f t="shared" si="14"/>
        <v>0</v>
      </c>
      <c r="M75" s="49">
        <f t="shared" si="14"/>
        <v>0</v>
      </c>
      <c r="N75" s="49">
        <f t="shared" si="14"/>
        <v>0</v>
      </c>
      <c r="O75" s="49">
        <f t="shared" si="14"/>
        <v>0</v>
      </c>
      <c r="P75" s="49">
        <f t="shared" si="14"/>
        <v>0</v>
      </c>
      <c r="Q75" s="49">
        <f t="shared" si="14"/>
        <v>0</v>
      </c>
      <c r="R75" s="49">
        <f t="shared" si="14"/>
        <v>0</v>
      </c>
      <c r="S75" s="49">
        <f t="shared" si="14"/>
        <v>0</v>
      </c>
      <c r="T75" s="49">
        <f t="shared" si="14"/>
        <v>0</v>
      </c>
      <c r="U75" s="49">
        <f t="shared" si="14"/>
        <v>0</v>
      </c>
      <c r="V75" s="49">
        <f t="shared" si="14"/>
        <v>0</v>
      </c>
      <c r="W75" s="49">
        <f t="shared" si="14"/>
        <v>0</v>
      </c>
      <c r="X75" s="49">
        <f t="shared" si="14"/>
        <v>0</v>
      </c>
      <c r="Y75" s="49">
        <f t="shared" si="14"/>
        <v>0</v>
      </c>
      <c r="Z75" s="49">
        <f t="shared" si="14"/>
        <v>0</v>
      </c>
      <c r="AA75" s="49">
        <f t="shared" si="14"/>
        <v>0</v>
      </c>
      <c r="AB75" s="50">
        <f>SUM(E75:AA75)</f>
        <v>0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AA80" si="15">F78*F79</f>
        <v>0</v>
      </c>
      <c r="G80" s="54">
        <f t="shared" si="15"/>
        <v>0</v>
      </c>
      <c r="H80" s="54">
        <f t="shared" si="15"/>
        <v>0</v>
      </c>
      <c r="I80" s="54">
        <f t="shared" si="15"/>
        <v>0</v>
      </c>
      <c r="J80" s="54">
        <f t="shared" si="15"/>
        <v>0</v>
      </c>
      <c r="K80" s="54">
        <f t="shared" si="15"/>
        <v>0</v>
      </c>
      <c r="L80" s="54">
        <f t="shared" si="15"/>
        <v>0</v>
      </c>
      <c r="M80" s="54">
        <f t="shared" si="15"/>
        <v>0</v>
      </c>
      <c r="N80" s="54">
        <f t="shared" si="15"/>
        <v>0</v>
      </c>
      <c r="O80" s="54">
        <f t="shared" si="15"/>
        <v>0</v>
      </c>
      <c r="P80" s="54">
        <f t="shared" si="15"/>
        <v>0</v>
      </c>
      <c r="Q80" s="54">
        <f t="shared" si="15"/>
        <v>0</v>
      </c>
      <c r="R80" s="54">
        <f t="shared" si="15"/>
        <v>0</v>
      </c>
      <c r="S80" s="54">
        <f t="shared" si="15"/>
        <v>0</v>
      </c>
      <c r="T80" s="54">
        <f t="shared" si="15"/>
        <v>0</v>
      </c>
      <c r="U80" s="54">
        <f t="shared" si="15"/>
        <v>0</v>
      </c>
      <c r="V80" s="54">
        <f t="shared" si="15"/>
        <v>0</v>
      </c>
      <c r="W80" s="54">
        <f t="shared" si="15"/>
        <v>0</v>
      </c>
      <c r="X80" s="54">
        <f t="shared" si="15"/>
        <v>0</v>
      </c>
      <c r="Y80" s="54">
        <f t="shared" si="15"/>
        <v>0</v>
      </c>
      <c r="Z80" s="54">
        <f t="shared" si="15"/>
        <v>0</v>
      </c>
      <c r="AA80" s="54">
        <f t="shared" si="1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45634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/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AA86" si="16">F83*F84+F85</f>
        <v>0</v>
      </c>
      <c r="G86" s="49">
        <f t="shared" si="16"/>
        <v>0</v>
      </c>
      <c r="H86" s="49">
        <f t="shared" si="16"/>
        <v>0</v>
      </c>
      <c r="I86" s="49">
        <f t="shared" si="16"/>
        <v>0</v>
      </c>
      <c r="J86" s="49">
        <f t="shared" si="16"/>
        <v>0</v>
      </c>
      <c r="K86" s="49">
        <f t="shared" si="16"/>
        <v>0</v>
      </c>
      <c r="L86" s="49">
        <f t="shared" si="16"/>
        <v>0</v>
      </c>
      <c r="M86" s="49">
        <f t="shared" si="16"/>
        <v>0</v>
      </c>
      <c r="N86" s="49">
        <f t="shared" si="16"/>
        <v>0</v>
      </c>
      <c r="O86" s="49">
        <f t="shared" si="16"/>
        <v>0</v>
      </c>
      <c r="P86" s="49">
        <f t="shared" si="16"/>
        <v>0</v>
      </c>
      <c r="Q86" s="49">
        <f t="shared" si="16"/>
        <v>0</v>
      </c>
      <c r="R86" s="49">
        <f t="shared" si="16"/>
        <v>0</v>
      </c>
      <c r="S86" s="49">
        <f t="shared" si="16"/>
        <v>0</v>
      </c>
      <c r="T86" s="49">
        <f t="shared" si="16"/>
        <v>0</v>
      </c>
      <c r="U86" s="49">
        <f t="shared" si="16"/>
        <v>0</v>
      </c>
      <c r="V86" s="49">
        <f t="shared" si="16"/>
        <v>0</v>
      </c>
      <c r="W86" s="49">
        <f t="shared" si="16"/>
        <v>0</v>
      </c>
      <c r="X86" s="49">
        <f t="shared" si="16"/>
        <v>0</v>
      </c>
      <c r="Y86" s="49">
        <f t="shared" si="16"/>
        <v>0</v>
      </c>
      <c r="Z86" s="49">
        <f t="shared" si="16"/>
        <v>0</v>
      </c>
      <c r="AA86" s="49">
        <f t="shared" si="16"/>
        <v>0</v>
      </c>
      <c r="AB86" s="50">
        <f>SUM(E86:AA86)</f>
        <v>0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AA91" si="17">F89*F90</f>
        <v>0</v>
      </c>
      <c r="G91" s="54">
        <f t="shared" si="17"/>
        <v>0</v>
      </c>
      <c r="H91" s="54">
        <f t="shared" si="17"/>
        <v>0</v>
      </c>
      <c r="I91" s="54">
        <f t="shared" si="17"/>
        <v>0</v>
      </c>
      <c r="J91" s="54">
        <f t="shared" si="17"/>
        <v>0</v>
      </c>
      <c r="K91" s="54">
        <f t="shared" si="17"/>
        <v>0</v>
      </c>
      <c r="L91" s="54">
        <f t="shared" si="17"/>
        <v>0</v>
      </c>
      <c r="M91" s="54">
        <f t="shared" si="17"/>
        <v>0</v>
      </c>
      <c r="N91" s="54">
        <f t="shared" si="17"/>
        <v>0</v>
      </c>
      <c r="O91" s="54">
        <f t="shared" si="17"/>
        <v>0</v>
      </c>
      <c r="P91" s="54">
        <f t="shared" si="17"/>
        <v>0</v>
      </c>
      <c r="Q91" s="54">
        <f t="shared" si="17"/>
        <v>0</v>
      </c>
      <c r="R91" s="54">
        <f t="shared" si="17"/>
        <v>0</v>
      </c>
      <c r="S91" s="54">
        <f t="shared" si="17"/>
        <v>0</v>
      </c>
      <c r="T91" s="54">
        <f t="shared" si="17"/>
        <v>0</v>
      </c>
      <c r="U91" s="54">
        <f t="shared" si="17"/>
        <v>0</v>
      </c>
      <c r="V91" s="54">
        <f t="shared" si="17"/>
        <v>0</v>
      </c>
      <c r="W91" s="54">
        <f t="shared" si="17"/>
        <v>0</v>
      </c>
      <c r="X91" s="54">
        <f t="shared" si="17"/>
        <v>0</v>
      </c>
      <c r="Y91" s="54">
        <f t="shared" si="17"/>
        <v>0</v>
      </c>
      <c r="Z91" s="54">
        <f t="shared" si="17"/>
        <v>0</v>
      </c>
      <c r="AA91" s="54">
        <f t="shared" si="17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45635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/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AA97" si="18">F94*F95+F96</f>
        <v>0</v>
      </c>
      <c r="G97" s="49">
        <f t="shared" si="18"/>
        <v>0</v>
      </c>
      <c r="H97" s="49">
        <f t="shared" si="18"/>
        <v>0</v>
      </c>
      <c r="I97" s="49">
        <f t="shared" si="18"/>
        <v>0</v>
      </c>
      <c r="J97" s="49">
        <f t="shared" si="18"/>
        <v>0</v>
      </c>
      <c r="K97" s="49">
        <f t="shared" si="18"/>
        <v>0</v>
      </c>
      <c r="L97" s="49">
        <f t="shared" si="18"/>
        <v>0</v>
      </c>
      <c r="M97" s="49">
        <f t="shared" si="18"/>
        <v>0</v>
      </c>
      <c r="N97" s="49">
        <f t="shared" si="18"/>
        <v>0</v>
      </c>
      <c r="O97" s="49">
        <f t="shared" si="18"/>
        <v>0</v>
      </c>
      <c r="P97" s="49">
        <f t="shared" si="18"/>
        <v>0</v>
      </c>
      <c r="Q97" s="49">
        <f t="shared" si="18"/>
        <v>0</v>
      </c>
      <c r="R97" s="49">
        <f t="shared" si="18"/>
        <v>0</v>
      </c>
      <c r="S97" s="49">
        <f t="shared" si="18"/>
        <v>0</v>
      </c>
      <c r="T97" s="49">
        <f t="shared" si="18"/>
        <v>0</v>
      </c>
      <c r="U97" s="49">
        <f t="shared" si="18"/>
        <v>0</v>
      </c>
      <c r="V97" s="49">
        <f t="shared" si="18"/>
        <v>0</v>
      </c>
      <c r="W97" s="49">
        <f t="shared" si="18"/>
        <v>0</v>
      </c>
      <c r="X97" s="49">
        <f t="shared" si="18"/>
        <v>0</v>
      </c>
      <c r="Y97" s="49">
        <f t="shared" si="18"/>
        <v>0</v>
      </c>
      <c r="Z97" s="49">
        <f t="shared" si="18"/>
        <v>0</v>
      </c>
      <c r="AA97" s="49">
        <f t="shared" si="18"/>
        <v>0</v>
      </c>
      <c r="AB97" s="50">
        <f>SUM(E97:AA97)</f>
        <v>0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AA102" si="19">F100*F101</f>
        <v>0</v>
      </c>
      <c r="G102" s="54">
        <f t="shared" si="19"/>
        <v>0</v>
      </c>
      <c r="H102" s="54">
        <f t="shared" si="19"/>
        <v>0</v>
      </c>
      <c r="I102" s="54">
        <f t="shared" si="19"/>
        <v>0</v>
      </c>
      <c r="J102" s="54">
        <f t="shared" si="19"/>
        <v>0</v>
      </c>
      <c r="K102" s="54">
        <f t="shared" si="19"/>
        <v>0</v>
      </c>
      <c r="L102" s="54">
        <f t="shared" si="19"/>
        <v>0</v>
      </c>
      <c r="M102" s="54">
        <f t="shared" si="19"/>
        <v>0</v>
      </c>
      <c r="N102" s="54">
        <f t="shared" si="19"/>
        <v>0</v>
      </c>
      <c r="O102" s="54">
        <f t="shared" si="19"/>
        <v>0</v>
      </c>
      <c r="P102" s="54">
        <f t="shared" si="19"/>
        <v>0</v>
      </c>
      <c r="Q102" s="54">
        <f t="shared" si="19"/>
        <v>0</v>
      </c>
      <c r="R102" s="54">
        <f t="shared" si="19"/>
        <v>0</v>
      </c>
      <c r="S102" s="54">
        <f t="shared" si="19"/>
        <v>0</v>
      </c>
      <c r="T102" s="54">
        <f t="shared" si="19"/>
        <v>0</v>
      </c>
      <c r="U102" s="54">
        <f t="shared" si="19"/>
        <v>0</v>
      </c>
      <c r="V102" s="54">
        <f t="shared" si="19"/>
        <v>0</v>
      </c>
      <c r="W102" s="54">
        <f t="shared" si="19"/>
        <v>0</v>
      </c>
      <c r="X102" s="54">
        <f t="shared" si="19"/>
        <v>0</v>
      </c>
      <c r="Y102" s="54">
        <f t="shared" si="19"/>
        <v>0</v>
      </c>
      <c r="Z102" s="54">
        <f t="shared" si="19"/>
        <v>0</v>
      </c>
      <c r="AA102" s="54">
        <f t="shared" si="19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45636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/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/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AA108" si="20">F105*F106+F107</f>
        <v>0</v>
      </c>
      <c r="G108" s="49">
        <f t="shared" si="20"/>
        <v>0</v>
      </c>
      <c r="H108" s="49">
        <f t="shared" si="20"/>
        <v>0</v>
      </c>
      <c r="I108" s="49">
        <f t="shared" si="20"/>
        <v>0</v>
      </c>
      <c r="J108" s="49">
        <f t="shared" si="20"/>
        <v>0</v>
      </c>
      <c r="K108" s="49">
        <f t="shared" si="20"/>
        <v>0</v>
      </c>
      <c r="L108" s="49">
        <f t="shared" si="20"/>
        <v>0</v>
      </c>
      <c r="M108" s="49">
        <f t="shared" si="20"/>
        <v>0</v>
      </c>
      <c r="N108" s="49">
        <f t="shared" si="20"/>
        <v>0</v>
      </c>
      <c r="O108" s="49">
        <f t="shared" si="20"/>
        <v>0</v>
      </c>
      <c r="P108" s="49">
        <f t="shared" si="20"/>
        <v>0</v>
      </c>
      <c r="Q108" s="49">
        <f t="shared" si="20"/>
        <v>0</v>
      </c>
      <c r="R108" s="49">
        <f t="shared" si="20"/>
        <v>0</v>
      </c>
      <c r="S108" s="49">
        <f t="shared" si="20"/>
        <v>0</v>
      </c>
      <c r="T108" s="49">
        <f t="shared" si="20"/>
        <v>0</v>
      </c>
      <c r="U108" s="49">
        <f t="shared" si="20"/>
        <v>0</v>
      </c>
      <c r="V108" s="49">
        <f t="shared" si="20"/>
        <v>0</v>
      </c>
      <c r="W108" s="49">
        <f t="shared" si="20"/>
        <v>0</v>
      </c>
      <c r="X108" s="49">
        <f t="shared" si="20"/>
        <v>0</v>
      </c>
      <c r="Y108" s="49">
        <f t="shared" si="20"/>
        <v>0</v>
      </c>
      <c r="Z108" s="49">
        <f t="shared" si="20"/>
        <v>0</v>
      </c>
      <c r="AA108" s="49">
        <f t="shared" si="20"/>
        <v>0</v>
      </c>
      <c r="AB108" s="50">
        <f>SUM(E108:AA108)</f>
        <v>0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AA113" si="21">F111*F112</f>
        <v>0</v>
      </c>
      <c r="G113" s="54">
        <f t="shared" si="21"/>
        <v>0</v>
      </c>
      <c r="H113" s="54">
        <f t="shared" si="21"/>
        <v>0</v>
      </c>
      <c r="I113" s="54">
        <f t="shared" si="21"/>
        <v>0</v>
      </c>
      <c r="J113" s="54">
        <f t="shared" si="21"/>
        <v>0</v>
      </c>
      <c r="K113" s="54">
        <f t="shared" si="21"/>
        <v>0</v>
      </c>
      <c r="L113" s="54">
        <f t="shared" si="21"/>
        <v>0</v>
      </c>
      <c r="M113" s="54">
        <f t="shared" si="21"/>
        <v>0</v>
      </c>
      <c r="N113" s="54">
        <f t="shared" si="21"/>
        <v>0</v>
      </c>
      <c r="O113" s="54">
        <f t="shared" si="21"/>
        <v>0</v>
      </c>
      <c r="P113" s="54">
        <f t="shared" si="21"/>
        <v>0</v>
      </c>
      <c r="Q113" s="54">
        <f t="shared" si="21"/>
        <v>0</v>
      </c>
      <c r="R113" s="54">
        <f t="shared" si="21"/>
        <v>0</v>
      </c>
      <c r="S113" s="54">
        <f t="shared" si="21"/>
        <v>0</v>
      </c>
      <c r="T113" s="54">
        <f t="shared" si="21"/>
        <v>0</v>
      </c>
      <c r="U113" s="54">
        <f t="shared" si="21"/>
        <v>0</v>
      </c>
      <c r="V113" s="54">
        <f t="shared" si="21"/>
        <v>0</v>
      </c>
      <c r="W113" s="54">
        <f t="shared" si="21"/>
        <v>0</v>
      </c>
      <c r="X113" s="54">
        <f t="shared" si="21"/>
        <v>0</v>
      </c>
      <c r="Y113" s="54">
        <f t="shared" si="21"/>
        <v>0</v>
      </c>
      <c r="Z113" s="54">
        <f t="shared" si="21"/>
        <v>0</v>
      </c>
      <c r="AA113" s="54">
        <f t="shared" si="21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45637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AA119" si="22">F116*F117+F118</f>
        <v>0</v>
      </c>
      <c r="G119" s="49">
        <f t="shared" si="22"/>
        <v>0</v>
      </c>
      <c r="H119" s="49">
        <f t="shared" si="22"/>
        <v>0</v>
      </c>
      <c r="I119" s="49">
        <f t="shared" si="22"/>
        <v>0</v>
      </c>
      <c r="J119" s="49">
        <f t="shared" si="22"/>
        <v>0</v>
      </c>
      <c r="K119" s="49">
        <f t="shared" si="22"/>
        <v>0</v>
      </c>
      <c r="L119" s="49">
        <f t="shared" si="22"/>
        <v>0</v>
      </c>
      <c r="M119" s="49">
        <f t="shared" si="22"/>
        <v>0</v>
      </c>
      <c r="N119" s="49">
        <f t="shared" si="22"/>
        <v>0</v>
      </c>
      <c r="O119" s="49">
        <f t="shared" si="22"/>
        <v>0</v>
      </c>
      <c r="P119" s="49">
        <f t="shared" si="22"/>
        <v>0</v>
      </c>
      <c r="Q119" s="49">
        <f t="shared" si="22"/>
        <v>0</v>
      </c>
      <c r="R119" s="49">
        <f t="shared" si="22"/>
        <v>0</v>
      </c>
      <c r="S119" s="49">
        <f t="shared" si="22"/>
        <v>0</v>
      </c>
      <c r="T119" s="49">
        <f t="shared" si="22"/>
        <v>0</v>
      </c>
      <c r="U119" s="49">
        <f t="shared" si="22"/>
        <v>0</v>
      </c>
      <c r="V119" s="49">
        <f t="shared" si="22"/>
        <v>0</v>
      </c>
      <c r="W119" s="49">
        <f t="shared" si="22"/>
        <v>0</v>
      </c>
      <c r="X119" s="49">
        <f t="shared" si="22"/>
        <v>0</v>
      </c>
      <c r="Y119" s="49">
        <f t="shared" si="22"/>
        <v>0</v>
      </c>
      <c r="Z119" s="49">
        <f t="shared" si="22"/>
        <v>0</v>
      </c>
      <c r="AA119" s="49">
        <f t="shared" si="22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AA124" si="23">F122*F123</f>
        <v>0</v>
      </c>
      <c r="G124" s="54">
        <f t="shared" si="23"/>
        <v>0</v>
      </c>
      <c r="H124" s="54">
        <f t="shared" si="23"/>
        <v>0</v>
      </c>
      <c r="I124" s="54">
        <f t="shared" si="23"/>
        <v>0</v>
      </c>
      <c r="J124" s="54">
        <f t="shared" si="23"/>
        <v>0</v>
      </c>
      <c r="K124" s="54">
        <f t="shared" si="23"/>
        <v>0</v>
      </c>
      <c r="L124" s="54">
        <f t="shared" si="23"/>
        <v>0</v>
      </c>
      <c r="M124" s="54">
        <f t="shared" si="23"/>
        <v>0</v>
      </c>
      <c r="N124" s="54">
        <f t="shared" si="23"/>
        <v>0</v>
      </c>
      <c r="O124" s="54">
        <f t="shared" si="23"/>
        <v>0</v>
      </c>
      <c r="P124" s="54">
        <f t="shared" si="23"/>
        <v>0</v>
      </c>
      <c r="Q124" s="54">
        <f t="shared" si="23"/>
        <v>0</v>
      </c>
      <c r="R124" s="54">
        <f t="shared" si="23"/>
        <v>0</v>
      </c>
      <c r="S124" s="54">
        <f t="shared" si="23"/>
        <v>0</v>
      </c>
      <c r="T124" s="54">
        <f t="shared" si="23"/>
        <v>0</v>
      </c>
      <c r="U124" s="54">
        <f t="shared" si="23"/>
        <v>0</v>
      </c>
      <c r="V124" s="54">
        <f t="shared" si="23"/>
        <v>0</v>
      </c>
      <c r="W124" s="54">
        <f t="shared" si="23"/>
        <v>0</v>
      </c>
      <c r="X124" s="54">
        <f t="shared" si="23"/>
        <v>0</v>
      </c>
      <c r="Y124" s="54">
        <f t="shared" si="23"/>
        <v>0</v>
      </c>
      <c r="Z124" s="54">
        <f t="shared" si="23"/>
        <v>0</v>
      </c>
      <c r="AA124" s="54">
        <f t="shared" si="2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45638</v>
      </c>
      <c r="B127" s="31" t="s">
        <v>1028</v>
      </c>
      <c r="C127" s="26" t="s">
        <v>1029</v>
      </c>
      <c r="D127" s="24"/>
      <c r="E127" s="25"/>
      <c r="F127" s="25"/>
      <c r="G127" s="25"/>
      <c r="H127" s="25"/>
      <c r="I127" s="26"/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/>
      <c r="V127" s="25"/>
      <c r="W127" s="26"/>
      <c r="X127" s="25"/>
      <c r="Y127" s="25"/>
      <c r="Z127" s="26"/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AA130" si="24">F127*F128+F129</f>
        <v>0</v>
      </c>
      <c r="G130" s="49">
        <f t="shared" si="24"/>
        <v>0</v>
      </c>
      <c r="H130" s="49">
        <f t="shared" si="24"/>
        <v>0</v>
      </c>
      <c r="I130" s="49">
        <f t="shared" si="24"/>
        <v>0</v>
      </c>
      <c r="J130" s="49">
        <f t="shared" si="24"/>
        <v>0</v>
      </c>
      <c r="K130" s="49">
        <f t="shared" si="24"/>
        <v>0</v>
      </c>
      <c r="L130" s="49">
        <f t="shared" si="24"/>
        <v>0</v>
      </c>
      <c r="M130" s="49">
        <f t="shared" si="24"/>
        <v>0</v>
      </c>
      <c r="N130" s="49">
        <f t="shared" si="24"/>
        <v>0</v>
      </c>
      <c r="O130" s="49">
        <f t="shared" si="24"/>
        <v>0</v>
      </c>
      <c r="P130" s="49">
        <f t="shared" si="24"/>
        <v>0</v>
      </c>
      <c r="Q130" s="49">
        <f t="shared" si="24"/>
        <v>0</v>
      </c>
      <c r="R130" s="49">
        <f t="shared" si="24"/>
        <v>0</v>
      </c>
      <c r="S130" s="49">
        <f t="shared" si="24"/>
        <v>0</v>
      </c>
      <c r="T130" s="49">
        <f t="shared" si="24"/>
        <v>0</v>
      </c>
      <c r="U130" s="49">
        <f t="shared" si="24"/>
        <v>0</v>
      </c>
      <c r="V130" s="49">
        <f t="shared" si="24"/>
        <v>0</v>
      </c>
      <c r="W130" s="49">
        <f t="shared" si="24"/>
        <v>0</v>
      </c>
      <c r="X130" s="49">
        <f t="shared" si="24"/>
        <v>0</v>
      </c>
      <c r="Y130" s="49">
        <f t="shared" si="24"/>
        <v>0</v>
      </c>
      <c r="Z130" s="49">
        <f t="shared" si="24"/>
        <v>0</v>
      </c>
      <c r="AA130" s="49">
        <f t="shared" si="24"/>
        <v>0</v>
      </c>
      <c r="AB130" s="50">
        <f>SUM(E130:AA130)</f>
        <v>0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AA135" si="25">F133*F134</f>
        <v>0</v>
      </c>
      <c r="G135" s="54">
        <f t="shared" si="25"/>
        <v>0</v>
      </c>
      <c r="H135" s="54">
        <f t="shared" si="25"/>
        <v>0</v>
      </c>
      <c r="I135" s="54">
        <f t="shared" si="25"/>
        <v>0</v>
      </c>
      <c r="J135" s="54">
        <f t="shared" si="25"/>
        <v>0</v>
      </c>
      <c r="K135" s="54">
        <f t="shared" si="25"/>
        <v>0</v>
      </c>
      <c r="L135" s="54">
        <f t="shared" si="25"/>
        <v>0</v>
      </c>
      <c r="M135" s="54">
        <f t="shared" si="25"/>
        <v>0</v>
      </c>
      <c r="N135" s="54">
        <f t="shared" si="25"/>
        <v>0</v>
      </c>
      <c r="O135" s="54">
        <f t="shared" si="25"/>
        <v>0</v>
      </c>
      <c r="P135" s="54">
        <f t="shared" si="25"/>
        <v>0</v>
      </c>
      <c r="Q135" s="54">
        <f t="shared" si="25"/>
        <v>0</v>
      </c>
      <c r="R135" s="54">
        <f t="shared" si="25"/>
        <v>0</v>
      </c>
      <c r="S135" s="54">
        <f t="shared" si="25"/>
        <v>0</v>
      </c>
      <c r="T135" s="54">
        <f t="shared" si="25"/>
        <v>0</v>
      </c>
      <c r="U135" s="54">
        <f t="shared" si="25"/>
        <v>0</v>
      </c>
      <c r="V135" s="54">
        <f t="shared" si="25"/>
        <v>0</v>
      </c>
      <c r="W135" s="54">
        <f t="shared" si="25"/>
        <v>0</v>
      </c>
      <c r="X135" s="54">
        <f t="shared" si="25"/>
        <v>0</v>
      </c>
      <c r="Y135" s="54">
        <f t="shared" si="25"/>
        <v>0</v>
      </c>
      <c r="Z135" s="54">
        <f t="shared" si="25"/>
        <v>0</v>
      </c>
      <c r="AA135" s="54">
        <f t="shared" si="25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45639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AA141" si="26">F138*F139+F140</f>
        <v>0</v>
      </c>
      <c r="G141" s="49">
        <f t="shared" si="26"/>
        <v>0</v>
      </c>
      <c r="H141" s="49">
        <f t="shared" si="26"/>
        <v>0</v>
      </c>
      <c r="I141" s="49">
        <f t="shared" si="26"/>
        <v>0</v>
      </c>
      <c r="J141" s="49">
        <f t="shared" si="26"/>
        <v>0</v>
      </c>
      <c r="K141" s="49">
        <f t="shared" si="26"/>
        <v>0</v>
      </c>
      <c r="L141" s="49">
        <f t="shared" si="26"/>
        <v>0</v>
      </c>
      <c r="M141" s="49">
        <f t="shared" si="26"/>
        <v>0</v>
      </c>
      <c r="N141" s="49">
        <f t="shared" si="26"/>
        <v>0</v>
      </c>
      <c r="O141" s="49">
        <f t="shared" si="26"/>
        <v>0</v>
      </c>
      <c r="P141" s="49">
        <f t="shared" si="26"/>
        <v>0</v>
      </c>
      <c r="Q141" s="49">
        <f t="shared" si="26"/>
        <v>0</v>
      </c>
      <c r="R141" s="49">
        <f t="shared" si="26"/>
        <v>0</v>
      </c>
      <c r="S141" s="49">
        <f t="shared" si="26"/>
        <v>0</v>
      </c>
      <c r="T141" s="49">
        <f t="shared" si="26"/>
        <v>0</v>
      </c>
      <c r="U141" s="49">
        <f t="shared" si="26"/>
        <v>0</v>
      </c>
      <c r="V141" s="49">
        <f t="shared" si="26"/>
        <v>0</v>
      </c>
      <c r="W141" s="49">
        <f t="shared" si="26"/>
        <v>0</v>
      </c>
      <c r="X141" s="49">
        <f t="shared" si="26"/>
        <v>0</v>
      </c>
      <c r="Y141" s="49">
        <f t="shared" si="26"/>
        <v>0</v>
      </c>
      <c r="Z141" s="49">
        <f t="shared" si="26"/>
        <v>0</v>
      </c>
      <c r="AA141" s="49">
        <f t="shared" si="26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AA146" si="27">F144*F145</f>
        <v>0</v>
      </c>
      <c r="G146" s="54">
        <f t="shared" si="27"/>
        <v>0</v>
      </c>
      <c r="H146" s="54">
        <f t="shared" si="27"/>
        <v>0</v>
      </c>
      <c r="I146" s="54">
        <f t="shared" si="27"/>
        <v>0</v>
      </c>
      <c r="J146" s="54">
        <f t="shared" si="27"/>
        <v>0</v>
      </c>
      <c r="K146" s="54">
        <f t="shared" si="27"/>
        <v>0</v>
      </c>
      <c r="L146" s="54">
        <f t="shared" si="27"/>
        <v>0</v>
      </c>
      <c r="M146" s="54">
        <f t="shared" si="27"/>
        <v>0</v>
      </c>
      <c r="N146" s="54">
        <f t="shared" si="27"/>
        <v>0</v>
      </c>
      <c r="O146" s="54">
        <f t="shared" si="27"/>
        <v>0</v>
      </c>
      <c r="P146" s="54">
        <f t="shared" si="27"/>
        <v>0</v>
      </c>
      <c r="Q146" s="54">
        <f t="shared" si="27"/>
        <v>0</v>
      </c>
      <c r="R146" s="54">
        <f t="shared" si="27"/>
        <v>0</v>
      </c>
      <c r="S146" s="54">
        <f t="shared" si="27"/>
        <v>0</v>
      </c>
      <c r="T146" s="54">
        <f t="shared" si="27"/>
        <v>0</v>
      </c>
      <c r="U146" s="54">
        <f t="shared" si="27"/>
        <v>0</v>
      </c>
      <c r="V146" s="54">
        <f t="shared" si="27"/>
        <v>0</v>
      </c>
      <c r="W146" s="54">
        <f t="shared" si="27"/>
        <v>0</v>
      </c>
      <c r="X146" s="54">
        <f t="shared" si="27"/>
        <v>0</v>
      </c>
      <c r="Y146" s="54">
        <f t="shared" si="27"/>
        <v>0</v>
      </c>
      <c r="Z146" s="54">
        <f t="shared" si="27"/>
        <v>0</v>
      </c>
      <c r="AA146" s="54">
        <f t="shared" si="27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45640</v>
      </c>
      <c r="B149" s="31" t="s">
        <v>1028</v>
      </c>
      <c r="C149" s="26" t="s">
        <v>1029</v>
      </c>
      <c r="D149" s="24"/>
      <c r="E149" s="25"/>
      <c r="F149" s="25"/>
      <c r="G149" s="25"/>
      <c r="H149" s="25"/>
      <c r="I149" s="26"/>
      <c r="J149" s="26"/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/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AA152" si="28">F149*F150+F151</f>
        <v>0</v>
      </c>
      <c r="G152" s="49">
        <f t="shared" si="28"/>
        <v>0</v>
      </c>
      <c r="H152" s="49">
        <f t="shared" si="28"/>
        <v>0</v>
      </c>
      <c r="I152" s="49">
        <f t="shared" si="28"/>
        <v>0</v>
      </c>
      <c r="J152" s="49">
        <f t="shared" si="28"/>
        <v>0</v>
      </c>
      <c r="K152" s="49">
        <f t="shared" si="28"/>
        <v>0</v>
      </c>
      <c r="L152" s="49">
        <f t="shared" si="28"/>
        <v>0</v>
      </c>
      <c r="M152" s="49">
        <f t="shared" si="28"/>
        <v>0</v>
      </c>
      <c r="N152" s="49">
        <f t="shared" si="28"/>
        <v>0</v>
      </c>
      <c r="O152" s="49">
        <f t="shared" si="28"/>
        <v>0</v>
      </c>
      <c r="P152" s="49">
        <f t="shared" si="28"/>
        <v>0</v>
      </c>
      <c r="Q152" s="49">
        <f t="shared" si="28"/>
        <v>0</v>
      </c>
      <c r="R152" s="49">
        <f t="shared" si="28"/>
        <v>0</v>
      </c>
      <c r="S152" s="49">
        <f t="shared" si="28"/>
        <v>0</v>
      </c>
      <c r="T152" s="49">
        <f t="shared" si="28"/>
        <v>0</v>
      </c>
      <c r="U152" s="49">
        <f t="shared" si="28"/>
        <v>0</v>
      </c>
      <c r="V152" s="49">
        <f t="shared" si="28"/>
        <v>0</v>
      </c>
      <c r="W152" s="49">
        <f t="shared" si="28"/>
        <v>0</v>
      </c>
      <c r="X152" s="49">
        <f t="shared" si="28"/>
        <v>0</v>
      </c>
      <c r="Y152" s="49">
        <f t="shared" si="28"/>
        <v>0</v>
      </c>
      <c r="Z152" s="49">
        <f t="shared" si="28"/>
        <v>0</v>
      </c>
      <c r="AA152" s="49">
        <f t="shared" si="28"/>
        <v>0</v>
      </c>
      <c r="AB152" s="50">
        <f>SUM(E152:AA152)</f>
        <v>0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AA157" si="29">F155*F156</f>
        <v>0</v>
      </c>
      <c r="G157" s="54">
        <f t="shared" si="29"/>
        <v>0</v>
      </c>
      <c r="H157" s="54">
        <f t="shared" si="29"/>
        <v>0</v>
      </c>
      <c r="I157" s="54">
        <f t="shared" si="29"/>
        <v>0</v>
      </c>
      <c r="J157" s="54">
        <f t="shared" si="29"/>
        <v>0</v>
      </c>
      <c r="K157" s="54">
        <f t="shared" si="29"/>
        <v>0</v>
      </c>
      <c r="L157" s="54">
        <f t="shared" si="29"/>
        <v>0</v>
      </c>
      <c r="M157" s="54">
        <f t="shared" si="29"/>
        <v>0</v>
      </c>
      <c r="N157" s="54">
        <f t="shared" si="29"/>
        <v>0</v>
      </c>
      <c r="O157" s="54">
        <f t="shared" si="29"/>
        <v>0</v>
      </c>
      <c r="P157" s="54">
        <f t="shared" si="29"/>
        <v>0</v>
      </c>
      <c r="Q157" s="54">
        <f t="shared" si="29"/>
        <v>0</v>
      </c>
      <c r="R157" s="54">
        <f t="shared" si="29"/>
        <v>0</v>
      </c>
      <c r="S157" s="54">
        <f t="shared" si="29"/>
        <v>0</v>
      </c>
      <c r="T157" s="54">
        <f t="shared" si="29"/>
        <v>0</v>
      </c>
      <c r="U157" s="54">
        <f t="shared" si="29"/>
        <v>0</v>
      </c>
      <c r="V157" s="54">
        <f t="shared" si="29"/>
        <v>0</v>
      </c>
      <c r="W157" s="54">
        <f t="shared" si="29"/>
        <v>0</v>
      </c>
      <c r="X157" s="54">
        <f t="shared" si="29"/>
        <v>0</v>
      </c>
      <c r="Y157" s="54">
        <f t="shared" si="29"/>
        <v>0</v>
      </c>
      <c r="Z157" s="54">
        <f t="shared" si="29"/>
        <v>0</v>
      </c>
      <c r="AA157" s="54">
        <f t="shared" si="29"/>
        <v>0</v>
      </c>
      <c r="AB157" s="50">
        <f>SUM(E157:AA157)</f>
        <v>0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45641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/>
      <c r="L160" s="26"/>
      <c r="M160" s="26"/>
      <c r="N160" s="26"/>
      <c r="O160" s="25"/>
      <c r="P160" s="26"/>
      <c r="Q160" s="26"/>
      <c r="R160" s="25"/>
      <c r="S160" s="26"/>
      <c r="T160" s="27"/>
      <c r="U160" s="26"/>
      <c r="V160" s="25"/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AA163" si="30">F160*F161+F162</f>
        <v>0</v>
      </c>
      <c r="G163" s="49">
        <f t="shared" si="30"/>
        <v>0</v>
      </c>
      <c r="H163" s="49">
        <f t="shared" si="30"/>
        <v>0</v>
      </c>
      <c r="I163" s="49">
        <f t="shared" si="30"/>
        <v>0</v>
      </c>
      <c r="J163" s="49">
        <f t="shared" si="30"/>
        <v>0</v>
      </c>
      <c r="K163" s="49">
        <f t="shared" si="30"/>
        <v>0</v>
      </c>
      <c r="L163" s="49">
        <f t="shared" si="30"/>
        <v>0</v>
      </c>
      <c r="M163" s="49">
        <f t="shared" si="30"/>
        <v>0</v>
      </c>
      <c r="N163" s="49">
        <f t="shared" si="30"/>
        <v>0</v>
      </c>
      <c r="O163" s="49">
        <f t="shared" si="30"/>
        <v>0</v>
      </c>
      <c r="P163" s="49">
        <f t="shared" si="30"/>
        <v>0</v>
      </c>
      <c r="Q163" s="49">
        <f t="shared" si="30"/>
        <v>0</v>
      </c>
      <c r="R163" s="49">
        <f t="shared" si="30"/>
        <v>0</v>
      </c>
      <c r="S163" s="49">
        <f t="shared" si="30"/>
        <v>0</v>
      </c>
      <c r="T163" s="49">
        <f t="shared" si="30"/>
        <v>0</v>
      </c>
      <c r="U163" s="49">
        <f t="shared" si="30"/>
        <v>0</v>
      </c>
      <c r="V163" s="49">
        <f t="shared" si="30"/>
        <v>0</v>
      </c>
      <c r="W163" s="49">
        <f t="shared" si="30"/>
        <v>0</v>
      </c>
      <c r="X163" s="49">
        <f t="shared" si="30"/>
        <v>0</v>
      </c>
      <c r="Y163" s="49">
        <f t="shared" si="30"/>
        <v>0</v>
      </c>
      <c r="Z163" s="49">
        <f t="shared" si="30"/>
        <v>0</v>
      </c>
      <c r="AA163" s="49">
        <f t="shared" si="30"/>
        <v>0</v>
      </c>
      <c r="AB163" s="50">
        <f>SUM(E163:AA163)</f>
        <v>0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AA168" si="31">F166*F167</f>
        <v>0</v>
      </c>
      <c r="G168" s="54">
        <f t="shared" si="31"/>
        <v>0</v>
      </c>
      <c r="H168" s="54">
        <f t="shared" si="31"/>
        <v>0</v>
      </c>
      <c r="I168" s="54">
        <f t="shared" si="31"/>
        <v>0</v>
      </c>
      <c r="J168" s="54">
        <f t="shared" si="31"/>
        <v>0</v>
      </c>
      <c r="K168" s="54">
        <f t="shared" si="31"/>
        <v>0</v>
      </c>
      <c r="L168" s="54">
        <f t="shared" si="31"/>
        <v>0</v>
      </c>
      <c r="M168" s="54">
        <f t="shared" si="31"/>
        <v>0</v>
      </c>
      <c r="N168" s="54">
        <f t="shared" si="31"/>
        <v>0</v>
      </c>
      <c r="O168" s="54">
        <f t="shared" si="31"/>
        <v>0</v>
      </c>
      <c r="P168" s="54">
        <f t="shared" si="31"/>
        <v>0</v>
      </c>
      <c r="Q168" s="54">
        <f t="shared" si="31"/>
        <v>0</v>
      </c>
      <c r="R168" s="54">
        <f t="shared" si="31"/>
        <v>0</v>
      </c>
      <c r="S168" s="54">
        <f t="shared" si="31"/>
        <v>0</v>
      </c>
      <c r="T168" s="54">
        <f t="shared" si="31"/>
        <v>0</v>
      </c>
      <c r="U168" s="54">
        <f t="shared" si="31"/>
        <v>0</v>
      </c>
      <c r="V168" s="54">
        <f t="shared" si="31"/>
        <v>0</v>
      </c>
      <c r="W168" s="54">
        <f t="shared" si="31"/>
        <v>0</v>
      </c>
      <c r="X168" s="54">
        <f t="shared" si="31"/>
        <v>0</v>
      </c>
      <c r="Y168" s="54">
        <f t="shared" si="31"/>
        <v>0</v>
      </c>
      <c r="Z168" s="54">
        <f t="shared" si="31"/>
        <v>0</v>
      </c>
      <c r="AA168" s="54">
        <f t="shared" si="31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45642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AA174" si="32">F171*F172+F173</f>
        <v>0</v>
      </c>
      <c r="G174" s="49">
        <f t="shared" si="32"/>
        <v>0</v>
      </c>
      <c r="H174" s="49">
        <f t="shared" si="32"/>
        <v>0</v>
      </c>
      <c r="I174" s="49">
        <f t="shared" si="32"/>
        <v>0</v>
      </c>
      <c r="J174" s="49">
        <f t="shared" si="32"/>
        <v>0</v>
      </c>
      <c r="K174" s="49">
        <f t="shared" si="32"/>
        <v>0</v>
      </c>
      <c r="L174" s="49">
        <f t="shared" si="32"/>
        <v>0</v>
      </c>
      <c r="M174" s="49">
        <f t="shared" si="32"/>
        <v>0</v>
      </c>
      <c r="N174" s="49">
        <f t="shared" si="32"/>
        <v>0</v>
      </c>
      <c r="O174" s="49">
        <f t="shared" si="32"/>
        <v>0</v>
      </c>
      <c r="P174" s="49">
        <f t="shared" si="32"/>
        <v>0</v>
      </c>
      <c r="Q174" s="49">
        <f t="shared" si="32"/>
        <v>0</v>
      </c>
      <c r="R174" s="49">
        <f t="shared" si="32"/>
        <v>0</v>
      </c>
      <c r="S174" s="49">
        <f t="shared" si="32"/>
        <v>0</v>
      </c>
      <c r="T174" s="49">
        <f t="shared" si="32"/>
        <v>0</v>
      </c>
      <c r="U174" s="49">
        <f t="shared" si="32"/>
        <v>0</v>
      </c>
      <c r="V174" s="49">
        <f t="shared" si="32"/>
        <v>0</v>
      </c>
      <c r="W174" s="49">
        <f t="shared" si="32"/>
        <v>0</v>
      </c>
      <c r="X174" s="49">
        <f t="shared" si="32"/>
        <v>0</v>
      </c>
      <c r="Y174" s="49">
        <f t="shared" si="32"/>
        <v>0</v>
      </c>
      <c r="Z174" s="49">
        <f t="shared" si="32"/>
        <v>0</v>
      </c>
      <c r="AA174" s="49">
        <f t="shared" si="32"/>
        <v>0</v>
      </c>
      <c r="AB174" s="50">
        <f t="shared" ref="AB174:AB179" si="33">SUM(E174:AA174)</f>
        <v>0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AA179" si="34">F177*F178</f>
        <v>0</v>
      </c>
      <c r="G179" s="54">
        <f t="shared" si="34"/>
        <v>0</v>
      </c>
      <c r="H179" s="54">
        <f t="shared" si="34"/>
        <v>0</v>
      </c>
      <c r="I179" s="54">
        <f t="shared" si="34"/>
        <v>0</v>
      </c>
      <c r="J179" s="54">
        <f t="shared" si="34"/>
        <v>0</v>
      </c>
      <c r="K179" s="54">
        <f t="shared" si="34"/>
        <v>0</v>
      </c>
      <c r="L179" s="54">
        <f t="shared" si="34"/>
        <v>0</v>
      </c>
      <c r="M179" s="54">
        <f t="shared" si="34"/>
        <v>0</v>
      </c>
      <c r="N179" s="54">
        <f t="shared" si="34"/>
        <v>0</v>
      </c>
      <c r="O179" s="54">
        <f t="shared" si="34"/>
        <v>0</v>
      </c>
      <c r="P179" s="54">
        <f t="shared" si="34"/>
        <v>0</v>
      </c>
      <c r="Q179" s="54">
        <f t="shared" si="34"/>
        <v>0</v>
      </c>
      <c r="R179" s="54">
        <f t="shared" si="34"/>
        <v>0</v>
      </c>
      <c r="S179" s="54">
        <f t="shared" si="34"/>
        <v>0</v>
      </c>
      <c r="T179" s="54">
        <f t="shared" si="34"/>
        <v>0</v>
      </c>
      <c r="U179" s="54">
        <f t="shared" si="34"/>
        <v>0</v>
      </c>
      <c r="V179" s="54">
        <f t="shared" si="34"/>
        <v>0</v>
      </c>
      <c r="W179" s="54">
        <f t="shared" si="34"/>
        <v>0</v>
      </c>
      <c r="X179" s="54">
        <f t="shared" si="34"/>
        <v>0</v>
      </c>
      <c r="Y179" s="54">
        <f t="shared" si="34"/>
        <v>0</v>
      </c>
      <c r="Z179" s="54">
        <f t="shared" si="34"/>
        <v>0</v>
      </c>
      <c r="AA179" s="54">
        <f t="shared" si="34"/>
        <v>0</v>
      </c>
      <c r="AB179" s="50">
        <f t="shared" si="33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45643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AA185" si="35">F182*F183+F184</f>
        <v>0</v>
      </c>
      <c r="G185" s="49">
        <f t="shared" si="35"/>
        <v>0</v>
      </c>
      <c r="H185" s="49">
        <f t="shared" si="35"/>
        <v>0</v>
      </c>
      <c r="I185" s="49">
        <f t="shared" si="35"/>
        <v>0</v>
      </c>
      <c r="J185" s="49">
        <f t="shared" si="35"/>
        <v>0</v>
      </c>
      <c r="K185" s="49">
        <f t="shared" si="35"/>
        <v>0</v>
      </c>
      <c r="L185" s="49">
        <f t="shared" si="35"/>
        <v>0</v>
      </c>
      <c r="M185" s="49">
        <f t="shared" si="35"/>
        <v>0</v>
      </c>
      <c r="N185" s="49">
        <f t="shared" si="35"/>
        <v>0</v>
      </c>
      <c r="O185" s="49">
        <f t="shared" si="35"/>
        <v>0</v>
      </c>
      <c r="P185" s="49">
        <f t="shared" si="35"/>
        <v>0</v>
      </c>
      <c r="Q185" s="49">
        <f t="shared" si="35"/>
        <v>0</v>
      </c>
      <c r="R185" s="49">
        <f t="shared" si="35"/>
        <v>0</v>
      </c>
      <c r="S185" s="49">
        <f t="shared" si="35"/>
        <v>0</v>
      </c>
      <c r="T185" s="49">
        <f t="shared" si="35"/>
        <v>0</v>
      </c>
      <c r="U185" s="49">
        <f t="shared" si="35"/>
        <v>0</v>
      </c>
      <c r="V185" s="49">
        <f t="shared" si="35"/>
        <v>0</v>
      </c>
      <c r="W185" s="49">
        <f t="shared" si="35"/>
        <v>0</v>
      </c>
      <c r="X185" s="49">
        <f t="shared" si="35"/>
        <v>0</v>
      </c>
      <c r="Y185" s="49">
        <f t="shared" si="35"/>
        <v>0</v>
      </c>
      <c r="Z185" s="49">
        <f t="shared" si="35"/>
        <v>0</v>
      </c>
      <c r="AA185" s="49">
        <f t="shared" si="35"/>
        <v>0</v>
      </c>
      <c r="AB185" s="50">
        <f>SUM(E185:AA185)</f>
        <v>0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AA190" si="36">F188*F189</f>
        <v>0</v>
      </c>
      <c r="G190" s="54">
        <f t="shared" si="36"/>
        <v>0</v>
      </c>
      <c r="H190" s="54">
        <f t="shared" si="36"/>
        <v>0</v>
      </c>
      <c r="I190" s="54">
        <f t="shared" si="36"/>
        <v>0</v>
      </c>
      <c r="J190" s="54">
        <f t="shared" si="36"/>
        <v>0</v>
      </c>
      <c r="K190" s="54">
        <f t="shared" si="36"/>
        <v>0</v>
      </c>
      <c r="L190" s="54">
        <f t="shared" si="36"/>
        <v>0</v>
      </c>
      <c r="M190" s="54">
        <f t="shared" si="36"/>
        <v>0</v>
      </c>
      <c r="N190" s="54">
        <f t="shared" si="36"/>
        <v>0</v>
      </c>
      <c r="O190" s="54">
        <f t="shared" si="36"/>
        <v>0</v>
      </c>
      <c r="P190" s="54">
        <f t="shared" si="36"/>
        <v>0</v>
      </c>
      <c r="Q190" s="54">
        <f t="shared" si="36"/>
        <v>0</v>
      </c>
      <c r="R190" s="54">
        <f t="shared" si="36"/>
        <v>0</v>
      </c>
      <c r="S190" s="54">
        <f t="shared" si="36"/>
        <v>0</v>
      </c>
      <c r="T190" s="54">
        <f t="shared" si="36"/>
        <v>0</v>
      </c>
      <c r="U190" s="54">
        <f t="shared" si="36"/>
        <v>0</v>
      </c>
      <c r="V190" s="54">
        <f t="shared" si="36"/>
        <v>0</v>
      </c>
      <c r="W190" s="54">
        <f t="shared" si="36"/>
        <v>0</v>
      </c>
      <c r="X190" s="54">
        <f t="shared" si="36"/>
        <v>0</v>
      </c>
      <c r="Y190" s="54">
        <f t="shared" si="36"/>
        <v>0</v>
      </c>
      <c r="Z190" s="54">
        <f t="shared" si="36"/>
        <v>0</v>
      </c>
      <c r="AA190" s="54">
        <f t="shared" si="36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45644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/>
      <c r="J193" s="26"/>
      <c r="K193" s="26"/>
      <c r="L193" s="26"/>
      <c r="M193" s="26"/>
      <c r="N193" s="26"/>
      <c r="O193" s="25"/>
      <c r="P193" s="26"/>
      <c r="Q193" s="26"/>
      <c r="R193" s="25"/>
      <c r="S193" s="26"/>
      <c r="T193" s="27"/>
      <c r="U193" s="26"/>
      <c r="V193" s="25"/>
      <c r="W193" s="26"/>
      <c r="X193" s="25"/>
      <c r="Y193" s="25"/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AA196" si="37">F193*F194+F195</f>
        <v>0</v>
      </c>
      <c r="G196" s="49">
        <f t="shared" si="37"/>
        <v>0</v>
      </c>
      <c r="H196" s="49">
        <f t="shared" si="37"/>
        <v>0</v>
      </c>
      <c r="I196" s="49">
        <f t="shared" si="37"/>
        <v>0</v>
      </c>
      <c r="J196" s="49">
        <f t="shared" si="37"/>
        <v>0</v>
      </c>
      <c r="K196" s="49">
        <f t="shared" si="37"/>
        <v>0</v>
      </c>
      <c r="L196" s="49">
        <f t="shared" si="37"/>
        <v>0</v>
      </c>
      <c r="M196" s="49">
        <f t="shared" si="37"/>
        <v>0</v>
      </c>
      <c r="N196" s="49">
        <f t="shared" si="37"/>
        <v>0</v>
      </c>
      <c r="O196" s="49">
        <f t="shared" si="37"/>
        <v>0</v>
      </c>
      <c r="P196" s="49">
        <f t="shared" si="37"/>
        <v>0</v>
      </c>
      <c r="Q196" s="49">
        <f t="shared" si="37"/>
        <v>0</v>
      </c>
      <c r="R196" s="49">
        <f t="shared" si="37"/>
        <v>0</v>
      </c>
      <c r="S196" s="49">
        <f t="shared" si="37"/>
        <v>0</v>
      </c>
      <c r="T196" s="49">
        <f t="shared" si="37"/>
        <v>0</v>
      </c>
      <c r="U196" s="49">
        <f t="shared" si="37"/>
        <v>0</v>
      </c>
      <c r="V196" s="49">
        <f t="shared" si="37"/>
        <v>0</v>
      </c>
      <c r="W196" s="49">
        <f t="shared" si="37"/>
        <v>0</v>
      </c>
      <c r="X196" s="49">
        <f t="shared" si="37"/>
        <v>0</v>
      </c>
      <c r="Y196" s="49">
        <f t="shared" si="37"/>
        <v>0</v>
      </c>
      <c r="Z196" s="49">
        <f t="shared" si="37"/>
        <v>0</v>
      </c>
      <c r="AA196" s="49">
        <f t="shared" si="37"/>
        <v>0</v>
      </c>
      <c r="AB196" s="50">
        <f>SUM(E196:AA196)</f>
        <v>0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AA201" si="38">F199*F200</f>
        <v>0</v>
      </c>
      <c r="G201" s="54">
        <f t="shared" si="38"/>
        <v>0</v>
      </c>
      <c r="H201" s="54">
        <f t="shared" si="38"/>
        <v>0</v>
      </c>
      <c r="I201" s="54">
        <f t="shared" si="38"/>
        <v>0</v>
      </c>
      <c r="J201" s="54">
        <f t="shared" si="38"/>
        <v>0</v>
      </c>
      <c r="K201" s="54">
        <f t="shared" si="38"/>
        <v>0</v>
      </c>
      <c r="L201" s="54">
        <f t="shared" si="38"/>
        <v>0</v>
      </c>
      <c r="M201" s="54">
        <f t="shared" si="38"/>
        <v>0</v>
      </c>
      <c r="N201" s="54">
        <f t="shared" si="38"/>
        <v>0</v>
      </c>
      <c r="O201" s="54">
        <f t="shared" si="38"/>
        <v>0</v>
      </c>
      <c r="P201" s="54">
        <f t="shared" si="38"/>
        <v>0</v>
      </c>
      <c r="Q201" s="54">
        <f t="shared" si="38"/>
        <v>0</v>
      </c>
      <c r="R201" s="54">
        <f t="shared" si="38"/>
        <v>0</v>
      </c>
      <c r="S201" s="54">
        <f t="shared" si="38"/>
        <v>0</v>
      </c>
      <c r="T201" s="54">
        <f t="shared" si="38"/>
        <v>0</v>
      </c>
      <c r="U201" s="54">
        <f t="shared" si="38"/>
        <v>0</v>
      </c>
      <c r="V201" s="54">
        <f t="shared" si="38"/>
        <v>0</v>
      </c>
      <c r="W201" s="54">
        <f t="shared" si="38"/>
        <v>0</v>
      </c>
      <c r="X201" s="54">
        <f t="shared" si="38"/>
        <v>0</v>
      </c>
      <c r="Y201" s="54">
        <f t="shared" si="38"/>
        <v>0</v>
      </c>
      <c r="Z201" s="54">
        <f t="shared" si="38"/>
        <v>0</v>
      </c>
      <c r="AA201" s="54">
        <f t="shared" si="38"/>
        <v>0</v>
      </c>
      <c r="AB201" s="50">
        <f>SUM(E201:AA201)</f>
        <v>0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45645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/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AA207" si="39">F204*F205+F206</f>
        <v>0</v>
      </c>
      <c r="G207" s="49">
        <f t="shared" si="39"/>
        <v>0</v>
      </c>
      <c r="H207" s="49">
        <f t="shared" si="39"/>
        <v>0</v>
      </c>
      <c r="I207" s="49">
        <f t="shared" si="39"/>
        <v>0</v>
      </c>
      <c r="J207" s="49">
        <f t="shared" si="39"/>
        <v>0</v>
      </c>
      <c r="K207" s="49">
        <f t="shared" si="39"/>
        <v>0</v>
      </c>
      <c r="L207" s="49">
        <f t="shared" si="39"/>
        <v>0</v>
      </c>
      <c r="M207" s="49">
        <f t="shared" si="39"/>
        <v>0</v>
      </c>
      <c r="N207" s="49">
        <f t="shared" si="39"/>
        <v>0</v>
      </c>
      <c r="O207" s="49">
        <f t="shared" si="39"/>
        <v>0</v>
      </c>
      <c r="P207" s="49">
        <f t="shared" si="39"/>
        <v>0</v>
      </c>
      <c r="Q207" s="49">
        <f t="shared" si="39"/>
        <v>0</v>
      </c>
      <c r="R207" s="49">
        <f t="shared" si="39"/>
        <v>0</v>
      </c>
      <c r="S207" s="49">
        <f t="shared" si="39"/>
        <v>0</v>
      </c>
      <c r="T207" s="49">
        <f t="shared" si="39"/>
        <v>0</v>
      </c>
      <c r="U207" s="49">
        <f t="shared" si="39"/>
        <v>0</v>
      </c>
      <c r="V207" s="49">
        <f t="shared" si="39"/>
        <v>0</v>
      </c>
      <c r="W207" s="49">
        <f t="shared" si="39"/>
        <v>0</v>
      </c>
      <c r="X207" s="49">
        <f t="shared" si="39"/>
        <v>0</v>
      </c>
      <c r="Y207" s="49">
        <f t="shared" si="39"/>
        <v>0</v>
      </c>
      <c r="Z207" s="49">
        <f t="shared" si="39"/>
        <v>0</v>
      </c>
      <c r="AA207" s="49">
        <f t="shared" si="39"/>
        <v>0</v>
      </c>
      <c r="AB207" s="50">
        <f>SUM(E207:AA207)</f>
        <v>0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AA212" si="40">F210*F211</f>
        <v>0</v>
      </c>
      <c r="G212" s="54">
        <f t="shared" si="40"/>
        <v>0</v>
      </c>
      <c r="H212" s="54">
        <f t="shared" si="40"/>
        <v>0</v>
      </c>
      <c r="I212" s="54">
        <f t="shared" si="40"/>
        <v>0</v>
      </c>
      <c r="J212" s="54">
        <f t="shared" si="40"/>
        <v>0</v>
      </c>
      <c r="K212" s="54">
        <f t="shared" si="40"/>
        <v>0</v>
      </c>
      <c r="L212" s="54">
        <f t="shared" si="40"/>
        <v>0</v>
      </c>
      <c r="M212" s="54">
        <f t="shared" si="40"/>
        <v>0</v>
      </c>
      <c r="N212" s="54">
        <f t="shared" si="40"/>
        <v>0</v>
      </c>
      <c r="O212" s="54">
        <f t="shared" si="40"/>
        <v>0</v>
      </c>
      <c r="P212" s="54">
        <f t="shared" si="40"/>
        <v>0</v>
      </c>
      <c r="Q212" s="54">
        <f t="shared" si="40"/>
        <v>0</v>
      </c>
      <c r="R212" s="54">
        <f t="shared" si="40"/>
        <v>0</v>
      </c>
      <c r="S212" s="54">
        <f t="shared" si="40"/>
        <v>0</v>
      </c>
      <c r="T212" s="54">
        <f t="shared" si="40"/>
        <v>0</v>
      </c>
      <c r="U212" s="54">
        <f t="shared" si="40"/>
        <v>0</v>
      </c>
      <c r="V212" s="54">
        <f t="shared" si="40"/>
        <v>0</v>
      </c>
      <c r="W212" s="54">
        <f t="shared" si="40"/>
        <v>0</v>
      </c>
      <c r="X212" s="54">
        <f t="shared" si="40"/>
        <v>0</v>
      </c>
      <c r="Y212" s="54">
        <f t="shared" si="40"/>
        <v>0</v>
      </c>
      <c r="Z212" s="54">
        <f t="shared" si="40"/>
        <v>0</v>
      </c>
      <c r="AA212" s="54">
        <f t="shared" si="40"/>
        <v>0</v>
      </c>
      <c r="AB212" s="50">
        <f>SUM(E212:AA212)</f>
        <v>0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45646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/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/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/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AA218" si="41">F215*F216+F217</f>
        <v>0</v>
      </c>
      <c r="G218" s="49">
        <f t="shared" si="41"/>
        <v>0</v>
      </c>
      <c r="H218" s="49">
        <f t="shared" si="41"/>
        <v>0</v>
      </c>
      <c r="I218" s="49">
        <f t="shared" si="41"/>
        <v>0</v>
      </c>
      <c r="J218" s="49">
        <f t="shared" si="41"/>
        <v>0</v>
      </c>
      <c r="K218" s="49">
        <f t="shared" si="41"/>
        <v>0</v>
      </c>
      <c r="L218" s="49">
        <f t="shared" si="41"/>
        <v>0</v>
      </c>
      <c r="M218" s="49">
        <f t="shared" si="41"/>
        <v>0</v>
      </c>
      <c r="N218" s="49">
        <f t="shared" si="41"/>
        <v>0</v>
      </c>
      <c r="O218" s="49">
        <f t="shared" si="41"/>
        <v>0</v>
      </c>
      <c r="P218" s="49">
        <f t="shared" si="41"/>
        <v>0</v>
      </c>
      <c r="Q218" s="49">
        <f t="shared" si="41"/>
        <v>0</v>
      </c>
      <c r="R218" s="49">
        <f t="shared" si="41"/>
        <v>0</v>
      </c>
      <c r="S218" s="49">
        <f t="shared" si="41"/>
        <v>0</v>
      </c>
      <c r="T218" s="49">
        <f t="shared" si="41"/>
        <v>0</v>
      </c>
      <c r="U218" s="49">
        <f t="shared" si="41"/>
        <v>0</v>
      </c>
      <c r="V218" s="49">
        <f t="shared" si="41"/>
        <v>0</v>
      </c>
      <c r="W218" s="49">
        <f t="shared" si="41"/>
        <v>0</v>
      </c>
      <c r="X218" s="49">
        <f t="shared" si="41"/>
        <v>0</v>
      </c>
      <c r="Y218" s="49">
        <f t="shared" si="41"/>
        <v>0</v>
      </c>
      <c r="Z218" s="49">
        <f t="shared" si="41"/>
        <v>0</v>
      </c>
      <c r="AA218" s="49">
        <f t="shared" si="41"/>
        <v>0</v>
      </c>
      <c r="AB218" s="50">
        <f>SUM(E218:AA218)</f>
        <v>0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AA223" si="42">F221*F222</f>
        <v>0</v>
      </c>
      <c r="G223" s="54">
        <f t="shared" si="42"/>
        <v>0</v>
      </c>
      <c r="H223" s="54">
        <f t="shared" si="42"/>
        <v>0</v>
      </c>
      <c r="I223" s="54">
        <f t="shared" si="42"/>
        <v>0</v>
      </c>
      <c r="J223" s="54">
        <f t="shared" si="42"/>
        <v>0</v>
      </c>
      <c r="K223" s="54">
        <f t="shared" si="42"/>
        <v>0</v>
      </c>
      <c r="L223" s="54">
        <f t="shared" si="42"/>
        <v>0</v>
      </c>
      <c r="M223" s="54">
        <f t="shared" si="42"/>
        <v>0</v>
      </c>
      <c r="N223" s="54">
        <f t="shared" si="42"/>
        <v>0</v>
      </c>
      <c r="O223" s="54">
        <f t="shared" si="42"/>
        <v>0</v>
      </c>
      <c r="P223" s="54">
        <f t="shared" si="42"/>
        <v>0</v>
      </c>
      <c r="Q223" s="54">
        <f t="shared" si="42"/>
        <v>0</v>
      </c>
      <c r="R223" s="54">
        <f t="shared" si="42"/>
        <v>0</v>
      </c>
      <c r="S223" s="54">
        <f t="shared" si="42"/>
        <v>0</v>
      </c>
      <c r="T223" s="54">
        <f t="shared" si="42"/>
        <v>0</v>
      </c>
      <c r="U223" s="54">
        <f t="shared" si="42"/>
        <v>0</v>
      </c>
      <c r="V223" s="54">
        <f t="shared" si="42"/>
        <v>0</v>
      </c>
      <c r="W223" s="54">
        <f t="shared" si="42"/>
        <v>0</v>
      </c>
      <c r="X223" s="54">
        <f t="shared" si="42"/>
        <v>0</v>
      </c>
      <c r="Y223" s="54">
        <f t="shared" si="42"/>
        <v>0</v>
      </c>
      <c r="Z223" s="54">
        <f t="shared" si="42"/>
        <v>0</v>
      </c>
      <c r="AA223" s="54">
        <f t="shared" si="42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45647</v>
      </c>
      <c r="B226" s="31" t="s">
        <v>1028</v>
      </c>
      <c r="C226" s="26" t="s">
        <v>1029</v>
      </c>
      <c r="D226" s="24"/>
      <c r="E226" s="25"/>
      <c r="F226" s="25"/>
      <c r="G226" s="25"/>
      <c r="H226" s="25"/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AA229" si="43">F226*F227+F228</f>
        <v>0</v>
      </c>
      <c r="G229" s="49">
        <f t="shared" si="43"/>
        <v>0</v>
      </c>
      <c r="H229" s="49">
        <f t="shared" si="43"/>
        <v>0</v>
      </c>
      <c r="I229" s="49">
        <f t="shared" si="43"/>
        <v>0</v>
      </c>
      <c r="J229" s="49">
        <f t="shared" si="43"/>
        <v>0</v>
      </c>
      <c r="K229" s="49">
        <f t="shared" si="43"/>
        <v>0</v>
      </c>
      <c r="L229" s="49">
        <f t="shared" si="43"/>
        <v>0</v>
      </c>
      <c r="M229" s="49">
        <f t="shared" si="43"/>
        <v>0</v>
      </c>
      <c r="N229" s="49">
        <f t="shared" si="43"/>
        <v>0</v>
      </c>
      <c r="O229" s="49">
        <f t="shared" si="43"/>
        <v>0</v>
      </c>
      <c r="P229" s="49">
        <f t="shared" si="43"/>
        <v>0</v>
      </c>
      <c r="Q229" s="49">
        <f t="shared" si="43"/>
        <v>0</v>
      </c>
      <c r="R229" s="49">
        <f t="shared" si="43"/>
        <v>0</v>
      </c>
      <c r="S229" s="49">
        <f t="shared" si="43"/>
        <v>0</v>
      </c>
      <c r="T229" s="49">
        <f t="shared" si="43"/>
        <v>0</v>
      </c>
      <c r="U229" s="49">
        <f t="shared" si="43"/>
        <v>0</v>
      </c>
      <c r="V229" s="49">
        <f t="shared" si="43"/>
        <v>0</v>
      </c>
      <c r="W229" s="49">
        <f t="shared" si="43"/>
        <v>0</v>
      </c>
      <c r="X229" s="49">
        <f t="shared" si="43"/>
        <v>0</v>
      </c>
      <c r="Y229" s="49">
        <f t="shared" si="43"/>
        <v>0</v>
      </c>
      <c r="Z229" s="49">
        <f t="shared" si="43"/>
        <v>0</v>
      </c>
      <c r="AA229" s="49">
        <f t="shared" si="43"/>
        <v>0</v>
      </c>
      <c r="AB229" s="50">
        <f>SUM(E229:AA229)</f>
        <v>0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AA234" si="44">F232*F233</f>
        <v>0</v>
      </c>
      <c r="G234" s="54">
        <f t="shared" si="44"/>
        <v>0</v>
      </c>
      <c r="H234" s="54">
        <f t="shared" si="44"/>
        <v>0</v>
      </c>
      <c r="I234" s="54">
        <f t="shared" si="44"/>
        <v>0</v>
      </c>
      <c r="J234" s="54">
        <f t="shared" si="44"/>
        <v>0</v>
      </c>
      <c r="K234" s="54">
        <f t="shared" si="44"/>
        <v>0</v>
      </c>
      <c r="L234" s="54">
        <f t="shared" si="44"/>
        <v>0</v>
      </c>
      <c r="M234" s="54">
        <f t="shared" si="44"/>
        <v>0</v>
      </c>
      <c r="N234" s="54">
        <f t="shared" si="44"/>
        <v>0</v>
      </c>
      <c r="O234" s="54">
        <f t="shared" si="44"/>
        <v>0</v>
      </c>
      <c r="P234" s="54">
        <f t="shared" si="44"/>
        <v>0</v>
      </c>
      <c r="Q234" s="54">
        <f t="shared" si="44"/>
        <v>0</v>
      </c>
      <c r="R234" s="54">
        <f t="shared" si="44"/>
        <v>0</v>
      </c>
      <c r="S234" s="54">
        <f t="shared" si="44"/>
        <v>0</v>
      </c>
      <c r="T234" s="54">
        <f t="shared" si="44"/>
        <v>0</v>
      </c>
      <c r="U234" s="54">
        <f t="shared" si="44"/>
        <v>0</v>
      </c>
      <c r="V234" s="54">
        <f t="shared" si="44"/>
        <v>0</v>
      </c>
      <c r="W234" s="54">
        <f t="shared" si="44"/>
        <v>0</v>
      </c>
      <c r="X234" s="54">
        <f t="shared" si="44"/>
        <v>0</v>
      </c>
      <c r="Y234" s="54">
        <f t="shared" si="44"/>
        <v>0</v>
      </c>
      <c r="Z234" s="54">
        <f t="shared" si="44"/>
        <v>0</v>
      </c>
      <c r="AA234" s="54">
        <f t="shared" si="4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45648</v>
      </c>
      <c r="B237" s="31" t="s">
        <v>1028</v>
      </c>
      <c r="C237" s="26" t="s">
        <v>1029</v>
      </c>
      <c r="D237" s="24"/>
      <c r="E237" s="25"/>
      <c r="F237" s="25"/>
      <c r="G237" s="25"/>
      <c r="H237" s="25"/>
      <c r="I237" s="26"/>
      <c r="J237" s="26"/>
      <c r="K237" s="26"/>
      <c r="L237" s="26"/>
      <c r="M237" s="26"/>
      <c r="N237" s="26"/>
      <c r="O237" s="25"/>
      <c r="P237" s="26"/>
      <c r="Q237" s="26"/>
      <c r="R237" s="25"/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AA240" si="45">F237*F238+F239</f>
        <v>0</v>
      </c>
      <c r="G240" s="49">
        <f t="shared" si="45"/>
        <v>0</v>
      </c>
      <c r="H240" s="49">
        <f t="shared" si="45"/>
        <v>0</v>
      </c>
      <c r="I240" s="49">
        <f t="shared" si="45"/>
        <v>0</v>
      </c>
      <c r="J240" s="49">
        <f t="shared" si="45"/>
        <v>0</v>
      </c>
      <c r="K240" s="49">
        <f t="shared" si="45"/>
        <v>0</v>
      </c>
      <c r="L240" s="49">
        <f t="shared" si="45"/>
        <v>0</v>
      </c>
      <c r="M240" s="49">
        <f t="shared" si="45"/>
        <v>0</v>
      </c>
      <c r="N240" s="49">
        <f t="shared" si="45"/>
        <v>0</v>
      </c>
      <c r="O240" s="49">
        <f t="shared" si="45"/>
        <v>0</v>
      </c>
      <c r="P240" s="49">
        <f t="shared" si="45"/>
        <v>0</v>
      </c>
      <c r="Q240" s="49">
        <f t="shared" si="45"/>
        <v>0</v>
      </c>
      <c r="R240" s="49">
        <f t="shared" si="45"/>
        <v>0</v>
      </c>
      <c r="S240" s="49">
        <f t="shared" si="45"/>
        <v>0</v>
      </c>
      <c r="T240" s="49">
        <f t="shared" si="45"/>
        <v>0</v>
      </c>
      <c r="U240" s="49">
        <f t="shared" si="45"/>
        <v>0</v>
      </c>
      <c r="V240" s="49">
        <f t="shared" si="45"/>
        <v>0</v>
      </c>
      <c r="W240" s="49">
        <f t="shared" si="45"/>
        <v>0</v>
      </c>
      <c r="X240" s="49">
        <f t="shared" si="45"/>
        <v>0</v>
      </c>
      <c r="Y240" s="49">
        <f t="shared" si="45"/>
        <v>0</v>
      </c>
      <c r="Z240" s="49">
        <f t="shared" si="45"/>
        <v>0</v>
      </c>
      <c r="AA240" s="49">
        <f t="shared" si="45"/>
        <v>0</v>
      </c>
      <c r="AB240" s="50">
        <f>SUM(E240:AA240)</f>
        <v>0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AA245" si="46">F243*F244</f>
        <v>0</v>
      </c>
      <c r="G245" s="54">
        <f t="shared" si="46"/>
        <v>0</v>
      </c>
      <c r="H245" s="54">
        <f t="shared" si="46"/>
        <v>0</v>
      </c>
      <c r="I245" s="54">
        <f t="shared" si="46"/>
        <v>0</v>
      </c>
      <c r="J245" s="54">
        <f t="shared" si="46"/>
        <v>0</v>
      </c>
      <c r="K245" s="54">
        <f t="shared" si="46"/>
        <v>0</v>
      </c>
      <c r="L245" s="54">
        <f t="shared" si="46"/>
        <v>0</v>
      </c>
      <c r="M245" s="54">
        <f t="shared" si="46"/>
        <v>0</v>
      </c>
      <c r="N245" s="54">
        <f t="shared" si="46"/>
        <v>0</v>
      </c>
      <c r="O245" s="54">
        <f t="shared" si="46"/>
        <v>0</v>
      </c>
      <c r="P245" s="54">
        <f t="shared" si="46"/>
        <v>0</v>
      </c>
      <c r="Q245" s="54">
        <f t="shared" si="46"/>
        <v>0</v>
      </c>
      <c r="R245" s="54">
        <f t="shared" si="46"/>
        <v>0</v>
      </c>
      <c r="S245" s="54">
        <f t="shared" si="46"/>
        <v>0</v>
      </c>
      <c r="T245" s="54">
        <f t="shared" si="46"/>
        <v>0</v>
      </c>
      <c r="U245" s="54">
        <f t="shared" si="46"/>
        <v>0</v>
      </c>
      <c r="V245" s="54">
        <f t="shared" si="46"/>
        <v>0</v>
      </c>
      <c r="W245" s="54">
        <f t="shared" si="46"/>
        <v>0</v>
      </c>
      <c r="X245" s="54">
        <f t="shared" si="46"/>
        <v>0</v>
      </c>
      <c r="Y245" s="54">
        <f t="shared" si="46"/>
        <v>0</v>
      </c>
      <c r="Z245" s="54">
        <f t="shared" si="46"/>
        <v>0</v>
      </c>
      <c r="AA245" s="54">
        <f t="shared" si="46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45649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AA251" si="47">F248*F249+F250</f>
        <v>0</v>
      </c>
      <c r="G251" s="49">
        <f t="shared" si="47"/>
        <v>0</v>
      </c>
      <c r="H251" s="49">
        <f t="shared" si="47"/>
        <v>0</v>
      </c>
      <c r="I251" s="49">
        <f t="shared" si="47"/>
        <v>0</v>
      </c>
      <c r="J251" s="49">
        <f t="shared" si="47"/>
        <v>0</v>
      </c>
      <c r="K251" s="49">
        <f t="shared" si="47"/>
        <v>0</v>
      </c>
      <c r="L251" s="49">
        <f t="shared" si="47"/>
        <v>0</v>
      </c>
      <c r="M251" s="49">
        <f t="shared" si="47"/>
        <v>0</v>
      </c>
      <c r="N251" s="49">
        <f t="shared" si="47"/>
        <v>0</v>
      </c>
      <c r="O251" s="49">
        <f t="shared" si="47"/>
        <v>0</v>
      </c>
      <c r="P251" s="49">
        <f t="shared" si="47"/>
        <v>0</v>
      </c>
      <c r="Q251" s="49">
        <f t="shared" si="47"/>
        <v>0</v>
      </c>
      <c r="R251" s="49">
        <f t="shared" si="47"/>
        <v>0</v>
      </c>
      <c r="S251" s="49">
        <f t="shared" si="47"/>
        <v>0</v>
      </c>
      <c r="T251" s="49">
        <f t="shared" si="47"/>
        <v>0</v>
      </c>
      <c r="U251" s="49">
        <f t="shared" si="47"/>
        <v>0</v>
      </c>
      <c r="V251" s="49">
        <f t="shared" si="47"/>
        <v>0</v>
      </c>
      <c r="W251" s="49">
        <f t="shared" si="47"/>
        <v>0</v>
      </c>
      <c r="X251" s="49">
        <f t="shared" si="47"/>
        <v>0</v>
      </c>
      <c r="Y251" s="49">
        <f t="shared" si="47"/>
        <v>0</v>
      </c>
      <c r="Z251" s="49">
        <f t="shared" si="47"/>
        <v>0</v>
      </c>
      <c r="AA251" s="49">
        <f t="shared" si="47"/>
        <v>0</v>
      </c>
      <c r="AB251" s="50">
        <f>SUM(E251:AA251)</f>
        <v>0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AA256" si="48">F254*F255</f>
        <v>0</v>
      </c>
      <c r="G256" s="54">
        <f t="shared" si="48"/>
        <v>0</v>
      </c>
      <c r="H256" s="54">
        <f t="shared" si="48"/>
        <v>0</v>
      </c>
      <c r="I256" s="54">
        <f t="shared" si="48"/>
        <v>0</v>
      </c>
      <c r="J256" s="54">
        <f t="shared" si="48"/>
        <v>0</v>
      </c>
      <c r="K256" s="54">
        <f t="shared" si="48"/>
        <v>0</v>
      </c>
      <c r="L256" s="54">
        <f t="shared" si="48"/>
        <v>0</v>
      </c>
      <c r="M256" s="54">
        <f t="shared" si="48"/>
        <v>0</v>
      </c>
      <c r="N256" s="54">
        <f t="shared" si="48"/>
        <v>0</v>
      </c>
      <c r="O256" s="54">
        <f t="shared" si="48"/>
        <v>0</v>
      </c>
      <c r="P256" s="54">
        <f t="shared" si="48"/>
        <v>0</v>
      </c>
      <c r="Q256" s="54">
        <f t="shared" si="48"/>
        <v>0</v>
      </c>
      <c r="R256" s="54">
        <f t="shared" si="48"/>
        <v>0</v>
      </c>
      <c r="S256" s="54">
        <f t="shared" si="48"/>
        <v>0</v>
      </c>
      <c r="T256" s="54">
        <f t="shared" si="48"/>
        <v>0</v>
      </c>
      <c r="U256" s="54">
        <f t="shared" si="48"/>
        <v>0</v>
      </c>
      <c r="V256" s="54">
        <f t="shared" si="48"/>
        <v>0</v>
      </c>
      <c r="W256" s="54">
        <f t="shared" si="48"/>
        <v>0</v>
      </c>
      <c r="X256" s="54">
        <f t="shared" si="48"/>
        <v>0</v>
      </c>
      <c r="Y256" s="54">
        <f t="shared" si="48"/>
        <v>0</v>
      </c>
      <c r="Z256" s="54">
        <f t="shared" si="48"/>
        <v>0</v>
      </c>
      <c r="AA256" s="54">
        <f t="shared" si="48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45650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/>
      <c r="J259" s="26"/>
      <c r="K259" s="26"/>
      <c r="L259" s="26"/>
      <c r="M259" s="26"/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/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AA262" si="49">F259*F260+F261</f>
        <v>0</v>
      </c>
      <c r="G262" s="49">
        <f t="shared" si="49"/>
        <v>0</v>
      </c>
      <c r="H262" s="49">
        <f t="shared" si="49"/>
        <v>0</v>
      </c>
      <c r="I262" s="49">
        <f t="shared" si="49"/>
        <v>0</v>
      </c>
      <c r="J262" s="49">
        <f t="shared" si="49"/>
        <v>0</v>
      </c>
      <c r="K262" s="49">
        <f t="shared" si="49"/>
        <v>0</v>
      </c>
      <c r="L262" s="49">
        <f t="shared" si="49"/>
        <v>0</v>
      </c>
      <c r="M262" s="49">
        <f t="shared" si="49"/>
        <v>0</v>
      </c>
      <c r="N262" s="49">
        <f t="shared" si="49"/>
        <v>0</v>
      </c>
      <c r="O262" s="49">
        <f t="shared" si="49"/>
        <v>0</v>
      </c>
      <c r="P262" s="49">
        <f t="shared" si="49"/>
        <v>0</v>
      </c>
      <c r="Q262" s="49">
        <f t="shared" si="49"/>
        <v>0</v>
      </c>
      <c r="R262" s="49">
        <f t="shared" si="49"/>
        <v>0</v>
      </c>
      <c r="S262" s="49">
        <f t="shared" si="49"/>
        <v>0</v>
      </c>
      <c r="T262" s="49">
        <f t="shared" si="49"/>
        <v>0</v>
      </c>
      <c r="U262" s="49">
        <f t="shared" si="49"/>
        <v>0</v>
      </c>
      <c r="V262" s="49">
        <f t="shared" si="49"/>
        <v>0</v>
      </c>
      <c r="W262" s="49">
        <f t="shared" si="49"/>
        <v>0</v>
      </c>
      <c r="X262" s="49">
        <f t="shared" si="49"/>
        <v>0</v>
      </c>
      <c r="Y262" s="49">
        <f t="shared" si="49"/>
        <v>0</v>
      </c>
      <c r="Z262" s="49">
        <f t="shared" si="49"/>
        <v>0</v>
      </c>
      <c r="AA262" s="49">
        <f t="shared" si="49"/>
        <v>0</v>
      </c>
      <c r="AB262" s="50">
        <f>SUM(E262:AA262)</f>
        <v>0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AA267" si="50">F265*F266</f>
        <v>0</v>
      </c>
      <c r="G267" s="54">
        <f t="shared" si="50"/>
        <v>0</v>
      </c>
      <c r="H267" s="54">
        <f t="shared" si="50"/>
        <v>0</v>
      </c>
      <c r="I267" s="54">
        <f t="shared" si="50"/>
        <v>0</v>
      </c>
      <c r="J267" s="54">
        <f t="shared" si="50"/>
        <v>0</v>
      </c>
      <c r="K267" s="54">
        <f t="shared" si="50"/>
        <v>0</v>
      </c>
      <c r="L267" s="54">
        <f t="shared" si="50"/>
        <v>0</v>
      </c>
      <c r="M267" s="54">
        <f t="shared" si="50"/>
        <v>0</v>
      </c>
      <c r="N267" s="54">
        <f t="shared" si="50"/>
        <v>0</v>
      </c>
      <c r="O267" s="54">
        <f t="shared" si="50"/>
        <v>0</v>
      </c>
      <c r="P267" s="54">
        <f t="shared" si="50"/>
        <v>0</v>
      </c>
      <c r="Q267" s="54">
        <f t="shared" si="50"/>
        <v>0</v>
      </c>
      <c r="R267" s="54">
        <f t="shared" si="50"/>
        <v>0</v>
      </c>
      <c r="S267" s="54">
        <f t="shared" si="50"/>
        <v>0</v>
      </c>
      <c r="T267" s="54">
        <f t="shared" si="50"/>
        <v>0</v>
      </c>
      <c r="U267" s="54">
        <f t="shared" si="50"/>
        <v>0</v>
      </c>
      <c r="V267" s="54">
        <f t="shared" si="50"/>
        <v>0</v>
      </c>
      <c r="W267" s="54">
        <f t="shared" si="50"/>
        <v>0</v>
      </c>
      <c r="X267" s="54">
        <f t="shared" si="50"/>
        <v>0</v>
      </c>
      <c r="Y267" s="54">
        <f t="shared" si="50"/>
        <v>0</v>
      </c>
      <c r="Z267" s="54">
        <f t="shared" si="50"/>
        <v>0</v>
      </c>
      <c r="AA267" s="54">
        <f t="shared" si="50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45651</v>
      </c>
      <c r="B270" s="31" t="s">
        <v>1028</v>
      </c>
      <c r="C270" s="26" t="s">
        <v>1029</v>
      </c>
      <c r="D270" s="24"/>
      <c r="E270" s="25"/>
      <c r="F270" s="25"/>
      <c r="G270" s="25"/>
      <c r="H270" s="25"/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/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AA273" si="51">F270*F271+F272</f>
        <v>0</v>
      </c>
      <c r="G273" s="49">
        <f t="shared" si="51"/>
        <v>0</v>
      </c>
      <c r="H273" s="49">
        <f t="shared" si="51"/>
        <v>0</v>
      </c>
      <c r="I273" s="49">
        <f t="shared" si="51"/>
        <v>0</v>
      </c>
      <c r="J273" s="49">
        <f t="shared" si="51"/>
        <v>0</v>
      </c>
      <c r="K273" s="49">
        <f t="shared" si="51"/>
        <v>0</v>
      </c>
      <c r="L273" s="49">
        <f t="shared" si="51"/>
        <v>0</v>
      </c>
      <c r="M273" s="49">
        <f t="shared" si="51"/>
        <v>0</v>
      </c>
      <c r="N273" s="49">
        <f t="shared" si="51"/>
        <v>0</v>
      </c>
      <c r="O273" s="49">
        <f t="shared" si="51"/>
        <v>0</v>
      </c>
      <c r="P273" s="49">
        <f t="shared" si="51"/>
        <v>0</v>
      </c>
      <c r="Q273" s="49">
        <f t="shared" si="51"/>
        <v>0</v>
      </c>
      <c r="R273" s="49">
        <f t="shared" si="51"/>
        <v>0</v>
      </c>
      <c r="S273" s="49">
        <f t="shared" si="51"/>
        <v>0</v>
      </c>
      <c r="T273" s="49">
        <f t="shared" si="51"/>
        <v>0</v>
      </c>
      <c r="U273" s="49">
        <f t="shared" si="51"/>
        <v>0</v>
      </c>
      <c r="V273" s="49">
        <f t="shared" si="51"/>
        <v>0</v>
      </c>
      <c r="W273" s="49">
        <f t="shared" si="51"/>
        <v>0</v>
      </c>
      <c r="X273" s="49">
        <f t="shared" si="51"/>
        <v>0</v>
      </c>
      <c r="Y273" s="49">
        <f t="shared" si="51"/>
        <v>0</v>
      </c>
      <c r="Z273" s="49">
        <f t="shared" si="51"/>
        <v>0</v>
      </c>
      <c r="AA273" s="49">
        <f t="shared" si="51"/>
        <v>0</v>
      </c>
      <c r="AB273" s="50">
        <f>SUM(E273:AA273)</f>
        <v>0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AA278" si="52">F276*F277</f>
        <v>0</v>
      </c>
      <c r="G278" s="54">
        <f t="shared" si="52"/>
        <v>0</v>
      </c>
      <c r="H278" s="54">
        <f t="shared" si="52"/>
        <v>0</v>
      </c>
      <c r="I278" s="54">
        <f t="shared" si="52"/>
        <v>0</v>
      </c>
      <c r="J278" s="54">
        <f t="shared" si="52"/>
        <v>0</v>
      </c>
      <c r="K278" s="54">
        <f t="shared" si="52"/>
        <v>0</v>
      </c>
      <c r="L278" s="54">
        <f t="shared" si="52"/>
        <v>0</v>
      </c>
      <c r="M278" s="54">
        <f t="shared" si="52"/>
        <v>0</v>
      </c>
      <c r="N278" s="54">
        <f t="shared" si="52"/>
        <v>0</v>
      </c>
      <c r="O278" s="54">
        <f t="shared" si="52"/>
        <v>0</v>
      </c>
      <c r="P278" s="54">
        <f t="shared" si="52"/>
        <v>0</v>
      </c>
      <c r="Q278" s="54">
        <f t="shared" si="52"/>
        <v>0</v>
      </c>
      <c r="R278" s="54">
        <f t="shared" si="52"/>
        <v>0</v>
      </c>
      <c r="S278" s="54">
        <f t="shared" si="52"/>
        <v>0</v>
      </c>
      <c r="T278" s="54">
        <f t="shared" si="52"/>
        <v>0</v>
      </c>
      <c r="U278" s="54">
        <f t="shared" si="52"/>
        <v>0</v>
      </c>
      <c r="V278" s="54">
        <f t="shared" si="52"/>
        <v>0</v>
      </c>
      <c r="W278" s="54">
        <f t="shared" si="52"/>
        <v>0</v>
      </c>
      <c r="X278" s="54">
        <f t="shared" si="52"/>
        <v>0</v>
      </c>
      <c r="Y278" s="54">
        <f t="shared" si="52"/>
        <v>0</v>
      </c>
      <c r="Z278" s="54">
        <f t="shared" si="52"/>
        <v>0</v>
      </c>
      <c r="AA278" s="54">
        <f t="shared" si="52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45652</v>
      </c>
      <c r="B281" s="31" t="s">
        <v>1028</v>
      </c>
      <c r="C281" s="26" t="s">
        <v>1029</v>
      </c>
      <c r="D281" s="24"/>
      <c r="E281" s="25"/>
      <c r="F281" s="25"/>
      <c r="G281" s="25"/>
      <c r="H281" s="25"/>
      <c r="I281" s="26"/>
      <c r="J281" s="26"/>
      <c r="K281" s="26"/>
      <c r="L281" s="26"/>
      <c r="M281" s="26"/>
      <c r="N281" s="26"/>
      <c r="O281" s="25"/>
      <c r="P281" s="26"/>
      <c r="Q281" s="26"/>
      <c r="R281" s="25"/>
      <c r="S281" s="26"/>
      <c r="T281" s="27"/>
      <c r="U281" s="26"/>
      <c r="V281" s="25"/>
      <c r="W281" s="26"/>
      <c r="X281" s="25"/>
      <c r="Y281" s="25"/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AA284" si="53">F281*F282+F283</f>
        <v>0</v>
      </c>
      <c r="G284" s="49">
        <f t="shared" si="53"/>
        <v>0</v>
      </c>
      <c r="H284" s="49">
        <f t="shared" si="53"/>
        <v>0</v>
      </c>
      <c r="I284" s="49">
        <f t="shared" si="53"/>
        <v>0</v>
      </c>
      <c r="J284" s="49">
        <f t="shared" si="53"/>
        <v>0</v>
      </c>
      <c r="K284" s="49">
        <f t="shared" si="53"/>
        <v>0</v>
      </c>
      <c r="L284" s="49">
        <f t="shared" si="53"/>
        <v>0</v>
      </c>
      <c r="M284" s="49">
        <f t="shared" si="53"/>
        <v>0</v>
      </c>
      <c r="N284" s="49">
        <f t="shared" si="53"/>
        <v>0</v>
      </c>
      <c r="O284" s="49">
        <f t="shared" si="53"/>
        <v>0</v>
      </c>
      <c r="P284" s="49">
        <f t="shared" si="53"/>
        <v>0</v>
      </c>
      <c r="Q284" s="49">
        <f t="shared" si="53"/>
        <v>0</v>
      </c>
      <c r="R284" s="49">
        <f t="shared" si="53"/>
        <v>0</v>
      </c>
      <c r="S284" s="49">
        <f t="shared" si="53"/>
        <v>0</v>
      </c>
      <c r="T284" s="49">
        <f t="shared" si="53"/>
        <v>0</v>
      </c>
      <c r="U284" s="49">
        <f t="shared" si="53"/>
        <v>0</v>
      </c>
      <c r="V284" s="49">
        <f t="shared" si="53"/>
        <v>0</v>
      </c>
      <c r="W284" s="49">
        <f t="shared" si="53"/>
        <v>0</v>
      </c>
      <c r="X284" s="49">
        <f t="shared" si="53"/>
        <v>0</v>
      </c>
      <c r="Y284" s="49">
        <f t="shared" si="53"/>
        <v>0</v>
      </c>
      <c r="Z284" s="49">
        <f t="shared" si="53"/>
        <v>0</v>
      </c>
      <c r="AA284" s="49">
        <f t="shared" si="53"/>
        <v>0</v>
      </c>
      <c r="AB284" s="50">
        <f>SUM(E284:AA284)</f>
        <v>0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AA289" si="54">F287*F288</f>
        <v>0</v>
      </c>
      <c r="G289" s="54">
        <f t="shared" si="54"/>
        <v>0</v>
      </c>
      <c r="H289" s="54">
        <f t="shared" si="54"/>
        <v>0</v>
      </c>
      <c r="I289" s="54">
        <f t="shared" si="54"/>
        <v>0</v>
      </c>
      <c r="J289" s="54">
        <f t="shared" si="54"/>
        <v>0</v>
      </c>
      <c r="K289" s="54">
        <f t="shared" si="54"/>
        <v>0</v>
      </c>
      <c r="L289" s="54">
        <f t="shared" si="54"/>
        <v>0</v>
      </c>
      <c r="M289" s="54">
        <f t="shared" si="54"/>
        <v>0</v>
      </c>
      <c r="N289" s="54">
        <f t="shared" si="54"/>
        <v>0</v>
      </c>
      <c r="O289" s="54">
        <f t="shared" si="54"/>
        <v>0</v>
      </c>
      <c r="P289" s="54">
        <f t="shared" si="54"/>
        <v>0</v>
      </c>
      <c r="Q289" s="54">
        <f t="shared" si="54"/>
        <v>0</v>
      </c>
      <c r="R289" s="54">
        <f t="shared" si="54"/>
        <v>0</v>
      </c>
      <c r="S289" s="54">
        <f t="shared" si="54"/>
        <v>0</v>
      </c>
      <c r="T289" s="54">
        <f t="shared" si="54"/>
        <v>0</v>
      </c>
      <c r="U289" s="54">
        <f t="shared" si="54"/>
        <v>0</v>
      </c>
      <c r="V289" s="54">
        <f t="shared" si="54"/>
        <v>0</v>
      </c>
      <c r="W289" s="54">
        <f t="shared" si="54"/>
        <v>0</v>
      </c>
      <c r="X289" s="54">
        <f t="shared" si="54"/>
        <v>0</v>
      </c>
      <c r="Y289" s="54">
        <f t="shared" si="54"/>
        <v>0</v>
      </c>
      <c r="Z289" s="54">
        <f t="shared" si="54"/>
        <v>0</v>
      </c>
      <c r="AA289" s="54">
        <f t="shared" si="54"/>
        <v>0</v>
      </c>
      <c r="AB289" s="50">
        <f>SUM(E289:AA289)</f>
        <v>0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50"/>
    </row>
    <row r="292" spans="1:28" ht="19.899999999999999" customHeight="1">
      <c r="A292" s="181">
        <v>45653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AA295" si="55">F292*F293+F294</f>
        <v>0</v>
      </c>
      <c r="G295" s="49">
        <f t="shared" si="55"/>
        <v>0</v>
      </c>
      <c r="H295" s="49">
        <f t="shared" si="55"/>
        <v>0</v>
      </c>
      <c r="I295" s="49">
        <f t="shared" si="55"/>
        <v>0</v>
      </c>
      <c r="J295" s="49">
        <f t="shared" si="55"/>
        <v>0</v>
      </c>
      <c r="K295" s="49">
        <f t="shared" si="55"/>
        <v>0</v>
      </c>
      <c r="L295" s="49">
        <f t="shared" si="55"/>
        <v>0</v>
      </c>
      <c r="M295" s="49">
        <f t="shared" si="55"/>
        <v>0</v>
      </c>
      <c r="N295" s="49">
        <f t="shared" si="55"/>
        <v>0</v>
      </c>
      <c r="O295" s="49">
        <f t="shared" si="55"/>
        <v>0</v>
      </c>
      <c r="P295" s="49">
        <f t="shared" si="55"/>
        <v>0</v>
      </c>
      <c r="Q295" s="49">
        <f t="shared" si="55"/>
        <v>0</v>
      </c>
      <c r="R295" s="49">
        <f t="shared" si="55"/>
        <v>0</v>
      </c>
      <c r="S295" s="49">
        <f t="shared" si="55"/>
        <v>0</v>
      </c>
      <c r="T295" s="49">
        <f t="shared" si="55"/>
        <v>0</v>
      </c>
      <c r="U295" s="49">
        <f t="shared" si="55"/>
        <v>0</v>
      </c>
      <c r="V295" s="49">
        <f t="shared" si="55"/>
        <v>0</v>
      </c>
      <c r="W295" s="49">
        <f t="shared" si="55"/>
        <v>0</v>
      </c>
      <c r="X295" s="49">
        <f t="shared" si="55"/>
        <v>0</v>
      </c>
      <c r="Y295" s="49">
        <f t="shared" si="55"/>
        <v>0</v>
      </c>
      <c r="Z295" s="49">
        <f t="shared" si="55"/>
        <v>0</v>
      </c>
      <c r="AA295" s="49">
        <f t="shared" si="55"/>
        <v>0</v>
      </c>
      <c r="AB295" s="50">
        <f>SUM(E295:AA295)</f>
        <v>0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AA300" si="56">F298*F299</f>
        <v>0</v>
      </c>
      <c r="G300" s="54">
        <f t="shared" si="56"/>
        <v>0</v>
      </c>
      <c r="H300" s="54">
        <f t="shared" si="56"/>
        <v>0</v>
      </c>
      <c r="I300" s="54">
        <f t="shared" si="56"/>
        <v>0</v>
      </c>
      <c r="J300" s="54">
        <f t="shared" si="56"/>
        <v>0</v>
      </c>
      <c r="K300" s="54">
        <f t="shared" si="56"/>
        <v>0</v>
      </c>
      <c r="L300" s="54">
        <f t="shared" si="56"/>
        <v>0</v>
      </c>
      <c r="M300" s="54">
        <f t="shared" si="56"/>
        <v>0</v>
      </c>
      <c r="N300" s="54">
        <f t="shared" si="56"/>
        <v>0</v>
      </c>
      <c r="O300" s="54">
        <f t="shared" si="56"/>
        <v>0</v>
      </c>
      <c r="P300" s="54">
        <f t="shared" si="56"/>
        <v>0</v>
      </c>
      <c r="Q300" s="54">
        <f t="shared" si="56"/>
        <v>0</v>
      </c>
      <c r="R300" s="54">
        <f t="shared" si="56"/>
        <v>0</v>
      </c>
      <c r="S300" s="54">
        <f t="shared" si="56"/>
        <v>0</v>
      </c>
      <c r="T300" s="54">
        <f t="shared" si="56"/>
        <v>0</v>
      </c>
      <c r="U300" s="54">
        <f t="shared" si="56"/>
        <v>0</v>
      </c>
      <c r="V300" s="54">
        <f t="shared" si="56"/>
        <v>0</v>
      </c>
      <c r="W300" s="54">
        <f t="shared" si="56"/>
        <v>0</v>
      </c>
      <c r="X300" s="54">
        <f t="shared" si="56"/>
        <v>0</v>
      </c>
      <c r="Y300" s="54">
        <f t="shared" si="56"/>
        <v>0</v>
      </c>
      <c r="Z300" s="54">
        <f t="shared" si="56"/>
        <v>0</v>
      </c>
      <c r="AA300" s="54">
        <f t="shared" si="56"/>
        <v>0</v>
      </c>
      <c r="AB300" s="50">
        <f>SUM(E300:AA300)</f>
        <v>0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1">
        <v>45654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/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/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AA306" si="57">F303*F304+F305</f>
        <v>0</v>
      </c>
      <c r="G306" s="49">
        <f t="shared" si="57"/>
        <v>0</v>
      </c>
      <c r="H306" s="49">
        <f t="shared" si="57"/>
        <v>0</v>
      </c>
      <c r="I306" s="49">
        <f t="shared" si="57"/>
        <v>0</v>
      </c>
      <c r="J306" s="49">
        <f t="shared" si="57"/>
        <v>0</v>
      </c>
      <c r="K306" s="49">
        <f t="shared" si="57"/>
        <v>0</v>
      </c>
      <c r="L306" s="49">
        <f t="shared" si="57"/>
        <v>0</v>
      </c>
      <c r="M306" s="49">
        <f t="shared" si="57"/>
        <v>0</v>
      </c>
      <c r="N306" s="49">
        <f t="shared" si="57"/>
        <v>0</v>
      </c>
      <c r="O306" s="49">
        <f t="shared" si="57"/>
        <v>0</v>
      </c>
      <c r="P306" s="49">
        <f t="shared" si="57"/>
        <v>0</v>
      </c>
      <c r="Q306" s="49">
        <f t="shared" si="57"/>
        <v>0</v>
      </c>
      <c r="R306" s="49">
        <f t="shared" si="57"/>
        <v>0</v>
      </c>
      <c r="S306" s="49">
        <f t="shared" si="57"/>
        <v>0</v>
      </c>
      <c r="T306" s="49">
        <f t="shared" si="57"/>
        <v>0</v>
      </c>
      <c r="U306" s="49">
        <f t="shared" si="57"/>
        <v>0</v>
      </c>
      <c r="V306" s="49">
        <f t="shared" si="57"/>
        <v>0</v>
      </c>
      <c r="W306" s="49">
        <f t="shared" si="57"/>
        <v>0</v>
      </c>
      <c r="X306" s="49">
        <f t="shared" si="57"/>
        <v>0</v>
      </c>
      <c r="Y306" s="49">
        <f t="shared" si="57"/>
        <v>0</v>
      </c>
      <c r="Z306" s="49">
        <f t="shared" si="57"/>
        <v>0</v>
      </c>
      <c r="AA306" s="49">
        <f t="shared" si="57"/>
        <v>0</v>
      </c>
      <c r="AB306" s="50">
        <f>SUM(E306:AA306)</f>
        <v>0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AA311" si="58">F309*F310</f>
        <v>0</v>
      </c>
      <c r="G311" s="54">
        <f t="shared" si="58"/>
        <v>0</v>
      </c>
      <c r="H311" s="54">
        <f t="shared" si="58"/>
        <v>0</v>
      </c>
      <c r="I311" s="54">
        <f t="shared" si="58"/>
        <v>0</v>
      </c>
      <c r="J311" s="54">
        <f t="shared" si="58"/>
        <v>0</v>
      </c>
      <c r="K311" s="54">
        <f t="shared" si="58"/>
        <v>0</v>
      </c>
      <c r="L311" s="54">
        <f t="shared" si="58"/>
        <v>0</v>
      </c>
      <c r="M311" s="54">
        <f t="shared" si="58"/>
        <v>0</v>
      </c>
      <c r="N311" s="54">
        <f t="shared" si="58"/>
        <v>0</v>
      </c>
      <c r="O311" s="54">
        <f t="shared" si="58"/>
        <v>0</v>
      </c>
      <c r="P311" s="54">
        <f t="shared" si="58"/>
        <v>0</v>
      </c>
      <c r="Q311" s="54">
        <f t="shared" si="58"/>
        <v>0</v>
      </c>
      <c r="R311" s="54">
        <f t="shared" si="58"/>
        <v>0</v>
      </c>
      <c r="S311" s="54">
        <f t="shared" si="58"/>
        <v>0</v>
      </c>
      <c r="T311" s="54">
        <f t="shared" si="58"/>
        <v>0</v>
      </c>
      <c r="U311" s="54">
        <f t="shared" si="58"/>
        <v>0</v>
      </c>
      <c r="V311" s="54">
        <f t="shared" si="58"/>
        <v>0</v>
      </c>
      <c r="W311" s="54">
        <f t="shared" si="58"/>
        <v>0</v>
      </c>
      <c r="X311" s="54">
        <f t="shared" si="58"/>
        <v>0</v>
      </c>
      <c r="Y311" s="54">
        <f t="shared" si="58"/>
        <v>0</v>
      </c>
      <c r="Z311" s="54">
        <f t="shared" si="58"/>
        <v>0</v>
      </c>
      <c r="AA311" s="54">
        <f t="shared" si="58"/>
        <v>0</v>
      </c>
      <c r="AB311" s="50">
        <f>SUM(E311:AA311)</f>
        <v>0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45655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/>
      <c r="L314" s="26"/>
      <c r="M314" s="26"/>
      <c r="N314" s="26"/>
      <c r="O314" s="25"/>
      <c r="P314" s="26"/>
      <c r="Q314" s="26"/>
      <c r="R314" s="25"/>
      <c r="S314" s="26"/>
      <c r="T314" s="27"/>
      <c r="U314" s="26"/>
      <c r="V314" s="25"/>
      <c r="W314" s="26"/>
      <c r="X314" s="25"/>
      <c r="Y314" s="25"/>
      <c r="Z314" s="26"/>
      <c r="AA314" s="27"/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AA317" si="59">F314*F315+F316</f>
        <v>0</v>
      </c>
      <c r="G317" s="49">
        <f t="shared" si="59"/>
        <v>0</v>
      </c>
      <c r="H317" s="49">
        <f t="shared" si="59"/>
        <v>0</v>
      </c>
      <c r="I317" s="49">
        <f t="shared" si="59"/>
        <v>0</v>
      </c>
      <c r="J317" s="49">
        <f t="shared" si="59"/>
        <v>0</v>
      </c>
      <c r="K317" s="49">
        <f t="shared" si="59"/>
        <v>0</v>
      </c>
      <c r="L317" s="49">
        <f t="shared" si="59"/>
        <v>0</v>
      </c>
      <c r="M317" s="49">
        <f t="shared" si="59"/>
        <v>0</v>
      </c>
      <c r="N317" s="49">
        <f t="shared" si="59"/>
        <v>0</v>
      </c>
      <c r="O317" s="49">
        <f t="shared" si="59"/>
        <v>0</v>
      </c>
      <c r="P317" s="49">
        <f t="shared" si="59"/>
        <v>0</v>
      </c>
      <c r="Q317" s="49">
        <f t="shared" si="59"/>
        <v>0</v>
      </c>
      <c r="R317" s="49">
        <f t="shared" si="59"/>
        <v>0</v>
      </c>
      <c r="S317" s="49">
        <f t="shared" si="59"/>
        <v>0</v>
      </c>
      <c r="T317" s="49">
        <f t="shared" si="59"/>
        <v>0</v>
      </c>
      <c r="U317" s="49">
        <f t="shared" si="59"/>
        <v>0</v>
      </c>
      <c r="V317" s="49">
        <f t="shared" si="59"/>
        <v>0</v>
      </c>
      <c r="W317" s="49">
        <f t="shared" si="59"/>
        <v>0</v>
      </c>
      <c r="X317" s="49">
        <f t="shared" si="59"/>
        <v>0</v>
      </c>
      <c r="Y317" s="49">
        <f t="shared" si="59"/>
        <v>0</v>
      </c>
      <c r="Z317" s="49">
        <f t="shared" si="59"/>
        <v>0</v>
      </c>
      <c r="AA317" s="49">
        <f t="shared" si="59"/>
        <v>0</v>
      </c>
      <c r="AB317" s="50">
        <f>SUM(E317:AA317)</f>
        <v>0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AA322" si="60">F320*F321</f>
        <v>0</v>
      </c>
      <c r="G322" s="54">
        <f t="shared" si="60"/>
        <v>0</v>
      </c>
      <c r="H322" s="54">
        <f t="shared" si="60"/>
        <v>0</v>
      </c>
      <c r="I322" s="54">
        <f t="shared" si="60"/>
        <v>0</v>
      </c>
      <c r="J322" s="54">
        <f t="shared" si="60"/>
        <v>0</v>
      </c>
      <c r="K322" s="54">
        <f t="shared" si="60"/>
        <v>0</v>
      </c>
      <c r="L322" s="54">
        <f t="shared" si="60"/>
        <v>0</v>
      </c>
      <c r="M322" s="54">
        <f t="shared" si="60"/>
        <v>0</v>
      </c>
      <c r="N322" s="54">
        <f t="shared" si="60"/>
        <v>0</v>
      </c>
      <c r="O322" s="54">
        <f t="shared" si="60"/>
        <v>0</v>
      </c>
      <c r="P322" s="54">
        <f t="shared" si="60"/>
        <v>0</v>
      </c>
      <c r="Q322" s="54">
        <f t="shared" si="60"/>
        <v>0</v>
      </c>
      <c r="R322" s="54">
        <f t="shared" si="60"/>
        <v>0</v>
      </c>
      <c r="S322" s="54">
        <f t="shared" si="60"/>
        <v>0</v>
      </c>
      <c r="T322" s="54">
        <f t="shared" si="60"/>
        <v>0</v>
      </c>
      <c r="U322" s="54">
        <f t="shared" si="60"/>
        <v>0</v>
      </c>
      <c r="V322" s="54">
        <f t="shared" si="60"/>
        <v>0</v>
      </c>
      <c r="W322" s="54">
        <f t="shared" si="60"/>
        <v>0</v>
      </c>
      <c r="X322" s="54">
        <f t="shared" si="60"/>
        <v>0</v>
      </c>
      <c r="Y322" s="54">
        <f t="shared" si="60"/>
        <v>0</v>
      </c>
      <c r="Z322" s="54">
        <f t="shared" si="60"/>
        <v>0</v>
      </c>
      <c r="AA322" s="54">
        <f t="shared" si="60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9.899999999999999" customHeight="1">
      <c r="A325" s="181">
        <v>45656</v>
      </c>
      <c r="B325" s="31" t="s">
        <v>1028</v>
      </c>
      <c r="C325" s="26" t="s">
        <v>1029</v>
      </c>
      <c r="D325" s="24"/>
      <c r="E325" s="25"/>
      <c r="F325" s="25"/>
      <c r="G325" s="25"/>
      <c r="H325" s="25"/>
      <c r="I325" s="26"/>
      <c r="J325" s="26"/>
      <c r="K325" s="26"/>
      <c r="L325" s="26"/>
      <c r="M325" s="26"/>
      <c r="N325" s="26"/>
      <c r="O325" s="25"/>
      <c r="P325" s="26"/>
      <c r="Q325" s="26"/>
      <c r="R325" s="25"/>
      <c r="S325" s="26"/>
      <c r="T325" s="27"/>
      <c r="U325" s="26"/>
      <c r="V325" s="25"/>
      <c r="W325" s="26"/>
      <c r="X325" s="25"/>
      <c r="Y325" s="25"/>
      <c r="Z325" s="26"/>
      <c r="AA325" s="27"/>
    </row>
    <row r="326" spans="1:28" ht="19.899999999999999" customHeight="1">
      <c r="A326" s="182"/>
      <c r="B326" s="31" t="s">
        <v>1028</v>
      </c>
      <c r="C326" s="27" t="s">
        <v>1030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8" ht="19.899999999999999" customHeight="1">
      <c r="A327" s="182"/>
      <c r="B327" s="31" t="s">
        <v>1028</v>
      </c>
      <c r="C327" s="27" t="s">
        <v>1031</v>
      </c>
      <c r="D327" s="28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30"/>
    </row>
    <row r="328" spans="1:28" s="50" customFormat="1" ht="19.899999999999999" customHeight="1">
      <c r="A328" s="182"/>
      <c r="B328" s="46"/>
      <c r="C328" s="47" t="s">
        <v>1032</v>
      </c>
      <c r="D328" s="48"/>
      <c r="E328" s="49">
        <f>E325*E326+E327</f>
        <v>0</v>
      </c>
      <c r="F328" s="49">
        <f t="shared" ref="F328:AA328" si="61">F325*F326+F327</f>
        <v>0</v>
      </c>
      <c r="G328" s="49">
        <f t="shared" si="61"/>
        <v>0</v>
      </c>
      <c r="H328" s="49">
        <f t="shared" si="61"/>
        <v>0</v>
      </c>
      <c r="I328" s="49">
        <f t="shared" si="61"/>
        <v>0</v>
      </c>
      <c r="J328" s="49">
        <f t="shared" si="61"/>
        <v>0</v>
      </c>
      <c r="K328" s="49">
        <f t="shared" si="61"/>
        <v>0</v>
      </c>
      <c r="L328" s="49">
        <f t="shared" si="61"/>
        <v>0</v>
      </c>
      <c r="M328" s="49">
        <f t="shared" si="61"/>
        <v>0</v>
      </c>
      <c r="N328" s="49">
        <f t="shared" si="61"/>
        <v>0</v>
      </c>
      <c r="O328" s="49">
        <f t="shared" si="61"/>
        <v>0</v>
      </c>
      <c r="P328" s="49">
        <f t="shared" si="61"/>
        <v>0</v>
      </c>
      <c r="Q328" s="49">
        <f t="shared" si="61"/>
        <v>0</v>
      </c>
      <c r="R328" s="49">
        <f t="shared" si="61"/>
        <v>0</v>
      </c>
      <c r="S328" s="49">
        <f t="shared" si="61"/>
        <v>0</v>
      </c>
      <c r="T328" s="49">
        <f t="shared" si="61"/>
        <v>0</v>
      </c>
      <c r="U328" s="49">
        <f t="shared" si="61"/>
        <v>0</v>
      </c>
      <c r="V328" s="49">
        <f t="shared" si="61"/>
        <v>0</v>
      </c>
      <c r="W328" s="49">
        <f t="shared" si="61"/>
        <v>0</v>
      </c>
      <c r="X328" s="49">
        <f t="shared" si="61"/>
        <v>0</v>
      </c>
      <c r="Y328" s="49">
        <f t="shared" si="61"/>
        <v>0</v>
      </c>
      <c r="Z328" s="49">
        <f t="shared" si="61"/>
        <v>0</v>
      </c>
      <c r="AA328" s="49">
        <f t="shared" si="61"/>
        <v>0</v>
      </c>
      <c r="AB328" s="50">
        <f>SUM(E328:AA328)</f>
        <v>0</v>
      </c>
    </row>
    <row r="329" spans="1:28" ht="19.899999999999999" customHeight="1">
      <c r="A329" s="182"/>
      <c r="B329" s="31" t="s">
        <v>1033</v>
      </c>
      <c r="C329" s="5" t="s">
        <v>1034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2"/>
    </row>
    <row r="330" spans="1:28" ht="19.899999999999999" customHeight="1">
      <c r="A330" s="182"/>
      <c r="B330" s="31"/>
      <c r="C330" s="5" t="s">
        <v>1035</v>
      </c>
      <c r="D330" s="2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8" ht="19.899999999999999" customHeight="1">
      <c r="A331" s="182"/>
      <c r="B331" s="32" t="s">
        <v>1036</v>
      </c>
      <c r="C331" s="13" t="s">
        <v>1037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8" ht="19.899999999999999" customHeight="1">
      <c r="A332" s="182"/>
      <c r="B332" s="32" t="s">
        <v>1036</v>
      </c>
      <c r="C332" s="13" t="s">
        <v>1038</v>
      </c>
      <c r="D332" s="21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8" s="50" customFormat="1" ht="19.899999999999999" customHeight="1">
      <c r="A333" s="182"/>
      <c r="B333" s="51" t="s">
        <v>1036</v>
      </c>
      <c r="C333" s="52" t="s">
        <v>1039</v>
      </c>
      <c r="D333" s="53"/>
      <c r="E333" s="54">
        <f>E331*E332</f>
        <v>0</v>
      </c>
      <c r="F333" s="54">
        <f t="shared" ref="F333:AA333" si="62">F331*F332</f>
        <v>0</v>
      </c>
      <c r="G333" s="54">
        <f t="shared" si="62"/>
        <v>0</v>
      </c>
      <c r="H333" s="54">
        <f t="shared" si="62"/>
        <v>0</v>
      </c>
      <c r="I333" s="54">
        <f t="shared" si="62"/>
        <v>0</v>
      </c>
      <c r="J333" s="54">
        <f t="shared" si="62"/>
        <v>0</v>
      </c>
      <c r="K333" s="54">
        <f t="shared" si="62"/>
        <v>0</v>
      </c>
      <c r="L333" s="54">
        <f t="shared" si="62"/>
        <v>0</v>
      </c>
      <c r="M333" s="54">
        <f t="shared" si="62"/>
        <v>0</v>
      </c>
      <c r="N333" s="54">
        <f t="shared" si="62"/>
        <v>0</v>
      </c>
      <c r="O333" s="54">
        <f t="shared" si="62"/>
        <v>0</v>
      </c>
      <c r="P333" s="54">
        <f t="shared" si="62"/>
        <v>0</v>
      </c>
      <c r="Q333" s="54">
        <f t="shared" si="62"/>
        <v>0</v>
      </c>
      <c r="R333" s="54">
        <f t="shared" si="62"/>
        <v>0</v>
      </c>
      <c r="S333" s="54">
        <f t="shared" si="62"/>
        <v>0</v>
      </c>
      <c r="T333" s="54">
        <f t="shared" si="62"/>
        <v>0</v>
      </c>
      <c r="U333" s="54">
        <f t="shared" si="62"/>
        <v>0</v>
      </c>
      <c r="V333" s="54">
        <f t="shared" si="62"/>
        <v>0</v>
      </c>
      <c r="W333" s="54">
        <f t="shared" si="62"/>
        <v>0</v>
      </c>
      <c r="X333" s="54">
        <f t="shared" si="62"/>
        <v>0</v>
      </c>
      <c r="Y333" s="54">
        <f t="shared" si="62"/>
        <v>0</v>
      </c>
      <c r="Z333" s="54">
        <f t="shared" si="62"/>
        <v>0</v>
      </c>
      <c r="AA333" s="54">
        <f t="shared" si="62"/>
        <v>0</v>
      </c>
      <c r="AB333" s="50">
        <f>SUM(E333:AA333)</f>
        <v>0</v>
      </c>
    </row>
    <row r="334" spans="1:28" ht="19.899999999999999" customHeight="1">
      <c r="A334" s="182"/>
      <c r="B334" s="32" t="s">
        <v>1040</v>
      </c>
      <c r="C334" s="5" t="s">
        <v>1041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</row>
    <row r="335" spans="1:28" ht="19.899999999999999" customHeight="1">
      <c r="A335" s="182"/>
      <c r="B335" s="32"/>
      <c r="C335" s="5" t="s">
        <v>1042</v>
      </c>
      <c r="D335" s="2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50"/>
    </row>
    <row r="336" spans="1:28" ht="19.899999999999999" customHeight="1">
      <c r="A336" s="181">
        <v>45657</v>
      </c>
      <c r="B336" s="31" t="s">
        <v>1028</v>
      </c>
      <c r="C336" s="26" t="s">
        <v>1029</v>
      </c>
      <c r="D336" s="24"/>
      <c r="E336" s="25"/>
      <c r="F336" s="25"/>
      <c r="G336" s="25"/>
      <c r="H336" s="25"/>
      <c r="I336" s="26"/>
      <c r="J336" s="26"/>
      <c r="K336" s="26"/>
      <c r="L336" s="26"/>
      <c r="M336" s="26"/>
      <c r="N336" s="26"/>
      <c r="O336" s="25"/>
      <c r="P336" s="26"/>
      <c r="Q336" s="26"/>
      <c r="R336" s="25"/>
      <c r="S336" s="26"/>
      <c r="T336" s="27"/>
      <c r="U336" s="26"/>
      <c r="V336" s="25"/>
      <c r="W336" s="26"/>
      <c r="X336" s="25"/>
      <c r="Y336" s="25"/>
      <c r="Z336" s="26"/>
      <c r="AA336" s="27"/>
    </row>
    <row r="337" spans="1:28" ht="19.899999999999999" customHeight="1">
      <c r="A337" s="182"/>
      <c r="B337" s="31" t="s">
        <v>1028</v>
      </c>
      <c r="C337" s="27" t="s">
        <v>1030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8" ht="19.899999999999999" customHeight="1">
      <c r="A338" s="182"/>
      <c r="B338" s="31" t="s">
        <v>1028</v>
      </c>
      <c r="C338" s="27" t="s">
        <v>1031</v>
      </c>
      <c r="D338" s="28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30"/>
    </row>
    <row r="339" spans="1:28" s="50" customFormat="1" ht="19.899999999999999" customHeight="1">
      <c r="A339" s="182"/>
      <c r="B339" s="46"/>
      <c r="C339" s="47" t="s">
        <v>1032</v>
      </c>
      <c r="D339" s="48"/>
      <c r="E339" s="49">
        <f>E336*E337+E338</f>
        <v>0</v>
      </c>
      <c r="F339" s="49">
        <f t="shared" ref="F339:AA339" si="63">F336*F337+F338</f>
        <v>0</v>
      </c>
      <c r="G339" s="49">
        <f t="shared" si="63"/>
        <v>0</v>
      </c>
      <c r="H339" s="49">
        <f t="shared" si="63"/>
        <v>0</v>
      </c>
      <c r="I339" s="49">
        <f t="shared" si="63"/>
        <v>0</v>
      </c>
      <c r="J339" s="49">
        <f t="shared" si="63"/>
        <v>0</v>
      </c>
      <c r="K339" s="49">
        <f t="shared" si="63"/>
        <v>0</v>
      </c>
      <c r="L339" s="49">
        <f t="shared" si="63"/>
        <v>0</v>
      </c>
      <c r="M339" s="49">
        <f t="shared" si="63"/>
        <v>0</v>
      </c>
      <c r="N339" s="49">
        <f t="shared" si="63"/>
        <v>0</v>
      </c>
      <c r="O339" s="49">
        <f t="shared" si="63"/>
        <v>0</v>
      </c>
      <c r="P339" s="49">
        <f t="shared" si="63"/>
        <v>0</v>
      </c>
      <c r="Q339" s="49">
        <f t="shared" si="63"/>
        <v>0</v>
      </c>
      <c r="R339" s="49">
        <f t="shared" si="63"/>
        <v>0</v>
      </c>
      <c r="S339" s="49">
        <f t="shared" si="63"/>
        <v>0</v>
      </c>
      <c r="T339" s="49">
        <f t="shared" si="63"/>
        <v>0</v>
      </c>
      <c r="U339" s="49">
        <f t="shared" si="63"/>
        <v>0</v>
      </c>
      <c r="V339" s="49">
        <f t="shared" si="63"/>
        <v>0</v>
      </c>
      <c r="W339" s="49">
        <f t="shared" si="63"/>
        <v>0</v>
      </c>
      <c r="X339" s="49">
        <f t="shared" si="63"/>
        <v>0</v>
      </c>
      <c r="Y339" s="49">
        <f t="shared" si="63"/>
        <v>0</v>
      </c>
      <c r="Z339" s="49">
        <f t="shared" si="63"/>
        <v>0</v>
      </c>
      <c r="AA339" s="49">
        <f t="shared" si="63"/>
        <v>0</v>
      </c>
      <c r="AB339" s="50">
        <f>SUM(E339:AA339)</f>
        <v>0</v>
      </c>
    </row>
    <row r="340" spans="1:28" ht="19.899999999999999" customHeight="1">
      <c r="A340" s="182"/>
      <c r="B340" s="31" t="s">
        <v>1033</v>
      </c>
      <c r="C340" s="5" t="s">
        <v>1034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2"/>
    </row>
    <row r="341" spans="1:28" ht="19.899999999999999" customHeight="1">
      <c r="A341" s="182"/>
      <c r="B341" s="31"/>
      <c r="C341" s="5" t="s">
        <v>1035</v>
      </c>
      <c r="D341" s="2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8" ht="19.899999999999999" customHeight="1">
      <c r="A342" s="182"/>
      <c r="B342" s="32" t="s">
        <v>1036</v>
      </c>
      <c r="C342" s="13" t="s">
        <v>1037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8" ht="19.899999999999999" customHeight="1">
      <c r="A343" s="182"/>
      <c r="B343" s="32" t="s">
        <v>1036</v>
      </c>
      <c r="C343" s="13" t="s">
        <v>1038</v>
      </c>
      <c r="D343" s="21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8" s="50" customFormat="1" ht="19.899999999999999" customHeight="1">
      <c r="A344" s="182"/>
      <c r="B344" s="51" t="s">
        <v>1036</v>
      </c>
      <c r="C344" s="52" t="s">
        <v>1039</v>
      </c>
      <c r="D344" s="53"/>
      <c r="E344" s="54">
        <f>E342*E343</f>
        <v>0</v>
      </c>
      <c r="F344" s="54">
        <f t="shared" ref="F344:AA344" si="64">F342*F343</f>
        <v>0</v>
      </c>
      <c r="G344" s="54">
        <f t="shared" si="64"/>
        <v>0</v>
      </c>
      <c r="H344" s="54">
        <f t="shared" si="64"/>
        <v>0</v>
      </c>
      <c r="I344" s="54">
        <f t="shared" si="64"/>
        <v>0</v>
      </c>
      <c r="J344" s="54">
        <f t="shared" si="64"/>
        <v>0</v>
      </c>
      <c r="K344" s="54">
        <f t="shared" si="64"/>
        <v>0</v>
      </c>
      <c r="L344" s="54">
        <f t="shared" si="64"/>
        <v>0</v>
      </c>
      <c r="M344" s="54">
        <f t="shared" si="64"/>
        <v>0</v>
      </c>
      <c r="N344" s="54">
        <f t="shared" si="64"/>
        <v>0</v>
      </c>
      <c r="O344" s="54">
        <f t="shared" si="64"/>
        <v>0</v>
      </c>
      <c r="P344" s="54">
        <f t="shared" si="64"/>
        <v>0</v>
      </c>
      <c r="Q344" s="54">
        <f t="shared" si="64"/>
        <v>0</v>
      </c>
      <c r="R344" s="54">
        <f t="shared" si="64"/>
        <v>0</v>
      </c>
      <c r="S344" s="54">
        <f t="shared" si="64"/>
        <v>0</v>
      </c>
      <c r="T344" s="54">
        <f t="shared" si="64"/>
        <v>0</v>
      </c>
      <c r="U344" s="54">
        <f t="shared" si="64"/>
        <v>0</v>
      </c>
      <c r="V344" s="54">
        <f t="shared" si="64"/>
        <v>0</v>
      </c>
      <c r="W344" s="54">
        <f t="shared" si="64"/>
        <v>0</v>
      </c>
      <c r="X344" s="54">
        <f t="shared" si="64"/>
        <v>0</v>
      </c>
      <c r="Y344" s="54">
        <f t="shared" si="64"/>
        <v>0</v>
      </c>
      <c r="Z344" s="54">
        <f t="shared" si="64"/>
        <v>0</v>
      </c>
      <c r="AA344" s="54">
        <f t="shared" si="64"/>
        <v>0</v>
      </c>
      <c r="AB344" s="50">
        <f>SUM(E344:AA344)</f>
        <v>0</v>
      </c>
    </row>
    <row r="345" spans="1:28" ht="19.899999999999999" customHeight="1">
      <c r="A345" s="182"/>
      <c r="B345" s="32" t="s">
        <v>1040</v>
      </c>
      <c r="C345" s="5" t="s">
        <v>1041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</row>
    <row r="346" spans="1:28" ht="19.899999999999999" customHeight="1">
      <c r="A346" s="182"/>
      <c r="B346" s="32"/>
      <c r="C346" s="5" t="s">
        <v>1042</v>
      </c>
      <c r="D346" s="2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50"/>
    </row>
    <row r="347" spans="1:28" ht="23.45" customHeight="1">
      <c r="C347" s="50" t="s">
        <v>1043</v>
      </c>
      <c r="E347" s="50">
        <f t="shared" ref="E347:AA347" si="65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</v>
      </c>
      <c r="F347" s="50">
        <f t="shared" si="65"/>
        <v>0</v>
      </c>
      <c r="G347" s="50">
        <f t="shared" si="65"/>
        <v>0</v>
      </c>
      <c r="H347" s="50">
        <f t="shared" si="65"/>
        <v>0</v>
      </c>
      <c r="I347" s="50">
        <f t="shared" si="65"/>
        <v>0</v>
      </c>
      <c r="J347" s="50">
        <f t="shared" si="65"/>
        <v>0</v>
      </c>
      <c r="K347" s="50">
        <f t="shared" si="65"/>
        <v>0</v>
      </c>
      <c r="L347" s="50">
        <f t="shared" si="65"/>
        <v>0</v>
      </c>
      <c r="M347" s="50">
        <f t="shared" si="65"/>
        <v>0</v>
      </c>
      <c r="N347" s="50">
        <f t="shared" si="65"/>
        <v>0</v>
      </c>
      <c r="O347" s="50">
        <f t="shared" si="65"/>
        <v>0</v>
      </c>
      <c r="P347" s="50">
        <f t="shared" si="65"/>
        <v>0</v>
      </c>
      <c r="Q347" s="50">
        <f t="shared" si="65"/>
        <v>0</v>
      </c>
      <c r="R347" s="50">
        <f t="shared" si="65"/>
        <v>0</v>
      </c>
      <c r="S347" s="50">
        <f t="shared" si="65"/>
        <v>0</v>
      </c>
      <c r="T347" s="50">
        <f t="shared" si="65"/>
        <v>0</v>
      </c>
      <c r="U347" s="50">
        <f t="shared" si="65"/>
        <v>0</v>
      </c>
      <c r="V347" s="50">
        <f t="shared" si="65"/>
        <v>0</v>
      </c>
      <c r="W347" s="50">
        <f t="shared" si="65"/>
        <v>0</v>
      </c>
      <c r="X347" s="50">
        <f t="shared" si="65"/>
        <v>0</v>
      </c>
      <c r="Y347" s="50">
        <f t="shared" si="65"/>
        <v>0</v>
      </c>
      <c r="Z347" s="50">
        <f t="shared" si="65"/>
        <v>0</v>
      </c>
      <c r="AA347" s="50">
        <f t="shared" si="65"/>
        <v>0</v>
      </c>
      <c r="AB347" s="50">
        <f t="shared" ref="AB347" si="66">SUM(E347:AA347)</f>
        <v>0</v>
      </c>
    </row>
  </sheetData>
  <mergeCells count="31">
    <mergeCell ref="A336:A346"/>
    <mergeCell ref="A270:A280"/>
    <mergeCell ref="A281:A291"/>
    <mergeCell ref="A292:A302"/>
    <mergeCell ref="A303:A313"/>
    <mergeCell ref="A314:A324"/>
    <mergeCell ref="A325:A335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213E-08B7-49BA-A9C4-217A569A1769}">
  <dimension ref="A1:AE256"/>
  <sheetViews>
    <sheetView zoomScale="70" zoomScaleNormal="70" workbookViewId="0">
      <pane xSplit="3" ySplit="2" topLeftCell="AB4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0.5703125" style="1" customWidth="1"/>
    <col min="4" max="4" width="0.28515625" style="56" customWidth="1"/>
    <col min="5" max="5" width="13.28515625" customWidth="1"/>
    <col min="6" max="6" width="11.85546875" customWidth="1"/>
    <col min="7" max="7" width="12" customWidth="1"/>
    <col min="8" max="8" width="13.7109375" customWidth="1"/>
    <col min="9" max="9" width="10.85546875" customWidth="1"/>
    <col min="10" max="10" width="17.28515625" customWidth="1"/>
    <col min="11" max="11" width="11.42578125" customWidth="1"/>
    <col min="12" max="12" width="6.42578125" customWidth="1"/>
    <col min="16" max="16" width="13.85546875" customWidth="1"/>
    <col min="17" max="17" width="6.140625" customWidth="1"/>
    <col min="18" max="18" width="8.28515625" customWidth="1"/>
    <col min="19" max="19" width="11.28515625" customWidth="1"/>
    <col min="23" max="23" width="14.42578125" customWidth="1"/>
    <col min="24" max="24" width="11.7109375" customWidth="1"/>
    <col min="25" max="25" width="8.42578125" customWidth="1"/>
    <col min="26" max="27" width="13" customWidth="1"/>
    <col min="28" max="28" width="15" customWidth="1"/>
  </cols>
  <sheetData>
    <row r="1" spans="1:29" ht="23.45" customHeight="1">
      <c r="E1" s="36" t="s">
        <v>43</v>
      </c>
      <c r="F1" s="34"/>
      <c r="G1" s="34"/>
      <c r="H1" s="34"/>
      <c r="I1" s="35" t="s">
        <v>16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9" ht="83.45" customHeight="1">
      <c r="A2" t="s">
        <v>1</v>
      </c>
      <c r="B2" s="56" t="s">
        <v>1010</v>
      </c>
      <c r="C2" s="3" t="s">
        <v>3</v>
      </c>
      <c r="D2" s="23"/>
      <c r="E2" s="55" t="s">
        <v>48</v>
      </c>
      <c r="F2" s="55" t="s">
        <v>49</v>
      </c>
      <c r="G2" s="55" t="s">
        <v>1011</v>
      </c>
      <c r="H2" s="55" t="s">
        <v>51</v>
      </c>
      <c r="I2" s="57" t="s">
        <v>17</v>
      </c>
      <c r="J2" s="57" t="s">
        <v>18</v>
      </c>
      <c r="K2" s="57" t="s">
        <v>1012</v>
      </c>
      <c r="L2" s="57" t="s">
        <v>23</v>
      </c>
      <c r="M2" s="57" t="s">
        <v>53</v>
      </c>
      <c r="N2" s="57" t="s">
        <v>54</v>
      </c>
      <c r="O2" s="57" t="s">
        <v>26</v>
      </c>
      <c r="P2" s="57" t="s">
        <v>55</v>
      </c>
      <c r="Q2" s="58" t="s">
        <v>28</v>
      </c>
      <c r="R2" s="57" t="s">
        <v>30</v>
      </c>
      <c r="S2" s="59" t="s">
        <v>31</v>
      </c>
      <c r="T2" s="59" t="s">
        <v>31</v>
      </c>
      <c r="U2" s="57" t="s">
        <v>57</v>
      </c>
      <c r="V2" s="58" t="s">
        <v>33</v>
      </c>
      <c r="W2" s="57" t="s">
        <v>36</v>
      </c>
      <c r="X2" s="58" t="s">
        <v>37</v>
      </c>
      <c r="Y2" s="58" t="s">
        <v>58</v>
      </c>
      <c r="Z2" s="57" t="s">
        <v>38</v>
      </c>
      <c r="AA2" s="59" t="s">
        <v>39</v>
      </c>
      <c r="AB2" s="5" t="s">
        <v>42</v>
      </c>
      <c r="AC2" s="127">
        <v>45301</v>
      </c>
    </row>
    <row r="3" spans="1:29" ht="10.9" hidden="1" customHeight="1">
      <c r="C3" s="3"/>
      <c r="D3" s="23"/>
      <c r="E3" s="6"/>
      <c r="F3" s="6"/>
      <c r="G3" s="6"/>
      <c r="H3" s="6"/>
      <c r="I3" s="3"/>
      <c r="J3" s="3"/>
      <c r="K3" s="3"/>
      <c r="L3" s="3"/>
      <c r="M3" s="3"/>
      <c r="N3" s="6"/>
      <c r="O3" s="3"/>
      <c r="P3" s="3"/>
      <c r="Q3" s="6"/>
      <c r="R3" s="3"/>
      <c r="S3" s="37"/>
      <c r="T3" s="3"/>
      <c r="U3" s="6"/>
      <c r="V3" s="3"/>
      <c r="W3" s="6"/>
      <c r="X3" s="6"/>
      <c r="Y3" s="3"/>
      <c r="Z3" s="5"/>
      <c r="AA3" s="5"/>
      <c r="AB3" s="5"/>
    </row>
    <row r="4" spans="1:29" ht="24" customHeight="1">
      <c r="C4" s="3"/>
      <c r="D4" s="23"/>
      <c r="E4" s="6">
        <f>E255</f>
        <v>15.25</v>
      </c>
      <c r="F4" s="6">
        <f t="shared" ref="F4:Z4" si="0">F255</f>
        <v>3.4000000000000002E-2</v>
      </c>
      <c r="G4" s="6">
        <f t="shared" si="0"/>
        <v>4.9850000000000003</v>
      </c>
      <c r="H4" s="6">
        <f t="shared" si="0"/>
        <v>38.760000000000005</v>
      </c>
      <c r="I4" s="6">
        <f t="shared" si="0"/>
        <v>223.20000000000002</v>
      </c>
      <c r="J4" s="6">
        <f t="shared" si="0"/>
        <v>39.851999999999997</v>
      </c>
      <c r="K4" s="6">
        <f t="shared" si="0"/>
        <v>69.400000000000006</v>
      </c>
      <c r="L4" s="6">
        <f t="shared" si="0"/>
        <v>1.1599999999999999</v>
      </c>
      <c r="M4" s="6">
        <f t="shared" si="0"/>
        <v>0</v>
      </c>
      <c r="N4" s="6">
        <f t="shared" si="0"/>
        <v>0</v>
      </c>
      <c r="O4" s="6">
        <f t="shared" si="0"/>
        <v>5</v>
      </c>
      <c r="P4" s="6">
        <f t="shared" si="0"/>
        <v>0</v>
      </c>
      <c r="Q4" s="6">
        <f t="shared" si="0"/>
        <v>15.56</v>
      </c>
      <c r="R4" s="6">
        <f t="shared" si="0"/>
        <v>18.72</v>
      </c>
      <c r="S4" s="6">
        <f t="shared" si="0"/>
        <v>76.72</v>
      </c>
      <c r="T4" s="6">
        <f t="shared" si="0"/>
        <v>7.2</v>
      </c>
      <c r="U4" s="6">
        <f t="shared" si="0"/>
        <v>0</v>
      </c>
      <c r="V4" s="6">
        <f t="shared" si="0"/>
        <v>0.1</v>
      </c>
      <c r="W4" s="6">
        <f t="shared" si="0"/>
        <v>1</v>
      </c>
      <c r="X4" s="6">
        <f t="shared" si="0"/>
        <v>2.4000000000000004</v>
      </c>
      <c r="Y4" s="6">
        <f t="shared" si="0"/>
        <v>19.200000000000003</v>
      </c>
      <c r="Z4" s="6">
        <f t="shared" si="0"/>
        <v>0</v>
      </c>
      <c r="AA4" s="6">
        <f>AA255</f>
        <v>26.724999999999998</v>
      </c>
      <c r="AB4" s="6">
        <f>AB255+AC4</f>
        <v>715.26600000000019</v>
      </c>
      <c r="AC4" s="6">
        <v>150</v>
      </c>
    </row>
    <row r="5" spans="1:29" ht="19.899999999999999" customHeight="1">
      <c r="A5" s="181">
        <v>45301</v>
      </c>
      <c r="B5" s="31" t="s">
        <v>1028</v>
      </c>
      <c r="C5" s="26" t="s">
        <v>1029</v>
      </c>
      <c r="D5" s="24"/>
      <c r="E5" s="25">
        <v>7</v>
      </c>
      <c r="F5" s="25"/>
      <c r="G5" s="25"/>
      <c r="H5" s="25">
        <v>3</v>
      </c>
      <c r="I5" s="26">
        <v>36</v>
      </c>
      <c r="J5" s="26" t="s">
        <v>1079</v>
      </c>
      <c r="K5" s="26"/>
      <c r="L5" s="26"/>
      <c r="M5" s="26"/>
      <c r="N5" s="25"/>
      <c r="O5" s="26"/>
      <c r="P5" s="26"/>
      <c r="Q5" s="25"/>
      <c r="R5" s="26"/>
      <c r="S5" s="27">
        <v>28</v>
      </c>
      <c r="T5" s="26"/>
      <c r="U5" s="25">
        <v>6</v>
      </c>
      <c r="V5" s="26"/>
      <c r="W5" s="25"/>
      <c r="X5" s="25">
        <v>16</v>
      </c>
      <c r="Y5" s="26">
        <v>24</v>
      </c>
      <c r="Z5" s="27"/>
      <c r="AA5" s="27"/>
      <c r="AB5" s="4">
        <f t="shared" ref="AB5:AB23" si="1">SUM(E5:AA5)</f>
        <v>120</v>
      </c>
    </row>
    <row r="6" spans="1:29" ht="19.899999999999999" customHeight="1">
      <c r="A6" s="182"/>
      <c r="B6" s="31" t="s">
        <v>1028</v>
      </c>
      <c r="C6" s="27" t="s">
        <v>1080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0"/>
      <c r="AA6" s="30"/>
      <c r="AB6" s="4">
        <f t="shared" si="1"/>
        <v>0</v>
      </c>
    </row>
    <row r="7" spans="1:29" ht="19.899999999999999" customHeight="1">
      <c r="A7" s="182"/>
      <c r="B7" s="31" t="s">
        <v>1028</v>
      </c>
      <c r="C7" s="27" t="s">
        <v>1081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0"/>
      <c r="AA7" s="30"/>
      <c r="AB7" s="4">
        <f t="shared" si="1"/>
        <v>0</v>
      </c>
    </row>
    <row r="8" spans="1:29" ht="19.899999999999999" customHeight="1">
      <c r="A8" s="182"/>
      <c r="B8" s="31" t="s">
        <v>1033</v>
      </c>
      <c r="C8" s="5" t="s">
        <v>1082</v>
      </c>
      <c r="D8" s="20"/>
      <c r="E8" s="4"/>
      <c r="F8" s="4"/>
      <c r="G8" s="4"/>
      <c r="H8" s="4">
        <v>1</v>
      </c>
      <c r="I8" s="4">
        <v>1</v>
      </c>
      <c r="J8" s="4"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>
        <v>1</v>
      </c>
      <c r="V8" s="4"/>
      <c r="W8" s="4"/>
      <c r="X8" s="4"/>
      <c r="Y8" s="4"/>
      <c r="Z8" s="42"/>
      <c r="AA8" s="42"/>
      <c r="AB8" s="4">
        <f t="shared" si="1"/>
        <v>4</v>
      </c>
    </row>
    <row r="9" spans="1:29" ht="30.6" customHeight="1">
      <c r="A9" s="182"/>
      <c r="B9" s="31"/>
      <c r="C9" s="5" t="s">
        <v>1083</v>
      </c>
      <c r="D9" s="20"/>
      <c r="E9" s="4" t="s">
        <v>1053</v>
      </c>
      <c r="F9" s="4"/>
      <c r="G9" s="4"/>
      <c r="H9" s="4" t="s">
        <v>1053</v>
      </c>
      <c r="I9" s="4" t="s">
        <v>1059</v>
      </c>
      <c r="J9" s="4" t="s">
        <v>1084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1059</v>
      </c>
      <c r="Y9" s="4" t="s">
        <v>1085</v>
      </c>
      <c r="Z9" s="4"/>
      <c r="AA9" s="4"/>
      <c r="AB9" s="4">
        <f t="shared" si="1"/>
        <v>0</v>
      </c>
    </row>
    <row r="10" spans="1:29" s="40" customFormat="1" ht="19.899999999999999" customHeight="1">
      <c r="A10" s="182"/>
      <c r="B10" s="38" t="s">
        <v>1086</v>
      </c>
      <c r="C10" s="43" t="s">
        <v>1087</v>
      </c>
      <c r="D10" s="44"/>
      <c r="E10" s="45"/>
      <c r="F10" s="45">
        <v>2</v>
      </c>
      <c r="G10" s="45"/>
      <c r="H10" s="45">
        <f>6+11</f>
        <v>17</v>
      </c>
      <c r="I10" s="45">
        <f>9+4+5</f>
        <v>18</v>
      </c>
      <c r="J10" s="45">
        <f>27+9</f>
        <v>36</v>
      </c>
      <c r="K10" s="45">
        <f>6</f>
        <v>6</v>
      </c>
      <c r="L10" s="45"/>
      <c r="M10" s="45"/>
      <c r="N10" s="45"/>
      <c r="O10" s="45"/>
      <c r="P10" s="45"/>
      <c r="Q10" s="45"/>
      <c r="R10" s="45">
        <f>4+2</f>
        <v>6</v>
      </c>
      <c r="S10" s="45">
        <f>20+8</f>
        <v>28</v>
      </c>
      <c r="T10" s="45"/>
      <c r="U10" s="45">
        <v>7</v>
      </c>
      <c r="V10" s="45"/>
      <c r="W10" s="45">
        <f>1+2</f>
        <v>3</v>
      </c>
      <c r="X10" s="45">
        <v>11</v>
      </c>
      <c r="Y10" s="45">
        <f>17+17</f>
        <v>34</v>
      </c>
      <c r="Z10" s="45">
        <v>22</v>
      </c>
      <c r="AA10" s="45"/>
      <c r="AB10" s="4">
        <f t="shared" si="1"/>
        <v>190</v>
      </c>
    </row>
    <row r="11" spans="1:29" ht="19.899999999999999" customHeight="1">
      <c r="A11" s="182"/>
      <c r="B11" s="32" t="s">
        <v>1036</v>
      </c>
      <c r="C11" s="13" t="s">
        <v>1029</v>
      </c>
      <c r="D11" s="22"/>
      <c r="E11" s="15"/>
      <c r="F11" s="15"/>
      <c r="G11" s="15"/>
      <c r="H11" s="15"/>
      <c r="I11" s="15"/>
      <c r="J11" s="15">
        <v>20</v>
      </c>
      <c r="K11" s="15">
        <v>6</v>
      </c>
      <c r="L11" s="15"/>
      <c r="M11" s="15"/>
      <c r="N11" s="15"/>
      <c r="O11" s="15"/>
      <c r="P11" s="15"/>
      <c r="Q11" s="15"/>
      <c r="R11" s="15"/>
      <c r="S11" s="15">
        <v>33</v>
      </c>
      <c r="T11" s="15"/>
      <c r="U11" s="15">
        <v>9</v>
      </c>
      <c r="V11" s="15"/>
      <c r="W11" s="15"/>
      <c r="X11" s="15">
        <v>4</v>
      </c>
      <c r="Y11" s="15"/>
      <c r="Z11" s="15"/>
      <c r="AA11" s="15"/>
      <c r="AB11" s="4">
        <f t="shared" si="1"/>
        <v>72</v>
      </c>
    </row>
    <row r="12" spans="1:29" ht="21.6" customHeight="1">
      <c r="A12" s="182"/>
      <c r="B12" s="32" t="s">
        <v>1036</v>
      </c>
      <c r="C12" s="13" t="s">
        <v>1088</v>
      </c>
      <c r="D12" s="21"/>
      <c r="E12" s="15"/>
      <c r="F12" s="15"/>
      <c r="G12" s="15"/>
      <c r="H12" s="15"/>
      <c r="I12" s="15"/>
      <c r="J12" s="15">
        <v>0.126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4">
        <f t="shared" si="1"/>
        <v>0.126</v>
      </c>
    </row>
    <row r="13" spans="1:29" ht="23.45" customHeight="1">
      <c r="A13" s="182"/>
      <c r="B13" s="32" t="s">
        <v>1036</v>
      </c>
      <c r="C13" s="13" t="s">
        <v>1081</v>
      </c>
      <c r="D13" s="21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4">
        <f t="shared" si="1"/>
        <v>0</v>
      </c>
    </row>
    <row r="14" spans="1:29" ht="19.899999999999999" customHeight="1">
      <c r="A14" s="182"/>
      <c r="B14" s="32" t="s">
        <v>1040</v>
      </c>
      <c r="C14" s="5" t="s">
        <v>1041</v>
      </c>
      <c r="D14" s="20"/>
      <c r="E14" s="4"/>
      <c r="F14" s="4"/>
      <c r="G14" s="4"/>
      <c r="H14" s="4"/>
      <c r="I14" s="4"/>
      <c r="J14" s="4" t="s">
        <v>1089</v>
      </c>
      <c r="K14" s="4"/>
      <c r="L14" s="4"/>
      <c r="M14" s="4"/>
      <c r="N14" s="4"/>
      <c r="O14" s="4"/>
      <c r="P14" s="4"/>
      <c r="Q14" s="4"/>
      <c r="R14" s="4"/>
      <c r="S14" s="4" t="s">
        <v>1089</v>
      </c>
      <c r="T14" s="4"/>
      <c r="U14" s="4" t="s">
        <v>1089</v>
      </c>
      <c r="V14" s="4"/>
      <c r="W14" s="4"/>
      <c r="X14" s="4"/>
      <c r="Y14" s="4"/>
      <c r="Z14" s="4"/>
      <c r="AA14" s="4"/>
      <c r="AB14" s="4">
        <f t="shared" si="1"/>
        <v>0</v>
      </c>
    </row>
    <row r="15" spans="1:29" ht="23.45" customHeight="1">
      <c r="A15" s="182"/>
      <c r="B15" s="32"/>
      <c r="C15" s="5" t="s">
        <v>1090</v>
      </c>
      <c r="D15" s="20"/>
      <c r="E15" s="4"/>
      <c r="F15" s="4"/>
      <c r="G15" s="4"/>
      <c r="H15" s="4"/>
      <c r="I15" s="4"/>
      <c r="J15" s="4" t="s">
        <v>1053</v>
      </c>
      <c r="K15" s="4" t="s">
        <v>1059</v>
      </c>
      <c r="L15" s="4"/>
      <c r="M15" s="4"/>
      <c r="N15" s="4"/>
      <c r="O15" s="4"/>
      <c r="P15" s="4"/>
      <c r="Q15" s="4"/>
      <c r="R15" s="4"/>
      <c r="S15" s="4" t="s">
        <v>1053</v>
      </c>
      <c r="T15" s="4"/>
      <c r="U15" s="4" t="s">
        <v>1053</v>
      </c>
      <c r="V15" s="4"/>
      <c r="W15" s="4"/>
      <c r="X15" s="4" t="s">
        <v>1059</v>
      </c>
      <c r="Y15" s="4"/>
      <c r="Z15" s="4"/>
      <c r="AA15" s="4"/>
      <c r="AB15" s="4">
        <f t="shared" si="1"/>
        <v>0</v>
      </c>
    </row>
    <row r="16" spans="1:29" s="40" customFormat="1" ht="30.6" customHeight="1">
      <c r="A16" s="182"/>
      <c r="B16" s="39" t="s">
        <v>1091</v>
      </c>
      <c r="C16" s="19" t="s">
        <v>1092</v>
      </c>
      <c r="D16" s="22"/>
      <c r="E16" s="41"/>
      <c r="F16" s="41"/>
      <c r="G16" s="41"/>
      <c r="H16" s="41"/>
      <c r="I16" s="41"/>
      <c r="J16" s="41">
        <f>3+2</f>
        <v>5</v>
      </c>
      <c r="K16" s="41">
        <v>1</v>
      </c>
      <c r="L16" s="41"/>
      <c r="M16" s="41"/>
      <c r="N16" s="41"/>
      <c r="O16" s="41"/>
      <c r="P16" s="41"/>
      <c r="Q16" s="41"/>
      <c r="R16" s="41">
        <v>1</v>
      </c>
      <c r="S16" s="41">
        <f>4+8</f>
        <v>12</v>
      </c>
      <c r="T16" s="41"/>
      <c r="U16" s="41"/>
      <c r="V16" s="41"/>
      <c r="W16" s="41"/>
      <c r="X16" s="41"/>
      <c r="Y16" s="41"/>
      <c r="Z16" s="41">
        <v>4</v>
      </c>
      <c r="AA16" s="41"/>
      <c r="AB16" s="4">
        <f t="shared" si="1"/>
        <v>23</v>
      </c>
    </row>
    <row r="17" spans="1:28" ht="19.899999999999999" customHeight="1">
      <c r="A17" s="181">
        <v>45302</v>
      </c>
      <c r="B17" s="31" t="s">
        <v>1028</v>
      </c>
      <c r="C17" s="26" t="s">
        <v>1029</v>
      </c>
      <c r="D17" s="24"/>
      <c r="E17" s="25">
        <v>1</v>
      </c>
      <c r="F17" s="25">
        <v>1</v>
      </c>
      <c r="G17" s="25"/>
      <c r="H17" s="25"/>
      <c r="I17" s="26"/>
      <c r="J17" s="26"/>
      <c r="K17" s="26"/>
      <c r="L17" s="26"/>
      <c r="M17" s="26"/>
      <c r="N17" s="25"/>
      <c r="O17" s="26"/>
      <c r="P17" s="26"/>
      <c r="Q17" s="25"/>
      <c r="R17" s="26"/>
      <c r="S17" s="27"/>
      <c r="T17" s="26"/>
      <c r="U17" s="25"/>
      <c r="V17" s="26"/>
      <c r="W17" s="25"/>
      <c r="X17" s="25"/>
      <c r="Y17" s="26"/>
      <c r="Z17" s="27"/>
      <c r="AA17" s="27"/>
      <c r="AB17" s="4">
        <f t="shared" si="1"/>
        <v>2</v>
      </c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>
        <v>0.4</v>
      </c>
      <c r="F18" s="29">
        <v>0.4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0"/>
      <c r="AA18" s="30"/>
      <c r="AB18" s="4">
        <f t="shared" si="1"/>
        <v>0.8</v>
      </c>
    </row>
    <row r="19" spans="1:28" ht="19.899999999999999" customHeight="1">
      <c r="A19" s="182"/>
      <c r="B19" s="31" t="s">
        <v>1028</v>
      </c>
      <c r="C19" s="27" t="s">
        <v>1081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30"/>
      <c r="AA19" s="30"/>
      <c r="AB19" s="4">
        <f t="shared" si="1"/>
        <v>0</v>
      </c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0.4</v>
      </c>
      <c r="F20" s="49">
        <f t="shared" ref="F20:Z20" si="2">F17*F18+F19</f>
        <v>0.4</v>
      </c>
      <c r="G20" s="49">
        <f t="shared" si="2"/>
        <v>0</v>
      </c>
      <c r="H20" s="49">
        <f t="shared" si="2"/>
        <v>0</v>
      </c>
      <c r="I20" s="49">
        <f t="shared" si="2"/>
        <v>0</v>
      </c>
      <c r="J20" s="49">
        <f t="shared" si="2"/>
        <v>0</v>
      </c>
      <c r="K20" s="49">
        <f t="shared" si="2"/>
        <v>0</v>
      </c>
      <c r="L20" s="49">
        <f t="shared" si="2"/>
        <v>0</v>
      </c>
      <c r="M20" s="49">
        <f t="shared" si="2"/>
        <v>0</v>
      </c>
      <c r="N20" s="49">
        <f t="shared" si="2"/>
        <v>0</v>
      </c>
      <c r="O20" s="49">
        <f t="shared" si="2"/>
        <v>0</v>
      </c>
      <c r="P20" s="49">
        <f t="shared" si="2"/>
        <v>0</v>
      </c>
      <c r="Q20" s="49">
        <f t="shared" si="2"/>
        <v>0</v>
      </c>
      <c r="R20" s="49">
        <f t="shared" si="2"/>
        <v>0</v>
      </c>
      <c r="S20" s="49">
        <f t="shared" si="2"/>
        <v>0</v>
      </c>
      <c r="T20" s="49">
        <f t="shared" si="2"/>
        <v>0</v>
      </c>
      <c r="U20" s="49">
        <f t="shared" si="2"/>
        <v>0</v>
      </c>
      <c r="V20" s="49">
        <f t="shared" si="2"/>
        <v>0</v>
      </c>
      <c r="W20" s="49">
        <f t="shared" si="2"/>
        <v>0</v>
      </c>
      <c r="X20" s="49"/>
      <c r="Y20" s="49">
        <f t="shared" si="2"/>
        <v>0</v>
      </c>
      <c r="Z20" s="49">
        <f t="shared" si="2"/>
        <v>0</v>
      </c>
      <c r="AA20" s="49"/>
      <c r="AB20" s="4">
        <f t="shared" si="1"/>
        <v>0.8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>
        <v>1</v>
      </c>
      <c r="F21" s="4">
        <v>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2"/>
      <c r="AA21" s="42"/>
      <c r="AB21" s="4">
        <f t="shared" si="1"/>
        <v>2</v>
      </c>
    </row>
    <row r="22" spans="1:28" ht="29.45" customHeight="1">
      <c r="A22" s="182"/>
      <c r="B22" s="31"/>
      <c r="C22" s="5" t="s">
        <v>1083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>
        <f t="shared" si="1"/>
        <v>0</v>
      </c>
    </row>
    <row r="23" spans="1:28" s="40" customFormat="1" ht="19.899999999999999" customHeight="1">
      <c r="A23" s="182"/>
      <c r="B23" s="38" t="s">
        <v>1086</v>
      </c>
      <c r="C23" s="43" t="s">
        <v>1087</v>
      </c>
      <c r="D23" s="44"/>
      <c r="E23" s="45">
        <v>1</v>
      </c>
      <c r="F23" s="45"/>
      <c r="G23" s="45"/>
      <c r="H23" s="45">
        <v>1</v>
      </c>
      <c r="I23" s="45">
        <v>3</v>
      </c>
      <c r="J23" s="45">
        <v>1</v>
      </c>
      <c r="K23" s="45"/>
      <c r="L23" s="45"/>
      <c r="M23" s="45"/>
      <c r="N23" s="45"/>
      <c r="O23" s="45"/>
      <c r="P23" s="45"/>
      <c r="Q23" s="45"/>
      <c r="R23" s="45">
        <v>2</v>
      </c>
      <c r="S23" s="45"/>
      <c r="T23" s="45"/>
      <c r="U23" s="45"/>
      <c r="V23" s="45"/>
      <c r="W23" s="45"/>
      <c r="X23" s="45">
        <v>1</v>
      </c>
      <c r="Y23" s="45">
        <v>7</v>
      </c>
      <c r="Z23" s="45">
        <v>6</v>
      </c>
      <c r="AA23" s="45"/>
      <c r="AB23" s="4">
        <f t="shared" si="1"/>
        <v>22</v>
      </c>
    </row>
    <row r="24" spans="1:28" ht="19.899999999999999" customHeight="1">
      <c r="A24" s="182"/>
      <c r="B24" s="32" t="s">
        <v>1036</v>
      </c>
      <c r="C24" s="13" t="s">
        <v>1037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4"/>
    </row>
    <row r="25" spans="1:28" ht="21.6" customHeight="1">
      <c r="A25" s="182"/>
      <c r="B25" s="32" t="s">
        <v>1036</v>
      </c>
      <c r="C25" s="13" t="s">
        <v>1093</v>
      </c>
      <c r="D25" s="21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4"/>
    </row>
    <row r="26" spans="1:28" s="50" customFormat="1" ht="23.45" customHeight="1">
      <c r="A26" s="182"/>
      <c r="B26" s="51" t="s">
        <v>1036</v>
      </c>
      <c r="C26" s="52" t="s">
        <v>1094</v>
      </c>
      <c r="D26" s="53"/>
      <c r="E26" s="54">
        <f>E24*E25</f>
        <v>0</v>
      </c>
      <c r="F26" s="54">
        <f t="shared" ref="F26:Z26" si="3">F24*F25</f>
        <v>0</v>
      </c>
      <c r="G26" s="54">
        <f t="shared" si="3"/>
        <v>0</v>
      </c>
      <c r="H26" s="54">
        <f t="shared" si="3"/>
        <v>0</v>
      </c>
      <c r="I26" s="54">
        <f t="shared" si="3"/>
        <v>0</v>
      </c>
      <c r="J26" s="54">
        <f t="shared" si="3"/>
        <v>0</v>
      </c>
      <c r="K26" s="54">
        <f t="shared" si="3"/>
        <v>0</v>
      </c>
      <c r="L26" s="54">
        <f t="shared" si="3"/>
        <v>0</v>
      </c>
      <c r="M26" s="54">
        <f t="shared" si="3"/>
        <v>0</v>
      </c>
      <c r="N26" s="54">
        <f t="shared" si="3"/>
        <v>0</v>
      </c>
      <c r="O26" s="54">
        <f t="shared" si="3"/>
        <v>0</v>
      </c>
      <c r="P26" s="54">
        <f t="shared" si="3"/>
        <v>0</v>
      </c>
      <c r="Q26" s="54">
        <f t="shared" si="3"/>
        <v>0</v>
      </c>
      <c r="R26" s="54">
        <f t="shared" si="3"/>
        <v>0</v>
      </c>
      <c r="S26" s="54">
        <f t="shared" si="3"/>
        <v>0</v>
      </c>
      <c r="T26" s="54">
        <f t="shared" si="3"/>
        <v>0</v>
      </c>
      <c r="U26" s="54">
        <f t="shared" si="3"/>
        <v>0</v>
      </c>
      <c r="V26" s="54">
        <f t="shared" si="3"/>
        <v>0</v>
      </c>
      <c r="W26" s="54">
        <f t="shared" si="3"/>
        <v>0</v>
      </c>
      <c r="X26" s="54"/>
      <c r="Y26" s="54">
        <f t="shared" si="3"/>
        <v>0</v>
      </c>
      <c r="Z26" s="54">
        <f t="shared" si="3"/>
        <v>0</v>
      </c>
      <c r="AA26" s="54"/>
      <c r="AB26" s="4">
        <f>SUM(E26:AA26)</f>
        <v>0</v>
      </c>
    </row>
    <row r="27" spans="1:28" ht="19.899999999999999" customHeight="1">
      <c r="A27" s="182"/>
      <c r="B27" s="32" t="s">
        <v>1040</v>
      </c>
      <c r="C27" s="5" t="s">
        <v>1041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3.45" customHeight="1">
      <c r="A28" s="182"/>
      <c r="B28" s="32"/>
      <c r="C28" s="5" t="s">
        <v>1090</v>
      </c>
      <c r="D28" s="2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40" customFormat="1" ht="30.6" customHeight="1">
      <c r="A29" s="182"/>
      <c r="B29" s="39" t="s">
        <v>1091</v>
      </c>
      <c r="C29" s="19" t="s">
        <v>9</v>
      </c>
      <c r="D29" s="2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>
        <v>1</v>
      </c>
      <c r="Y29" s="41"/>
      <c r="Z29" s="41"/>
      <c r="AA29" s="41"/>
      <c r="AB29" s="4">
        <f>SUM(E29:AA29)</f>
        <v>1</v>
      </c>
    </row>
    <row r="30" spans="1:28" ht="19.899999999999999" customHeight="1">
      <c r="A30" s="181">
        <v>45303</v>
      </c>
      <c r="B30" s="31" t="s">
        <v>1028</v>
      </c>
      <c r="C30" s="26" t="s">
        <v>1029</v>
      </c>
      <c r="D30" s="24"/>
      <c r="E30" s="25">
        <v>1</v>
      </c>
      <c r="F30" s="25"/>
      <c r="G30" s="25"/>
      <c r="H30" s="25"/>
      <c r="I30" s="26"/>
      <c r="J30" s="26"/>
      <c r="K30" s="26"/>
      <c r="L30" s="26"/>
      <c r="M30" s="26"/>
      <c r="N30" s="25"/>
      <c r="O30" s="26"/>
      <c r="P30" s="26"/>
      <c r="Q30" s="25"/>
      <c r="R30" s="26"/>
      <c r="S30" s="27"/>
      <c r="T30" s="26"/>
      <c r="U30" s="25"/>
      <c r="V30" s="26"/>
      <c r="W30" s="25"/>
      <c r="X30" s="25"/>
      <c r="Y30" s="26"/>
      <c r="Z30" s="27"/>
      <c r="AA30" s="27"/>
      <c r="AB30" s="66"/>
    </row>
    <row r="31" spans="1:28" ht="19.899999999999999" customHeight="1">
      <c r="A31" s="182"/>
      <c r="B31" s="31" t="s">
        <v>1028</v>
      </c>
      <c r="C31" s="27" t="s">
        <v>1080</v>
      </c>
      <c r="D31" s="28"/>
      <c r="E31" s="29">
        <v>0.25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30"/>
      <c r="AA31" s="30"/>
      <c r="AB31" s="66"/>
    </row>
    <row r="32" spans="1:28" ht="19.899999999999999" customHeight="1">
      <c r="A32" s="182"/>
      <c r="B32" s="31" t="s">
        <v>1028</v>
      </c>
      <c r="C32" s="27" t="s">
        <v>1081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30"/>
      <c r="AA32" s="30"/>
      <c r="AB32" s="66"/>
    </row>
    <row r="33" spans="1:28" s="50" customFormat="1" ht="19.899999999999999" customHeight="1">
      <c r="A33" s="182"/>
      <c r="B33" s="46"/>
      <c r="C33" s="47" t="s">
        <v>1032</v>
      </c>
      <c r="D33" s="48"/>
      <c r="E33" s="49">
        <f>E30*E31+E32</f>
        <v>0.25</v>
      </c>
      <c r="F33" s="49">
        <f t="shared" ref="F33:W33" si="4">F30*F31+F32</f>
        <v>0</v>
      </c>
      <c r="G33" s="49">
        <f t="shared" si="4"/>
        <v>0</v>
      </c>
      <c r="H33" s="49">
        <f t="shared" si="4"/>
        <v>0</v>
      </c>
      <c r="I33" s="49">
        <f t="shared" si="4"/>
        <v>0</v>
      </c>
      <c r="J33" s="49">
        <f t="shared" si="4"/>
        <v>0</v>
      </c>
      <c r="K33" s="49">
        <f t="shared" si="4"/>
        <v>0</v>
      </c>
      <c r="L33" s="49">
        <f t="shared" si="4"/>
        <v>0</v>
      </c>
      <c r="M33" s="49">
        <f t="shared" si="4"/>
        <v>0</v>
      </c>
      <c r="N33" s="49">
        <f t="shared" si="4"/>
        <v>0</v>
      </c>
      <c r="O33" s="49">
        <f t="shared" si="4"/>
        <v>0</v>
      </c>
      <c r="P33" s="49">
        <f t="shared" si="4"/>
        <v>0</v>
      </c>
      <c r="Q33" s="49">
        <f t="shared" si="4"/>
        <v>0</v>
      </c>
      <c r="R33" s="49">
        <f t="shared" si="4"/>
        <v>0</v>
      </c>
      <c r="S33" s="49">
        <f t="shared" si="4"/>
        <v>0</v>
      </c>
      <c r="T33" s="49">
        <f t="shared" si="4"/>
        <v>0</v>
      </c>
      <c r="U33" s="49">
        <f t="shared" si="4"/>
        <v>0</v>
      </c>
      <c r="V33" s="49">
        <f t="shared" si="4"/>
        <v>0</v>
      </c>
      <c r="W33" s="49">
        <f t="shared" si="4"/>
        <v>0</v>
      </c>
      <c r="X33" s="49"/>
      <c r="Y33" s="49">
        <f t="shared" ref="Y33:Z33" si="5">Y30*Y31+Y32</f>
        <v>0</v>
      </c>
      <c r="Z33" s="49">
        <f t="shared" si="5"/>
        <v>0</v>
      </c>
      <c r="AA33" s="49"/>
      <c r="AB33" s="112">
        <f>SUM(E33:AA33)</f>
        <v>0.25</v>
      </c>
    </row>
    <row r="34" spans="1:28" ht="19.899999999999999" customHeight="1">
      <c r="A34" s="182"/>
      <c r="B34" s="31" t="s">
        <v>1033</v>
      </c>
      <c r="C34" s="5" t="s">
        <v>1034</v>
      </c>
      <c r="D34" s="20"/>
      <c r="E34" s="4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2"/>
      <c r="AA34" s="42"/>
      <c r="AB34" s="66"/>
    </row>
    <row r="35" spans="1:28" ht="19.899999999999999" customHeight="1">
      <c r="A35" s="182"/>
      <c r="B35" s="31"/>
      <c r="C35" s="5" t="s">
        <v>1035</v>
      </c>
      <c r="D35" s="2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66"/>
    </row>
    <row r="36" spans="1:28" ht="19.899999999999999" customHeight="1">
      <c r="A36" s="182"/>
      <c r="B36" s="32" t="s">
        <v>1036</v>
      </c>
      <c r="C36" s="13" t="s">
        <v>1037</v>
      </c>
      <c r="D36" s="21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66"/>
    </row>
    <row r="37" spans="1:28" ht="19.899999999999999" customHeight="1">
      <c r="A37" s="182"/>
      <c r="B37" s="32" t="s">
        <v>1036</v>
      </c>
      <c r="C37" s="13" t="s">
        <v>1093</v>
      </c>
      <c r="D37" s="21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66"/>
    </row>
    <row r="38" spans="1:28" s="50" customFormat="1" ht="19.899999999999999" customHeight="1">
      <c r="A38" s="182"/>
      <c r="B38" s="51" t="s">
        <v>1036</v>
      </c>
      <c r="C38" s="52" t="s">
        <v>1094</v>
      </c>
      <c r="D38" s="53"/>
      <c r="E38" s="54">
        <f>E36*E37</f>
        <v>0</v>
      </c>
      <c r="F38" s="54">
        <f t="shared" ref="F38:W38" si="6">F36*F37</f>
        <v>0</v>
      </c>
      <c r="G38" s="54">
        <f t="shared" si="6"/>
        <v>0</v>
      </c>
      <c r="H38" s="54">
        <f t="shared" si="6"/>
        <v>0</v>
      </c>
      <c r="I38" s="54">
        <f t="shared" si="6"/>
        <v>0</v>
      </c>
      <c r="J38" s="54">
        <f t="shared" si="6"/>
        <v>0</v>
      </c>
      <c r="K38" s="54">
        <f t="shared" si="6"/>
        <v>0</v>
      </c>
      <c r="L38" s="54">
        <f t="shared" si="6"/>
        <v>0</v>
      </c>
      <c r="M38" s="54">
        <f t="shared" si="6"/>
        <v>0</v>
      </c>
      <c r="N38" s="54">
        <f t="shared" si="6"/>
        <v>0</v>
      </c>
      <c r="O38" s="54">
        <f t="shared" si="6"/>
        <v>0</v>
      </c>
      <c r="P38" s="54">
        <f t="shared" si="6"/>
        <v>0</v>
      </c>
      <c r="Q38" s="54">
        <f t="shared" si="6"/>
        <v>0</v>
      </c>
      <c r="R38" s="54">
        <f t="shared" si="6"/>
        <v>0</v>
      </c>
      <c r="S38" s="54">
        <f t="shared" si="6"/>
        <v>0</v>
      </c>
      <c r="T38" s="54">
        <f t="shared" si="6"/>
        <v>0</v>
      </c>
      <c r="U38" s="54">
        <f t="shared" si="6"/>
        <v>0</v>
      </c>
      <c r="V38" s="54">
        <f t="shared" si="6"/>
        <v>0</v>
      </c>
      <c r="W38" s="54">
        <f t="shared" si="6"/>
        <v>0</v>
      </c>
      <c r="X38" s="54"/>
      <c r="Y38" s="54">
        <f t="shared" ref="Y38:Z38" si="7">Y36*Y37</f>
        <v>0</v>
      </c>
      <c r="Z38" s="54">
        <f t="shared" si="7"/>
        <v>0</v>
      </c>
      <c r="AA38" s="54"/>
      <c r="AB38" s="67">
        <f>SUM(E38:AA38)</f>
        <v>0</v>
      </c>
    </row>
    <row r="39" spans="1:28" ht="19.899999999999999" customHeight="1">
      <c r="A39" s="182"/>
      <c r="B39" s="32" t="s">
        <v>1040</v>
      </c>
      <c r="C39" s="5" t="s">
        <v>1041</v>
      </c>
      <c r="D39" s="2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67"/>
    </row>
    <row r="40" spans="1:28" ht="19.899999999999999" customHeight="1">
      <c r="A40" s="182"/>
      <c r="B40" s="32"/>
      <c r="C40" s="5" t="s">
        <v>1042</v>
      </c>
      <c r="D40" s="2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67"/>
    </row>
    <row r="41" spans="1:28" s="64" customFormat="1" ht="19.899999999999999" customHeight="1">
      <c r="A41" s="182"/>
      <c r="B41" s="60" t="s">
        <v>1095</v>
      </c>
      <c r="C41" s="61" t="s">
        <v>1096</v>
      </c>
      <c r="D41" s="62"/>
      <c r="E41" s="63">
        <v>1</v>
      </c>
      <c r="F41" s="63"/>
      <c r="G41" s="63">
        <v>2</v>
      </c>
      <c r="H41" s="63"/>
      <c r="I41" s="63"/>
      <c r="J41" s="63">
        <v>3</v>
      </c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>
        <v>2</v>
      </c>
      <c r="Y41" s="63">
        <v>1</v>
      </c>
      <c r="Z41" s="63">
        <v>1</v>
      </c>
      <c r="AA41" s="63"/>
      <c r="AB41" s="67">
        <f>SUM(E41:AA41)</f>
        <v>10</v>
      </c>
    </row>
    <row r="42" spans="1:28" ht="19.899999999999999" customHeight="1">
      <c r="A42" s="181">
        <v>45304</v>
      </c>
      <c r="B42" s="31" t="s">
        <v>1028</v>
      </c>
      <c r="C42" s="26" t="s">
        <v>1029</v>
      </c>
      <c r="D42" s="24"/>
      <c r="E42" s="25"/>
      <c r="F42" s="25"/>
      <c r="G42" s="25"/>
      <c r="H42" s="25"/>
      <c r="I42" s="26"/>
      <c r="J42" s="26"/>
      <c r="K42" s="26"/>
      <c r="L42" s="26"/>
      <c r="M42" s="26"/>
      <c r="N42" s="25"/>
      <c r="O42" s="26"/>
      <c r="P42" s="26"/>
      <c r="Q42" s="25"/>
      <c r="R42" s="26"/>
      <c r="S42" s="27"/>
      <c r="T42" s="26"/>
      <c r="U42" s="25"/>
      <c r="V42" s="26"/>
      <c r="W42" s="25"/>
      <c r="X42" s="25"/>
      <c r="Y42" s="26"/>
      <c r="Z42" s="27"/>
      <c r="AA42" s="27"/>
      <c r="AB42" s="67"/>
    </row>
    <row r="43" spans="1:28" ht="19.899999999999999" customHeight="1">
      <c r="A43" s="182"/>
      <c r="B43" s="31" t="s">
        <v>1028</v>
      </c>
      <c r="C43" s="27" t="s">
        <v>1080</v>
      </c>
      <c r="D43" s="28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30"/>
      <c r="AA43" s="30"/>
      <c r="AB43" s="67"/>
    </row>
    <row r="44" spans="1:28" ht="19.899999999999999" customHeight="1">
      <c r="A44" s="182"/>
      <c r="B44" s="31" t="s">
        <v>1028</v>
      </c>
      <c r="C44" s="27" t="s">
        <v>1081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30"/>
      <c r="AA44" s="30"/>
      <c r="AB44" s="67"/>
    </row>
    <row r="45" spans="1:28" s="50" customFormat="1" ht="19.899999999999999" customHeight="1">
      <c r="A45" s="182"/>
      <c r="B45" s="46"/>
      <c r="C45" s="47" t="s">
        <v>1032</v>
      </c>
      <c r="D45" s="48"/>
      <c r="E45" s="49">
        <f>E42*E43+E44</f>
        <v>0</v>
      </c>
      <c r="F45" s="49">
        <f t="shared" ref="F45:W45" si="8">F42*F43+F44</f>
        <v>0</v>
      </c>
      <c r="G45" s="49">
        <f t="shared" si="8"/>
        <v>0</v>
      </c>
      <c r="H45" s="49">
        <f t="shared" si="8"/>
        <v>0</v>
      </c>
      <c r="I45" s="49">
        <f t="shared" si="8"/>
        <v>0</v>
      </c>
      <c r="J45" s="49">
        <f t="shared" si="8"/>
        <v>0</v>
      </c>
      <c r="K45" s="49">
        <f t="shared" si="8"/>
        <v>0</v>
      </c>
      <c r="L45" s="49">
        <f t="shared" si="8"/>
        <v>0</v>
      </c>
      <c r="M45" s="49">
        <f t="shared" si="8"/>
        <v>0</v>
      </c>
      <c r="N45" s="49">
        <f t="shared" si="8"/>
        <v>0</v>
      </c>
      <c r="O45" s="49">
        <f t="shared" si="8"/>
        <v>0</v>
      </c>
      <c r="P45" s="49">
        <f t="shared" si="8"/>
        <v>0</v>
      </c>
      <c r="Q45" s="49">
        <f t="shared" si="8"/>
        <v>0</v>
      </c>
      <c r="R45" s="49">
        <f t="shared" si="8"/>
        <v>0</v>
      </c>
      <c r="S45" s="49">
        <f t="shared" si="8"/>
        <v>0</v>
      </c>
      <c r="T45" s="49">
        <f t="shared" si="8"/>
        <v>0</v>
      </c>
      <c r="U45" s="49">
        <f t="shared" si="8"/>
        <v>0</v>
      </c>
      <c r="V45" s="49">
        <f t="shared" si="8"/>
        <v>0</v>
      </c>
      <c r="W45" s="49">
        <f t="shared" si="8"/>
        <v>0</v>
      </c>
      <c r="X45" s="49"/>
      <c r="Y45" s="49">
        <f t="shared" ref="Y45:Z45" si="9">Y42*Y43+Y44</f>
        <v>0</v>
      </c>
      <c r="Z45" s="49">
        <f t="shared" si="9"/>
        <v>0</v>
      </c>
      <c r="AA45" s="49"/>
      <c r="AB45" s="67">
        <f>SUM(E45:AA45)</f>
        <v>0</v>
      </c>
    </row>
    <row r="46" spans="1:28" ht="19.899999999999999" customHeight="1">
      <c r="A46" s="182"/>
      <c r="B46" s="31" t="s">
        <v>1033</v>
      </c>
      <c r="C46" s="5" t="s">
        <v>1034</v>
      </c>
      <c r="D46" s="2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2"/>
      <c r="AA46" s="42"/>
      <c r="AB46" s="67"/>
    </row>
    <row r="47" spans="1:28" ht="19.899999999999999" customHeight="1">
      <c r="A47" s="182"/>
      <c r="B47" s="31"/>
      <c r="C47" s="5" t="s">
        <v>1035</v>
      </c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67"/>
    </row>
    <row r="48" spans="1:28" ht="19.899999999999999" customHeight="1">
      <c r="A48" s="182"/>
      <c r="B48" s="32" t="s">
        <v>1036</v>
      </c>
      <c r="C48" s="13" t="s">
        <v>1037</v>
      </c>
      <c r="D48" s="21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67"/>
    </row>
    <row r="49" spans="1:28" ht="19.899999999999999" customHeight="1">
      <c r="A49" s="182"/>
      <c r="B49" s="32" t="s">
        <v>1036</v>
      </c>
      <c r="C49" s="13" t="s">
        <v>1093</v>
      </c>
      <c r="D49" s="21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67"/>
    </row>
    <row r="50" spans="1:28" s="50" customFormat="1" ht="19.899999999999999" customHeight="1">
      <c r="A50" s="182"/>
      <c r="B50" s="51" t="s">
        <v>1036</v>
      </c>
      <c r="C50" s="52" t="s">
        <v>1094</v>
      </c>
      <c r="D50" s="53"/>
      <c r="E50" s="54">
        <f>E48*E49</f>
        <v>0</v>
      </c>
      <c r="F50" s="54">
        <f t="shared" ref="F50:W50" si="10">F48*F49</f>
        <v>0</v>
      </c>
      <c r="G50" s="54">
        <f t="shared" si="10"/>
        <v>0</v>
      </c>
      <c r="H50" s="54">
        <f t="shared" si="10"/>
        <v>0</v>
      </c>
      <c r="I50" s="54">
        <f t="shared" si="10"/>
        <v>0</v>
      </c>
      <c r="J50" s="54">
        <f t="shared" si="10"/>
        <v>0</v>
      </c>
      <c r="K50" s="54">
        <f t="shared" si="10"/>
        <v>0</v>
      </c>
      <c r="L50" s="54">
        <f t="shared" si="10"/>
        <v>0</v>
      </c>
      <c r="M50" s="54">
        <f t="shared" si="10"/>
        <v>0</v>
      </c>
      <c r="N50" s="54">
        <f t="shared" si="10"/>
        <v>0</v>
      </c>
      <c r="O50" s="54">
        <f t="shared" si="10"/>
        <v>0</v>
      </c>
      <c r="P50" s="54">
        <f t="shared" si="10"/>
        <v>0</v>
      </c>
      <c r="Q50" s="54">
        <f t="shared" si="10"/>
        <v>0</v>
      </c>
      <c r="R50" s="54">
        <f t="shared" si="10"/>
        <v>0</v>
      </c>
      <c r="S50" s="54">
        <f t="shared" si="10"/>
        <v>0</v>
      </c>
      <c r="T50" s="54">
        <f t="shared" si="10"/>
        <v>0</v>
      </c>
      <c r="U50" s="54">
        <f t="shared" si="10"/>
        <v>0</v>
      </c>
      <c r="V50" s="54">
        <f t="shared" si="10"/>
        <v>0</v>
      </c>
      <c r="W50" s="54">
        <f t="shared" si="10"/>
        <v>0</v>
      </c>
      <c r="X50" s="54"/>
      <c r="Y50" s="54">
        <f t="shared" ref="Y50:Z50" si="11">Y48*Y49</f>
        <v>0</v>
      </c>
      <c r="Z50" s="54">
        <f t="shared" si="11"/>
        <v>0</v>
      </c>
      <c r="AA50" s="54"/>
      <c r="AB50" s="67">
        <f>SUM(E50:AA50)</f>
        <v>0</v>
      </c>
    </row>
    <row r="51" spans="1:28" ht="19.899999999999999" customHeight="1">
      <c r="A51" s="182"/>
      <c r="B51" s="32" t="s">
        <v>1040</v>
      </c>
      <c r="C51" s="5" t="s">
        <v>1041</v>
      </c>
      <c r="D51" s="2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67"/>
    </row>
    <row r="52" spans="1:28" ht="19.899999999999999" customHeight="1">
      <c r="A52" s="182"/>
      <c r="B52" s="32"/>
      <c r="C52" s="5" t="s">
        <v>1042</v>
      </c>
      <c r="D52" s="2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67"/>
    </row>
    <row r="53" spans="1:28" s="64" customFormat="1" ht="19.899999999999999" customHeight="1">
      <c r="A53" s="182"/>
      <c r="B53" s="60" t="s">
        <v>1095</v>
      </c>
      <c r="C53" s="61" t="s">
        <v>1096</v>
      </c>
      <c r="D53" s="62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7">
        <f>SUM(E53:AA53)</f>
        <v>0</v>
      </c>
    </row>
    <row r="54" spans="1:28" ht="19.899999999999999" customHeight="1">
      <c r="A54" s="181">
        <v>45305</v>
      </c>
      <c r="B54" s="31" t="s">
        <v>1028</v>
      </c>
      <c r="C54" s="26" t="s">
        <v>1029</v>
      </c>
      <c r="D54" s="24"/>
      <c r="E54" s="25"/>
      <c r="F54" s="25"/>
      <c r="G54" s="25"/>
      <c r="H54" s="25"/>
      <c r="I54" s="26"/>
      <c r="J54" s="26"/>
      <c r="K54" s="26"/>
      <c r="L54" s="26"/>
      <c r="M54" s="26"/>
      <c r="N54" s="25"/>
      <c r="O54" s="26"/>
      <c r="P54" s="26"/>
      <c r="Q54" s="25"/>
      <c r="R54" s="26"/>
      <c r="S54" s="27"/>
      <c r="T54" s="26"/>
      <c r="U54" s="25"/>
      <c r="V54" s="26"/>
      <c r="W54" s="25"/>
      <c r="X54" s="25"/>
      <c r="Y54" s="26"/>
      <c r="Z54" s="27"/>
      <c r="AA54" s="27"/>
      <c r="AB54" s="66"/>
    </row>
    <row r="55" spans="1:28" ht="19.899999999999999" customHeight="1">
      <c r="A55" s="182"/>
      <c r="B55" s="31" t="s">
        <v>1028</v>
      </c>
      <c r="C55" s="27" t="s">
        <v>1080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30"/>
      <c r="AA55" s="30"/>
      <c r="AB55" s="66"/>
    </row>
    <row r="56" spans="1:28" ht="19.899999999999999" customHeight="1">
      <c r="A56" s="182"/>
      <c r="B56" s="31" t="s">
        <v>1028</v>
      </c>
      <c r="C56" s="27" t="s">
        <v>1081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30"/>
      <c r="AA56" s="30"/>
      <c r="AB56" s="66"/>
    </row>
    <row r="57" spans="1:28" s="50" customFormat="1" ht="19.899999999999999" customHeight="1">
      <c r="A57" s="182"/>
      <c r="B57" s="46"/>
      <c r="C57" s="47" t="s">
        <v>1032</v>
      </c>
      <c r="D57" s="48"/>
      <c r="E57" s="49">
        <f>E54*E55+E56</f>
        <v>0</v>
      </c>
      <c r="F57" s="49">
        <f t="shared" ref="F57:W57" si="12">F54*F55+F56</f>
        <v>0</v>
      </c>
      <c r="G57" s="49">
        <f t="shared" si="12"/>
        <v>0</v>
      </c>
      <c r="H57" s="49">
        <f t="shared" si="12"/>
        <v>0</v>
      </c>
      <c r="I57" s="49">
        <f t="shared" si="12"/>
        <v>0</v>
      </c>
      <c r="J57" s="49">
        <f t="shared" si="12"/>
        <v>0</v>
      </c>
      <c r="K57" s="49">
        <f t="shared" si="12"/>
        <v>0</v>
      </c>
      <c r="L57" s="49">
        <f t="shared" si="12"/>
        <v>0</v>
      </c>
      <c r="M57" s="49">
        <f t="shared" si="12"/>
        <v>0</v>
      </c>
      <c r="N57" s="49">
        <f t="shared" si="12"/>
        <v>0</v>
      </c>
      <c r="O57" s="49">
        <f t="shared" si="12"/>
        <v>0</v>
      </c>
      <c r="P57" s="49">
        <f t="shared" si="12"/>
        <v>0</v>
      </c>
      <c r="Q57" s="49">
        <f t="shared" si="12"/>
        <v>0</v>
      </c>
      <c r="R57" s="49">
        <f t="shared" si="12"/>
        <v>0</v>
      </c>
      <c r="S57" s="49">
        <f t="shared" si="12"/>
        <v>0</v>
      </c>
      <c r="T57" s="49">
        <f t="shared" si="12"/>
        <v>0</v>
      </c>
      <c r="U57" s="49">
        <f t="shared" si="12"/>
        <v>0</v>
      </c>
      <c r="V57" s="49">
        <f t="shared" si="12"/>
        <v>0</v>
      </c>
      <c r="W57" s="49">
        <f t="shared" si="12"/>
        <v>0</v>
      </c>
      <c r="X57" s="49"/>
      <c r="Y57" s="49">
        <f t="shared" ref="Y57:Z57" si="13">Y54*Y55+Y56</f>
        <v>0</v>
      </c>
      <c r="Z57" s="49">
        <f t="shared" si="13"/>
        <v>0</v>
      </c>
      <c r="AA57" s="49"/>
      <c r="AB57" s="67">
        <f>SUM(E57:AA57)</f>
        <v>0</v>
      </c>
    </row>
    <row r="58" spans="1:28" ht="19.899999999999999" customHeight="1">
      <c r="A58" s="182"/>
      <c r="B58" s="31" t="s">
        <v>1033</v>
      </c>
      <c r="C58" s="5" t="s">
        <v>1034</v>
      </c>
      <c r="D58" s="2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2"/>
      <c r="AA58" s="42"/>
      <c r="AB58" s="66"/>
    </row>
    <row r="59" spans="1:28" ht="19.899999999999999" customHeight="1">
      <c r="A59" s="182"/>
      <c r="B59" s="31"/>
      <c r="C59" s="5" t="s">
        <v>1035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66"/>
    </row>
    <row r="60" spans="1:28" ht="19.899999999999999" customHeight="1">
      <c r="A60" s="182"/>
      <c r="B60" s="32" t="s">
        <v>1036</v>
      </c>
      <c r="C60" s="13" t="s">
        <v>1037</v>
      </c>
      <c r="D60" s="21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66"/>
    </row>
    <row r="61" spans="1:28" ht="19.899999999999999" customHeight="1">
      <c r="A61" s="182"/>
      <c r="B61" s="32" t="s">
        <v>1036</v>
      </c>
      <c r="C61" s="13" t="s">
        <v>1093</v>
      </c>
      <c r="D61" s="21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66"/>
    </row>
    <row r="62" spans="1:28" s="50" customFormat="1" ht="19.899999999999999" customHeight="1">
      <c r="A62" s="182"/>
      <c r="B62" s="51" t="s">
        <v>1036</v>
      </c>
      <c r="C62" s="52" t="s">
        <v>1094</v>
      </c>
      <c r="D62" s="53"/>
      <c r="E62" s="54">
        <f>E60*E61</f>
        <v>0</v>
      </c>
      <c r="F62" s="54">
        <f t="shared" ref="F62:W62" si="14">F60*F61</f>
        <v>0</v>
      </c>
      <c r="G62" s="54">
        <f t="shared" si="14"/>
        <v>0</v>
      </c>
      <c r="H62" s="54">
        <f t="shared" si="14"/>
        <v>0</v>
      </c>
      <c r="I62" s="54">
        <f t="shared" si="14"/>
        <v>0</v>
      </c>
      <c r="J62" s="54">
        <f t="shared" si="14"/>
        <v>0</v>
      </c>
      <c r="K62" s="54">
        <f t="shared" si="14"/>
        <v>0</v>
      </c>
      <c r="L62" s="54">
        <f t="shared" si="14"/>
        <v>0</v>
      </c>
      <c r="M62" s="54">
        <f t="shared" si="14"/>
        <v>0</v>
      </c>
      <c r="N62" s="54">
        <f t="shared" si="14"/>
        <v>0</v>
      </c>
      <c r="O62" s="54">
        <f t="shared" si="14"/>
        <v>0</v>
      </c>
      <c r="P62" s="54">
        <f t="shared" si="14"/>
        <v>0</v>
      </c>
      <c r="Q62" s="54">
        <f t="shared" si="14"/>
        <v>0</v>
      </c>
      <c r="R62" s="54">
        <f t="shared" si="14"/>
        <v>0</v>
      </c>
      <c r="S62" s="54">
        <f t="shared" si="14"/>
        <v>0</v>
      </c>
      <c r="T62" s="54">
        <f t="shared" si="14"/>
        <v>0</v>
      </c>
      <c r="U62" s="54">
        <f t="shared" si="14"/>
        <v>0</v>
      </c>
      <c r="V62" s="54">
        <f t="shared" si="14"/>
        <v>0</v>
      </c>
      <c r="W62" s="54">
        <f t="shared" si="14"/>
        <v>0</v>
      </c>
      <c r="X62" s="54"/>
      <c r="Y62" s="54">
        <f t="shared" ref="Y62:Z62" si="15">Y60*Y61</f>
        <v>0</v>
      </c>
      <c r="Z62" s="54">
        <f t="shared" si="15"/>
        <v>0</v>
      </c>
      <c r="AA62" s="54"/>
      <c r="AB62" s="67">
        <f>SUM(E62:AA62)</f>
        <v>0</v>
      </c>
    </row>
    <row r="63" spans="1:28" ht="19.899999999999999" customHeight="1">
      <c r="A63" s="182"/>
      <c r="B63" s="32" t="s">
        <v>1040</v>
      </c>
      <c r="C63" s="5" t="s">
        <v>1041</v>
      </c>
      <c r="D63" s="2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67"/>
    </row>
    <row r="64" spans="1:28" ht="19.899999999999999" customHeight="1">
      <c r="A64" s="182"/>
      <c r="B64" s="32"/>
      <c r="C64" s="5" t="s">
        <v>1042</v>
      </c>
      <c r="D64" s="2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67"/>
    </row>
    <row r="65" spans="1:28" s="64" customFormat="1" ht="19.899999999999999" customHeight="1">
      <c r="A65" s="182"/>
      <c r="B65" s="60" t="s">
        <v>1095</v>
      </c>
      <c r="C65" s="61" t="s">
        <v>1096</v>
      </c>
      <c r="D65" s="62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7">
        <f>SUM(E65:AA65)</f>
        <v>0</v>
      </c>
    </row>
    <row r="66" spans="1:28" ht="19.899999999999999" customHeight="1">
      <c r="A66" s="181">
        <v>45306</v>
      </c>
      <c r="B66" s="31" t="s">
        <v>1028</v>
      </c>
      <c r="C66" s="26" t="s">
        <v>1029</v>
      </c>
      <c r="D66" s="24"/>
      <c r="E66" s="25"/>
      <c r="F66" s="25"/>
      <c r="G66" s="25">
        <v>3</v>
      </c>
      <c r="H66" s="25">
        <v>56</v>
      </c>
      <c r="I66" s="26"/>
      <c r="J66" s="26">
        <v>60</v>
      </c>
      <c r="K66" s="26">
        <v>46</v>
      </c>
      <c r="L66" s="26"/>
      <c r="M66" s="26"/>
      <c r="N66" s="25"/>
      <c r="O66" s="26">
        <v>2</v>
      </c>
      <c r="P66" s="26"/>
      <c r="Q66" s="25"/>
      <c r="R66" s="26"/>
      <c r="S66" s="27"/>
      <c r="T66" s="26"/>
      <c r="U66" s="25"/>
      <c r="V66" s="26"/>
      <c r="W66" s="25"/>
      <c r="X66" s="25">
        <v>1</v>
      </c>
      <c r="Y66" s="26">
        <v>96</v>
      </c>
      <c r="Z66" s="27"/>
      <c r="AA66" s="27"/>
      <c r="AB66" s="66"/>
    </row>
    <row r="67" spans="1:28" ht="19.899999999999999" customHeight="1">
      <c r="A67" s="182"/>
      <c r="B67" s="31" t="s">
        <v>1028</v>
      </c>
      <c r="C67" s="27" t="s">
        <v>1080</v>
      </c>
      <c r="D67" s="28"/>
      <c r="E67" s="29"/>
      <c r="F67" s="29"/>
      <c r="G67" s="29">
        <v>0.03</v>
      </c>
      <c r="H67" s="29">
        <v>0.624</v>
      </c>
      <c r="I67" s="29"/>
      <c r="J67" s="29">
        <v>0.17399999999999999</v>
      </c>
      <c r="K67" s="29">
        <v>1</v>
      </c>
      <c r="L67" s="29"/>
      <c r="M67" s="29"/>
      <c r="N67" s="29"/>
      <c r="O67" s="29">
        <v>1</v>
      </c>
      <c r="P67" s="29"/>
      <c r="Q67" s="29"/>
      <c r="R67" s="29"/>
      <c r="S67" s="29"/>
      <c r="T67" s="29"/>
      <c r="U67" s="29"/>
      <c r="V67" s="29"/>
      <c r="W67" s="29"/>
      <c r="X67" s="29">
        <v>1</v>
      </c>
      <c r="Y67" s="29">
        <v>0.2</v>
      </c>
      <c r="Z67" s="30"/>
      <c r="AA67" s="30"/>
      <c r="AB67" s="66"/>
    </row>
    <row r="68" spans="1:28" ht="19.899999999999999" customHeight="1">
      <c r="A68" s="182"/>
      <c r="B68" s="31" t="s">
        <v>1028</v>
      </c>
      <c r="C68" s="27" t="s">
        <v>1081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30"/>
      <c r="AA68" s="30"/>
      <c r="AB68" s="66"/>
    </row>
    <row r="69" spans="1:28" s="50" customFormat="1" ht="19.899999999999999" customHeight="1">
      <c r="A69" s="182"/>
      <c r="B69" s="46"/>
      <c r="C69" s="47" t="s">
        <v>1032</v>
      </c>
      <c r="D69" s="48"/>
      <c r="E69" s="49">
        <f>E66*E67+E68</f>
        <v>0</v>
      </c>
      <c r="F69" s="49">
        <f t="shared" ref="F69:W69" si="16">F66*F67+F68</f>
        <v>0</v>
      </c>
      <c r="G69" s="49">
        <f t="shared" si="16"/>
        <v>0.09</v>
      </c>
      <c r="H69" s="49">
        <f t="shared" si="16"/>
        <v>34.944000000000003</v>
      </c>
      <c r="I69" s="49">
        <f t="shared" si="16"/>
        <v>0</v>
      </c>
      <c r="J69" s="49">
        <f t="shared" si="16"/>
        <v>10.44</v>
      </c>
      <c r="K69" s="49">
        <f t="shared" si="16"/>
        <v>46</v>
      </c>
      <c r="L69" s="49">
        <f t="shared" si="16"/>
        <v>0</v>
      </c>
      <c r="M69" s="49">
        <f t="shared" si="16"/>
        <v>0</v>
      </c>
      <c r="N69" s="49">
        <f t="shared" si="16"/>
        <v>0</v>
      </c>
      <c r="O69" s="49">
        <f t="shared" si="16"/>
        <v>2</v>
      </c>
      <c r="P69" s="49">
        <f t="shared" si="16"/>
        <v>0</v>
      </c>
      <c r="Q69" s="49">
        <f t="shared" si="16"/>
        <v>0</v>
      </c>
      <c r="R69" s="49">
        <f t="shared" si="16"/>
        <v>0</v>
      </c>
      <c r="S69" s="49">
        <f t="shared" si="16"/>
        <v>0</v>
      </c>
      <c r="T69" s="49">
        <f t="shared" si="16"/>
        <v>0</v>
      </c>
      <c r="U69" s="49">
        <f t="shared" si="16"/>
        <v>0</v>
      </c>
      <c r="V69" s="49">
        <f t="shared" si="16"/>
        <v>0</v>
      </c>
      <c r="W69" s="49">
        <f t="shared" si="16"/>
        <v>0</v>
      </c>
      <c r="X69" s="49">
        <f>X66*X67+X68</f>
        <v>1</v>
      </c>
      <c r="Y69" s="49">
        <f t="shared" ref="Y69:Z69" si="17">Y66*Y67+Y68</f>
        <v>19.200000000000003</v>
      </c>
      <c r="Z69" s="49">
        <f t="shared" si="17"/>
        <v>0</v>
      </c>
      <c r="AA69" s="49"/>
      <c r="AB69" s="67">
        <f>SUM(E69:AA69)</f>
        <v>113.67400000000001</v>
      </c>
    </row>
    <row r="70" spans="1:28" ht="19.899999999999999" customHeight="1">
      <c r="A70" s="182"/>
      <c r="B70" s="31" t="s">
        <v>1033</v>
      </c>
      <c r="C70" s="5" t="s">
        <v>1034</v>
      </c>
      <c r="D70" s="20"/>
      <c r="E70" s="4"/>
      <c r="F70" s="4"/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2"/>
      <c r="AA70" s="42"/>
      <c r="AB70" s="66"/>
    </row>
    <row r="71" spans="1:28" ht="19.899999999999999" customHeight="1">
      <c r="A71" s="182"/>
      <c r="B71" s="31"/>
      <c r="C71" s="5" t="s">
        <v>1035</v>
      </c>
      <c r="D71" s="20"/>
      <c r="E71" s="4"/>
      <c r="F71" s="4"/>
      <c r="G71" s="4"/>
      <c r="H71" s="4">
        <v>1</v>
      </c>
      <c r="I71" s="4"/>
      <c r="J71" s="4">
        <v>1</v>
      </c>
      <c r="K71" s="4">
        <v>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>
        <v>1</v>
      </c>
      <c r="Z71" s="4"/>
      <c r="AA71" s="4"/>
      <c r="AB71" s="66"/>
    </row>
    <row r="72" spans="1:28" ht="19.899999999999999" customHeight="1">
      <c r="A72" s="182"/>
      <c r="B72" s="32" t="s">
        <v>1036</v>
      </c>
      <c r="C72" s="13" t="s">
        <v>1037</v>
      </c>
      <c r="D72" s="21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48</v>
      </c>
      <c r="S72" s="15">
        <v>27</v>
      </c>
      <c r="T72" s="15">
        <v>18</v>
      </c>
      <c r="U72" s="15"/>
      <c r="V72" s="15"/>
      <c r="W72" s="15"/>
      <c r="X72" s="15"/>
      <c r="Y72" s="15"/>
      <c r="Z72" s="15"/>
      <c r="AA72" s="66">
        <v>36</v>
      </c>
    </row>
    <row r="73" spans="1:28" ht="19.899999999999999" customHeight="1">
      <c r="A73" s="182"/>
      <c r="B73" s="32" t="s">
        <v>1036</v>
      </c>
      <c r="C73" s="13" t="s">
        <v>1093</v>
      </c>
      <c r="D73" s="21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0.39</v>
      </c>
      <c r="S73" s="15">
        <v>0.36</v>
      </c>
      <c r="T73" s="15">
        <v>0.4</v>
      </c>
      <c r="U73" s="15"/>
      <c r="V73" s="15"/>
      <c r="W73" s="15"/>
      <c r="X73" s="15"/>
      <c r="Y73" s="15"/>
      <c r="Z73" s="15"/>
      <c r="AA73" s="66">
        <v>0.6</v>
      </c>
    </row>
    <row r="74" spans="1:28" s="50" customFormat="1" ht="19.899999999999999" customHeight="1">
      <c r="A74" s="182"/>
      <c r="B74" s="51" t="s">
        <v>1036</v>
      </c>
      <c r="C74" s="52" t="s">
        <v>1094</v>
      </c>
      <c r="D74" s="53"/>
      <c r="E74" s="54">
        <f>E72*E73</f>
        <v>0</v>
      </c>
      <c r="F74" s="54">
        <f t="shared" ref="F74:W74" si="18">F72*F73</f>
        <v>0</v>
      </c>
      <c r="G74" s="54">
        <f t="shared" si="18"/>
        <v>0</v>
      </c>
      <c r="H74" s="54">
        <f t="shared" si="18"/>
        <v>0</v>
      </c>
      <c r="I74" s="54">
        <f t="shared" si="18"/>
        <v>0</v>
      </c>
      <c r="J74" s="54">
        <f t="shared" si="18"/>
        <v>0</v>
      </c>
      <c r="K74" s="54">
        <f t="shared" si="18"/>
        <v>0</v>
      </c>
      <c r="L74" s="54">
        <f t="shared" si="18"/>
        <v>0</v>
      </c>
      <c r="M74" s="54">
        <f t="shared" si="18"/>
        <v>0</v>
      </c>
      <c r="N74" s="54">
        <f t="shared" si="18"/>
        <v>0</v>
      </c>
      <c r="O74" s="54">
        <f t="shared" si="18"/>
        <v>0</v>
      </c>
      <c r="P74" s="54">
        <f t="shared" si="18"/>
        <v>0</v>
      </c>
      <c r="Q74" s="54">
        <f t="shared" si="18"/>
        <v>0</v>
      </c>
      <c r="R74" s="54">
        <f t="shared" si="18"/>
        <v>18.72</v>
      </c>
      <c r="S74" s="54">
        <f t="shared" si="18"/>
        <v>9.7199999999999989</v>
      </c>
      <c r="T74" s="54">
        <f t="shared" si="18"/>
        <v>7.2</v>
      </c>
      <c r="U74" s="54">
        <f t="shared" si="18"/>
        <v>0</v>
      </c>
      <c r="V74" s="54">
        <f t="shared" si="18"/>
        <v>0</v>
      </c>
      <c r="W74" s="54">
        <f t="shared" si="18"/>
        <v>0</v>
      </c>
      <c r="X74" s="54"/>
      <c r="Y74" s="54">
        <f t="shared" ref="Y74:AA74" si="19">Y72*Y73</f>
        <v>0</v>
      </c>
      <c r="Z74" s="54">
        <f t="shared" si="19"/>
        <v>0</v>
      </c>
      <c r="AA74" s="54">
        <f t="shared" si="19"/>
        <v>21.599999999999998</v>
      </c>
      <c r="AB74" s="67">
        <f>SUM(E74:AA74)</f>
        <v>57.239999999999995</v>
      </c>
    </row>
    <row r="75" spans="1:28" ht="19.899999999999999" customHeight="1">
      <c r="A75" s="182"/>
      <c r="B75" s="32" t="s">
        <v>1040</v>
      </c>
      <c r="C75" s="5" t="s">
        <v>1041</v>
      </c>
      <c r="D75" s="2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67"/>
    </row>
    <row r="76" spans="1:28" ht="19.899999999999999" customHeight="1">
      <c r="A76" s="182"/>
      <c r="B76" s="32"/>
      <c r="C76" s="5" t="s">
        <v>1042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67"/>
    </row>
    <row r="77" spans="1:28" s="64" customFormat="1" ht="19.899999999999999" customHeight="1">
      <c r="A77" s="182"/>
      <c r="B77" s="60" t="s">
        <v>1095</v>
      </c>
      <c r="C77" s="61" t="s">
        <v>1096</v>
      </c>
      <c r="D77" s="62"/>
      <c r="E77" s="63">
        <v>6</v>
      </c>
      <c r="F77" s="63">
        <v>6</v>
      </c>
      <c r="G77" s="63">
        <v>30</v>
      </c>
      <c r="H77" s="63">
        <v>19</v>
      </c>
      <c r="I77" s="63"/>
      <c r="J77" s="63">
        <v>76</v>
      </c>
      <c r="K77" s="63">
        <v>14</v>
      </c>
      <c r="L77" s="63"/>
      <c r="M77" s="63"/>
      <c r="N77" s="63"/>
      <c r="O77" s="63">
        <v>13</v>
      </c>
      <c r="P77" s="63"/>
      <c r="Q77" s="63"/>
      <c r="R77" s="63">
        <v>14</v>
      </c>
      <c r="S77" s="63">
        <v>42</v>
      </c>
      <c r="T77" s="63"/>
      <c r="U77" s="63"/>
      <c r="V77" s="63"/>
      <c r="W77" s="63"/>
      <c r="X77" s="63">
        <v>2</v>
      </c>
      <c r="Y77" s="63">
        <v>75</v>
      </c>
      <c r="Z77" s="63">
        <v>65</v>
      </c>
      <c r="AA77" s="63"/>
      <c r="AB77" s="67">
        <f>SUM(E77:AA77)</f>
        <v>362</v>
      </c>
    </row>
    <row r="78" spans="1:28" ht="19.899999999999999" customHeight="1">
      <c r="A78" s="181">
        <v>45307</v>
      </c>
      <c r="B78" s="31" t="s">
        <v>1028</v>
      </c>
      <c r="C78" s="26" t="s">
        <v>1029</v>
      </c>
      <c r="D78" s="24"/>
      <c r="E78" s="25"/>
      <c r="F78" s="25"/>
      <c r="G78" s="25"/>
      <c r="H78" s="25"/>
      <c r="I78" s="26"/>
      <c r="J78" s="26"/>
      <c r="K78" s="26">
        <v>2</v>
      </c>
      <c r="L78" s="26"/>
      <c r="M78" s="26"/>
      <c r="N78" s="25"/>
      <c r="O78" s="26"/>
      <c r="P78" s="26"/>
      <c r="Q78" s="25"/>
      <c r="R78" s="26"/>
      <c r="S78" s="27"/>
      <c r="T78" s="26"/>
      <c r="U78" s="25"/>
      <c r="V78" s="26">
        <v>1</v>
      </c>
      <c r="W78" s="25"/>
      <c r="X78" s="25"/>
      <c r="Y78" s="26"/>
      <c r="Z78" s="27"/>
      <c r="AA78" s="27"/>
      <c r="AB78" s="66"/>
    </row>
    <row r="79" spans="1:28" ht="19.899999999999999" customHeight="1">
      <c r="A79" s="182"/>
      <c r="B79" s="31" t="s">
        <v>1028</v>
      </c>
      <c r="C79" s="27" t="s">
        <v>1030</v>
      </c>
      <c r="D79" s="28"/>
      <c r="E79" s="29"/>
      <c r="F79" s="29"/>
      <c r="G79" s="29"/>
      <c r="H79" s="29"/>
      <c r="I79" s="29"/>
      <c r="J79" s="29"/>
      <c r="K79" s="29">
        <v>0.2</v>
      </c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>
        <v>0.1</v>
      </c>
      <c r="W79" s="29"/>
      <c r="X79" s="29"/>
      <c r="Y79" s="29"/>
      <c r="Z79" s="30"/>
      <c r="AA79" s="30"/>
      <c r="AB79" s="66"/>
    </row>
    <row r="80" spans="1:28" ht="19.899999999999999" customHeight="1">
      <c r="A80" s="182"/>
      <c r="B80" s="31" t="s">
        <v>1028</v>
      </c>
      <c r="C80" s="27" t="s">
        <v>1031</v>
      </c>
      <c r="D80" s="28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30"/>
      <c r="AA80" s="30"/>
      <c r="AB80" s="66"/>
    </row>
    <row r="81" spans="1:31" s="50" customFormat="1" ht="19.899999999999999" customHeight="1">
      <c r="A81" s="182"/>
      <c r="B81" s="46"/>
      <c r="C81" s="47" t="s">
        <v>1032</v>
      </c>
      <c r="D81" s="48"/>
      <c r="E81" s="49">
        <f>E78*E79+E80</f>
        <v>0</v>
      </c>
      <c r="F81" s="49">
        <f t="shared" ref="F81:W81" si="20">F78*F79+F80</f>
        <v>0</v>
      </c>
      <c r="G81" s="49">
        <f t="shared" si="20"/>
        <v>0</v>
      </c>
      <c r="H81" s="49">
        <f t="shared" si="20"/>
        <v>0</v>
      </c>
      <c r="I81" s="49">
        <f t="shared" si="20"/>
        <v>0</v>
      </c>
      <c r="J81" s="49">
        <f t="shared" si="20"/>
        <v>0</v>
      </c>
      <c r="K81" s="49">
        <f t="shared" si="20"/>
        <v>0.4</v>
      </c>
      <c r="L81" s="49">
        <f t="shared" si="20"/>
        <v>0</v>
      </c>
      <c r="M81" s="49">
        <f t="shared" si="20"/>
        <v>0</v>
      </c>
      <c r="N81" s="49">
        <f t="shared" si="20"/>
        <v>0</v>
      </c>
      <c r="O81" s="49">
        <f t="shared" si="20"/>
        <v>0</v>
      </c>
      <c r="P81" s="49">
        <f t="shared" si="20"/>
        <v>0</v>
      </c>
      <c r="Q81" s="49">
        <f t="shared" si="20"/>
        <v>0</v>
      </c>
      <c r="R81" s="49">
        <f t="shared" si="20"/>
        <v>0</v>
      </c>
      <c r="S81" s="49">
        <f t="shared" si="20"/>
        <v>0</v>
      </c>
      <c r="T81" s="49">
        <f t="shared" si="20"/>
        <v>0</v>
      </c>
      <c r="U81" s="49">
        <f t="shared" si="20"/>
        <v>0</v>
      </c>
      <c r="V81" s="49">
        <f t="shared" si="20"/>
        <v>0.1</v>
      </c>
      <c r="W81" s="49">
        <f t="shared" si="20"/>
        <v>0</v>
      </c>
      <c r="X81" s="49"/>
      <c r="Y81" s="49">
        <f t="shared" ref="Y81:AA81" si="21">Y78*Y79+Y80</f>
        <v>0</v>
      </c>
      <c r="Z81" s="49">
        <f t="shared" si="21"/>
        <v>0</v>
      </c>
      <c r="AA81" s="49">
        <f t="shared" si="21"/>
        <v>0</v>
      </c>
      <c r="AB81" s="67">
        <f>SUM(E81:AA81)</f>
        <v>0.5</v>
      </c>
    </row>
    <row r="82" spans="1:31" ht="19.899999999999999" customHeight="1">
      <c r="A82" s="182"/>
      <c r="B82" s="31" t="s">
        <v>1033</v>
      </c>
      <c r="C82" s="5" t="s">
        <v>1034</v>
      </c>
      <c r="D82" s="20"/>
      <c r="E82" s="4"/>
      <c r="F82" s="4"/>
      <c r="G82" s="4"/>
      <c r="H82" s="4"/>
      <c r="I82" s="4"/>
      <c r="J82" s="4"/>
      <c r="K82" s="4" t="s">
        <v>1097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 t="s">
        <v>1097</v>
      </c>
      <c r="W82" s="4"/>
      <c r="X82" s="4"/>
      <c r="Y82" s="4"/>
      <c r="Z82" s="42"/>
      <c r="AA82" s="42"/>
      <c r="AB82" s="66"/>
    </row>
    <row r="83" spans="1:31" ht="19.899999999999999" customHeight="1">
      <c r="A83" s="182"/>
      <c r="B83" s="31"/>
      <c r="C83" s="5" t="s">
        <v>1035</v>
      </c>
      <c r="D83" s="2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66"/>
    </row>
    <row r="84" spans="1:31" ht="19.899999999999999" customHeight="1">
      <c r="A84" s="182"/>
      <c r="B84" s="32" t="s">
        <v>1036</v>
      </c>
      <c r="C84" s="13" t="s">
        <v>1037</v>
      </c>
      <c r="D84" s="21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66"/>
    </row>
    <row r="85" spans="1:31" ht="19.899999999999999" customHeight="1">
      <c r="A85" s="182"/>
      <c r="B85" s="32" t="s">
        <v>1036</v>
      </c>
      <c r="C85" s="13" t="s">
        <v>1038</v>
      </c>
      <c r="D85" s="21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66"/>
    </row>
    <row r="86" spans="1:31" s="50" customFormat="1" ht="19.899999999999999" customHeight="1">
      <c r="A86" s="182"/>
      <c r="B86" s="51" t="s">
        <v>1036</v>
      </c>
      <c r="C86" s="52" t="s">
        <v>1039</v>
      </c>
      <c r="D86" s="53"/>
      <c r="E86" s="54">
        <f>E84*E85</f>
        <v>0</v>
      </c>
      <c r="F86" s="54">
        <f t="shared" ref="F86:W86" si="22">F84*F85</f>
        <v>0</v>
      </c>
      <c r="G86" s="54">
        <f t="shared" si="22"/>
        <v>0</v>
      </c>
      <c r="H86" s="54">
        <f t="shared" si="22"/>
        <v>0</v>
      </c>
      <c r="I86" s="54">
        <f t="shared" si="22"/>
        <v>0</v>
      </c>
      <c r="J86" s="54">
        <f t="shared" si="22"/>
        <v>0</v>
      </c>
      <c r="K86" s="54">
        <f t="shared" si="22"/>
        <v>0</v>
      </c>
      <c r="L86" s="54">
        <f t="shared" si="22"/>
        <v>0</v>
      </c>
      <c r="M86" s="54">
        <f t="shared" si="22"/>
        <v>0</v>
      </c>
      <c r="N86" s="54">
        <f t="shared" si="22"/>
        <v>0</v>
      </c>
      <c r="O86" s="54">
        <f t="shared" si="22"/>
        <v>0</v>
      </c>
      <c r="P86" s="54">
        <f t="shared" si="22"/>
        <v>0</v>
      </c>
      <c r="Q86" s="54">
        <f t="shared" si="22"/>
        <v>0</v>
      </c>
      <c r="R86" s="54">
        <f t="shared" si="22"/>
        <v>0</v>
      </c>
      <c r="S86" s="54">
        <f t="shared" si="22"/>
        <v>0</v>
      </c>
      <c r="T86" s="54">
        <f t="shared" si="22"/>
        <v>0</v>
      </c>
      <c r="U86" s="54">
        <f t="shared" si="22"/>
        <v>0</v>
      </c>
      <c r="V86" s="54">
        <f t="shared" si="22"/>
        <v>0</v>
      </c>
      <c r="W86" s="54">
        <f t="shared" si="22"/>
        <v>0</v>
      </c>
      <c r="X86" s="54"/>
      <c r="Y86" s="54">
        <f t="shared" ref="Y86:AA86" si="23">Y84*Y85</f>
        <v>0</v>
      </c>
      <c r="Z86" s="54">
        <f t="shared" si="23"/>
        <v>0</v>
      </c>
      <c r="AA86" s="54">
        <f t="shared" si="23"/>
        <v>0</v>
      </c>
      <c r="AB86" s="67">
        <f>SUM(E86:AA86)</f>
        <v>0</v>
      </c>
    </row>
    <row r="87" spans="1:31" ht="19.899999999999999" customHeight="1">
      <c r="A87" s="182"/>
      <c r="B87" s="32" t="s">
        <v>1040</v>
      </c>
      <c r="C87" s="5" t="s">
        <v>1041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67"/>
    </row>
    <row r="88" spans="1:31" ht="19.899999999999999" customHeight="1">
      <c r="A88" s="182"/>
      <c r="B88" s="32"/>
      <c r="C88" s="5" t="s">
        <v>1042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67"/>
    </row>
    <row r="89" spans="1:31" ht="19.899999999999999" customHeight="1">
      <c r="A89" s="181">
        <v>45308</v>
      </c>
      <c r="B89" s="31" t="s">
        <v>1028</v>
      </c>
      <c r="C89" s="26" t="s">
        <v>1029</v>
      </c>
      <c r="D89" s="24"/>
      <c r="E89" s="25">
        <v>120</v>
      </c>
      <c r="F89" s="25"/>
      <c r="G89" s="25"/>
      <c r="H89" s="25"/>
      <c r="I89" s="26"/>
      <c r="J89" s="26"/>
      <c r="K89" s="26">
        <v>23</v>
      </c>
      <c r="L89" s="26"/>
      <c r="M89" s="26"/>
      <c r="N89" s="25"/>
      <c r="O89" s="26"/>
      <c r="P89" s="26"/>
      <c r="Q89" s="25">
        <v>10</v>
      </c>
      <c r="R89" s="26"/>
      <c r="S89" s="27"/>
      <c r="T89" s="26"/>
      <c r="U89" s="25"/>
      <c r="V89" s="26"/>
      <c r="W89" s="25"/>
      <c r="X89" s="25"/>
      <c r="Y89" s="26"/>
      <c r="Z89" s="27"/>
      <c r="AA89" s="27"/>
      <c r="AB89" s="66"/>
      <c r="AE89" t="s">
        <v>1098</v>
      </c>
    </row>
    <row r="90" spans="1:31" ht="19.899999999999999" customHeight="1">
      <c r="A90" s="182"/>
      <c r="B90" s="31" t="s">
        <v>1028</v>
      </c>
      <c r="C90" s="27" t="s">
        <v>1030</v>
      </c>
      <c r="D90" s="28"/>
      <c r="E90" s="29">
        <v>0.125</v>
      </c>
      <c r="F90" s="29"/>
      <c r="G90" s="29"/>
      <c r="H90" s="29"/>
      <c r="I90" s="29"/>
      <c r="J90" s="29"/>
      <c r="K90" s="29">
        <v>1</v>
      </c>
      <c r="L90" s="29"/>
      <c r="M90" s="29"/>
      <c r="N90" s="29"/>
      <c r="O90" s="29"/>
      <c r="P90" s="29"/>
      <c r="Q90" s="29">
        <v>0.5</v>
      </c>
      <c r="R90" s="29"/>
      <c r="S90" s="29"/>
      <c r="T90" s="29"/>
      <c r="U90" s="29"/>
      <c r="V90" s="29"/>
      <c r="W90" s="29"/>
      <c r="X90" s="29"/>
      <c r="Y90" s="29"/>
      <c r="Z90" s="30"/>
      <c r="AA90" s="30"/>
      <c r="AB90" s="66"/>
    </row>
    <row r="91" spans="1:31" ht="19.899999999999999" customHeight="1">
      <c r="A91" s="182"/>
      <c r="B91" s="31" t="s">
        <v>1028</v>
      </c>
      <c r="C91" s="27" t="s">
        <v>1031</v>
      </c>
      <c r="D91" s="28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30"/>
      <c r="AA91" s="30"/>
      <c r="AB91" s="66"/>
    </row>
    <row r="92" spans="1:31" s="50" customFormat="1" ht="19.899999999999999" customHeight="1">
      <c r="A92" s="182"/>
      <c r="B92" s="46"/>
      <c r="C92" s="47" t="s">
        <v>1032</v>
      </c>
      <c r="D92" s="48"/>
      <c r="E92" s="49">
        <f>E89*E90+E91</f>
        <v>15</v>
      </c>
      <c r="F92" s="49">
        <f t="shared" ref="F92:W92" si="24">F89*F90+F91</f>
        <v>0</v>
      </c>
      <c r="G92" s="49">
        <f t="shared" si="24"/>
        <v>0</v>
      </c>
      <c r="H92" s="49">
        <f t="shared" si="24"/>
        <v>0</v>
      </c>
      <c r="I92" s="49">
        <f t="shared" si="24"/>
        <v>0</v>
      </c>
      <c r="J92" s="49">
        <f t="shared" si="24"/>
        <v>0</v>
      </c>
      <c r="K92" s="49">
        <f t="shared" si="24"/>
        <v>23</v>
      </c>
      <c r="L92" s="49">
        <f t="shared" si="24"/>
        <v>0</v>
      </c>
      <c r="M92" s="49">
        <f t="shared" si="24"/>
        <v>0</v>
      </c>
      <c r="N92" s="49">
        <f t="shared" si="24"/>
        <v>0</v>
      </c>
      <c r="O92" s="49">
        <f t="shared" si="24"/>
        <v>0</v>
      </c>
      <c r="P92" s="49">
        <f t="shared" si="24"/>
        <v>0</v>
      </c>
      <c r="Q92" s="49">
        <f t="shared" si="24"/>
        <v>5</v>
      </c>
      <c r="R92" s="49">
        <f t="shared" si="24"/>
        <v>0</v>
      </c>
      <c r="S92" s="49">
        <f t="shared" si="24"/>
        <v>0</v>
      </c>
      <c r="T92" s="49">
        <f t="shared" si="24"/>
        <v>0</v>
      </c>
      <c r="U92" s="49">
        <f t="shared" si="24"/>
        <v>0</v>
      </c>
      <c r="V92" s="49">
        <f t="shared" si="24"/>
        <v>0</v>
      </c>
      <c r="W92" s="49">
        <f t="shared" si="24"/>
        <v>0</v>
      </c>
      <c r="X92" s="49"/>
      <c r="Y92" s="49">
        <f t="shared" ref="Y92:AA92" si="25">Y89*Y90+Y91</f>
        <v>0</v>
      </c>
      <c r="Z92" s="49">
        <f t="shared" si="25"/>
        <v>0</v>
      </c>
      <c r="AA92" s="49">
        <f t="shared" si="25"/>
        <v>0</v>
      </c>
      <c r="AB92" s="67">
        <f>SUM(E92:AA93)</f>
        <v>43</v>
      </c>
    </row>
    <row r="93" spans="1:31" ht="19.899999999999999" customHeight="1">
      <c r="A93" s="182"/>
      <c r="B93" s="31" t="s">
        <v>1033</v>
      </c>
      <c r="C93" s="5" t="s">
        <v>1034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2"/>
      <c r="AA93" s="42"/>
      <c r="AB93" s="66"/>
    </row>
    <row r="94" spans="1:31" ht="19.899999999999999" customHeight="1">
      <c r="A94" s="182"/>
      <c r="B94" s="31"/>
      <c r="C94" s="5" t="s">
        <v>1035</v>
      </c>
      <c r="D94" s="20"/>
      <c r="E94" s="4" t="s">
        <v>1053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66"/>
    </row>
    <row r="95" spans="1:31" ht="19.899999999999999" customHeight="1">
      <c r="A95" s="182"/>
      <c r="B95" s="32" t="s">
        <v>1036</v>
      </c>
      <c r="C95" s="13" t="s">
        <v>1037</v>
      </c>
      <c r="D95" s="21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>
        <v>15</v>
      </c>
      <c r="T95" s="15"/>
      <c r="U95" s="15"/>
      <c r="V95" s="15"/>
      <c r="W95" s="15"/>
      <c r="X95" s="15"/>
      <c r="Y95" s="15"/>
      <c r="Z95" s="15"/>
      <c r="AA95" s="15">
        <v>35</v>
      </c>
      <c r="AB95" s="66"/>
    </row>
    <row r="96" spans="1:31" ht="19.899999999999999" customHeight="1">
      <c r="A96" s="182"/>
      <c r="B96" s="32" t="s">
        <v>1036</v>
      </c>
      <c r="C96" s="13" t="s">
        <v>1038</v>
      </c>
      <c r="D96" s="21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0.36</v>
      </c>
      <c r="T96" s="15"/>
      <c r="U96" s="15"/>
      <c r="V96" s="15"/>
      <c r="W96" s="15"/>
      <c r="X96" s="15"/>
      <c r="Y96" s="15"/>
      <c r="Z96" s="15"/>
      <c r="AA96" s="15">
        <v>7.4999999999999997E-2</v>
      </c>
      <c r="AB96" s="66"/>
    </row>
    <row r="97" spans="1:28" s="50" customFormat="1" ht="19.899999999999999" customHeight="1">
      <c r="A97" s="182"/>
      <c r="B97" s="51" t="s">
        <v>1036</v>
      </c>
      <c r="C97" s="52" t="s">
        <v>1039</v>
      </c>
      <c r="D97" s="53"/>
      <c r="E97" s="54">
        <f>E95*E96</f>
        <v>0</v>
      </c>
      <c r="F97" s="54">
        <f t="shared" ref="F97:W97" si="26">F95*F96</f>
        <v>0</v>
      </c>
      <c r="G97" s="54">
        <f t="shared" si="26"/>
        <v>0</v>
      </c>
      <c r="H97" s="54">
        <f t="shared" si="26"/>
        <v>0</v>
      </c>
      <c r="I97" s="54">
        <f t="shared" si="26"/>
        <v>0</v>
      </c>
      <c r="J97" s="54">
        <f t="shared" si="26"/>
        <v>0</v>
      </c>
      <c r="K97" s="54">
        <f t="shared" si="26"/>
        <v>0</v>
      </c>
      <c r="L97" s="54">
        <f t="shared" si="26"/>
        <v>0</v>
      </c>
      <c r="M97" s="54">
        <f t="shared" si="26"/>
        <v>0</v>
      </c>
      <c r="N97" s="54">
        <f t="shared" si="26"/>
        <v>0</v>
      </c>
      <c r="O97" s="54">
        <f t="shared" si="26"/>
        <v>0</v>
      </c>
      <c r="P97" s="54">
        <f t="shared" si="26"/>
        <v>0</v>
      </c>
      <c r="Q97" s="54">
        <f t="shared" si="26"/>
        <v>0</v>
      </c>
      <c r="R97" s="54">
        <f t="shared" si="26"/>
        <v>0</v>
      </c>
      <c r="S97" s="54">
        <f t="shared" si="26"/>
        <v>5.3999999999999995</v>
      </c>
      <c r="T97" s="54">
        <f t="shared" si="26"/>
        <v>0</v>
      </c>
      <c r="U97" s="54">
        <f t="shared" si="26"/>
        <v>0</v>
      </c>
      <c r="V97" s="54">
        <f t="shared" si="26"/>
        <v>0</v>
      </c>
      <c r="W97" s="54">
        <f t="shared" si="26"/>
        <v>0</v>
      </c>
      <c r="X97" s="54"/>
      <c r="Y97" s="54">
        <f t="shared" ref="Y97:Z97" si="27">Y95*Y96</f>
        <v>0</v>
      </c>
      <c r="Z97" s="54">
        <f t="shared" si="27"/>
        <v>0</v>
      </c>
      <c r="AA97" s="54">
        <f>AA95*AA96</f>
        <v>2.625</v>
      </c>
      <c r="AB97" s="67">
        <f>SUM(E97:AA97)</f>
        <v>8.0249999999999986</v>
      </c>
    </row>
    <row r="98" spans="1:28" ht="19.899999999999999" customHeight="1">
      <c r="A98" s="182"/>
      <c r="B98" s="32" t="s">
        <v>1040</v>
      </c>
      <c r="C98" s="5" t="s">
        <v>1041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67"/>
    </row>
    <row r="99" spans="1:28" ht="19.899999999999999" customHeight="1">
      <c r="A99" s="182"/>
      <c r="B99" s="32"/>
      <c r="C99" s="5" t="s">
        <v>1042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 t="s">
        <v>1053</v>
      </c>
      <c r="T99" s="4"/>
      <c r="U99" s="4"/>
      <c r="V99" s="4"/>
      <c r="W99" s="4"/>
      <c r="X99" s="4"/>
      <c r="Y99" s="4"/>
      <c r="Z99" s="4"/>
      <c r="AA99" s="4"/>
      <c r="AB99" s="67"/>
    </row>
    <row r="100" spans="1:28" ht="19.899999999999999" customHeight="1">
      <c r="A100" s="181">
        <v>45309</v>
      </c>
      <c r="B100" s="31" t="s">
        <v>1028</v>
      </c>
      <c r="C100" s="26" t="s">
        <v>1029</v>
      </c>
      <c r="D100" s="24"/>
      <c r="E100" s="25"/>
      <c r="F100" s="25"/>
      <c r="G100" s="25">
        <v>3</v>
      </c>
      <c r="H100" s="25"/>
      <c r="I100" s="26"/>
      <c r="J100" s="26"/>
      <c r="K100" s="26"/>
      <c r="L100" s="26"/>
      <c r="M100" s="26"/>
      <c r="N100" s="25"/>
      <c r="O100" s="26"/>
      <c r="P100" s="26"/>
      <c r="Q100" s="25"/>
      <c r="R100" s="26"/>
      <c r="S100" s="27"/>
      <c r="T100" s="26"/>
      <c r="U100" s="25"/>
      <c r="V100" s="26"/>
      <c r="W100" s="25"/>
      <c r="X100" s="25"/>
      <c r="Y100" s="26"/>
      <c r="Z100" s="27"/>
      <c r="AA100" s="27"/>
      <c r="AB100" s="66"/>
    </row>
    <row r="101" spans="1:28" ht="19.899999999999999" customHeight="1">
      <c r="A101" s="182"/>
      <c r="B101" s="31" t="s">
        <v>1028</v>
      </c>
      <c r="C101" s="27" t="s">
        <v>1030</v>
      </c>
      <c r="D101" s="28"/>
      <c r="E101" s="29"/>
      <c r="F101" s="29"/>
      <c r="G101" s="29">
        <v>0.219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30"/>
      <c r="AA101" s="30"/>
      <c r="AB101" s="66"/>
    </row>
    <row r="102" spans="1:28" ht="19.899999999999999" customHeight="1">
      <c r="A102" s="182"/>
      <c r="B102" s="31" t="s">
        <v>1028</v>
      </c>
      <c r="C102" s="27" t="s">
        <v>1031</v>
      </c>
      <c r="D102" s="28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30"/>
      <c r="AA102" s="30"/>
      <c r="AB102" s="66"/>
    </row>
    <row r="103" spans="1:28" s="50" customFormat="1" ht="19.899999999999999" customHeight="1">
      <c r="A103" s="182"/>
      <c r="B103" s="46"/>
      <c r="C103" s="47" t="s">
        <v>1032</v>
      </c>
      <c r="D103" s="48"/>
      <c r="E103" s="49">
        <f>E100*E101+E102</f>
        <v>0</v>
      </c>
      <c r="F103" s="49">
        <f t="shared" ref="F103:W103" si="28">F100*F101+F102</f>
        <v>0</v>
      </c>
      <c r="G103" s="49">
        <f t="shared" si="28"/>
        <v>0.65700000000000003</v>
      </c>
      <c r="H103" s="49">
        <f t="shared" si="28"/>
        <v>0</v>
      </c>
      <c r="I103" s="49">
        <f t="shared" si="28"/>
        <v>0</v>
      </c>
      <c r="J103" s="49">
        <f t="shared" si="28"/>
        <v>0</v>
      </c>
      <c r="K103" s="49">
        <f t="shared" si="28"/>
        <v>0</v>
      </c>
      <c r="L103" s="49">
        <f t="shared" si="28"/>
        <v>0</v>
      </c>
      <c r="M103" s="49">
        <f t="shared" si="28"/>
        <v>0</v>
      </c>
      <c r="N103" s="49">
        <f t="shared" si="28"/>
        <v>0</v>
      </c>
      <c r="O103" s="49">
        <f t="shared" si="28"/>
        <v>0</v>
      </c>
      <c r="P103" s="49">
        <f t="shared" si="28"/>
        <v>0</v>
      </c>
      <c r="Q103" s="49">
        <f t="shared" si="28"/>
        <v>0</v>
      </c>
      <c r="R103" s="49">
        <f t="shared" si="28"/>
        <v>0</v>
      </c>
      <c r="S103" s="49">
        <f t="shared" si="28"/>
        <v>0</v>
      </c>
      <c r="T103" s="49">
        <f t="shared" si="28"/>
        <v>0</v>
      </c>
      <c r="U103" s="49">
        <f t="shared" si="28"/>
        <v>0</v>
      </c>
      <c r="V103" s="49">
        <f t="shared" si="28"/>
        <v>0</v>
      </c>
      <c r="W103" s="49">
        <f t="shared" si="28"/>
        <v>0</v>
      </c>
      <c r="X103" s="49"/>
      <c r="Y103" s="49">
        <f t="shared" ref="Y103:AA103" si="29">Y100*Y101+Y102</f>
        <v>0</v>
      </c>
      <c r="Z103" s="49">
        <f t="shared" si="29"/>
        <v>0</v>
      </c>
      <c r="AA103" s="49">
        <f t="shared" si="29"/>
        <v>0</v>
      </c>
      <c r="AB103" s="67">
        <f>SUM(E103:AA103)</f>
        <v>0.65700000000000003</v>
      </c>
    </row>
    <row r="104" spans="1:28" ht="19.899999999999999" customHeight="1">
      <c r="A104" s="182"/>
      <c r="B104" s="31" t="s">
        <v>1033</v>
      </c>
      <c r="C104" s="5" t="s">
        <v>1034</v>
      </c>
      <c r="D104" s="20"/>
      <c r="E104" s="4"/>
      <c r="F104" s="4"/>
      <c r="G104" s="4" t="s">
        <v>34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2"/>
      <c r="AA104" s="42"/>
      <c r="AB104" s="66"/>
    </row>
    <row r="105" spans="1:28" ht="19.899999999999999" customHeight="1">
      <c r="A105" s="182"/>
      <c r="B105" s="31"/>
      <c r="C105" s="5" t="s">
        <v>1035</v>
      </c>
      <c r="D105" s="2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66"/>
    </row>
    <row r="106" spans="1:28" ht="19.899999999999999" customHeight="1">
      <c r="A106" s="182"/>
      <c r="B106" s="32" t="s">
        <v>1036</v>
      </c>
      <c r="C106" s="13" t="s">
        <v>1037</v>
      </c>
      <c r="D106" s="21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66"/>
    </row>
    <row r="107" spans="1:28" ht="19.899999999999999" customHeight="1">
      <c r="A107" s="182"/>
      <c r="B107" s="32" t="s">
        <v>1036</v>
      </c>
      <c r="C107" s="13" t="s">
        <v>1038</v>
      </c>
      <c r="D107" s="21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66"/>
    </row>
    <row r="108" spans="1:28" s="50" customFormat="1" ht="19.899999999999999" customHeight="1">
      <c r="A108" s="182"/>
      <c r="B108" s="51" t="s">
        <v>1036</v>
      </c>
      <c r="C108" s="52" t="s">
        <v>1039</v>
      </c>
      <c r="D108" s="53"/>
      <c r="E108" s="54">
        <f>E106*E107</f>
        <v>0</v>
      </c>
      <c r="F108" s="54">
        <f t="shared" ref="F108:W108" si="30">F106*F107</f>
        <v>0</v>
      </c>
      <c r="G108" s="54">
        <f t="shared" si="30"/>
        <v>0</v>
      </c>
      <c r="H108" s="54">
        <f t="shared" si="30"/>
        <v>0</v>
      </c>
      <c r="I108" s="54">
        <f t="shared" si="30"/>
        <v>0</v>
      </c>
      <c r="J108" s="54">
        <f t="shared" si="30"/>
        <v>0</v>
      </c>
      <c r="K108" s="54">
        <f t="shared" si="30"/>
        <v>0</v>
      </c>
      <c r="L108" s="54">
        <f t="shared" si="30"/>
        <v>0</v>
      </c>
      <c r="M108" s="54">
        <f t="shared" si="30"/>
        <v>0</v>
      </c>
      <c r="N108" s="54">
        <f t="shared" si="30"/>
        <v>0</v>
      </c>
      <c r="O108" s="54">
        <f t="shared" si="30"/>
        <v>0</v>
      </c>
      <c r="P108" s="54">
        <f t="shared" si="30"/>
        <v>0</v>
      </c>
      <c r="Q108" s="54">
        <f t="shared" si="30"/>
        <v>0</v>
      </c>
      <c r="R108" s="54">
        <f t="shared" si="30"/>
        <v>0</v>
      </c>
      <c r="S108" s="54">
        <f t="shared" si="30"/>
        <v>0</v>
      </c>
      <c r="T108" s="54">
        <f t="shared" si="30"/>
        <v>0</v>
      </c>
      <c r="U108" s="54">
        <f t="shared" si="30"/>
        <v>0</v>
      </c>
      <c r="V108" s="54">
        <f t="shared" si="30"/>
        <v>0</v>
      </c>
      <c r="W108" s="54">
        <f t="shared" si="30"/>
        <v>0</v>
      </c>
      <c r="X108" s="54"/>
      <c r="Y108" s="54">
        <f t="shared" ref="Y108:AA108" si="31">Y106*Y107</f>
        <v>0</v>
      </c>
      <c r="Z108" s="54">
        <f t="shared" si="31"/>
        <v>0</v>
      </c>
      <c r="AA108" s="54">
        <f t="shared" si="31"/>
        <v>0</v>
      </c>
      <c r="AB108" s="67">
        <f ca="1">SUM(E108:AB108)</f>
        <v>0</v>
      </c>
    </row>
    <row r="109" spans="1:28" ht="19.899999999999999" customHeight="1">
      <c r="A109" s="182"/>
      <c r="B109" s="32" t="s">
        <v>1040</v>
      </c>
      <c r="C109" s="5" t="s">
        <v>1041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67"/>
    </row>
    <row r="110" spans="1:28" ht="19.899999999999999" customHeight="1">
      <c r="A110" s="182"/>
      <c r="B110" s="32"/>
      <c r="C110" s="5" t="s">
        <v>1042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67"/>
    </row>
    <row r="111" spans="1:28" ht="19.899999999999999" customHeight="1">
      <c r="A111" s="181">
        <v>45310</v>
      </c>
      <c r="B111" s="31" t="s">
        <v>1028</v>
      </c>
      <c r="C111" s="26" t="s">
        <v>1029</v>
      </c>
      <c r="D111" s="24"/>
      <c r="E111" s="25"/>
      <c r="F111" s="25"/>
      <c r="G111" s="25"/>
      <c r="H111" s="25"/>
      <c r="I111" s="26"/>
      <c r="J111" s="26"/>
      <c r="K111" s="26"/>
      <c r="L111" s="26"/>
      <c r="M111" s="26"/>
      <c r="N111" s="25"/>
      <c r="O111" s="26"/>
      <c r="P111" s="26"/>
      <c r="Q111" s="25"/>
      <c r="R111" s="26"/>
      <c r="S111" s="27"/>
      <c r="T111" s="26"/>
      <c r="U111" s="25"/>
      <c r="V111" s="26"/>
      <c r="W111" s="25">
        <v>2</v>
      </c>
      <c r="X111" s="25">
        <v>7</v>
      </c>
      <c r="Y111" s="26"/>
      <c r="Z111" s="27"/>
      <c r="AA111" s="27"/>
      <c r="AB111" s="66"/>
    </row>
    <row r="112" spans="1:28" ht="19.899999999999999" customHeight="1">
      <c r="A112" s="182"/>
      <c r="B112" s="31" t="s">
        <v>1028</v>
      </c>
      <c r="C112" s="27" t="s">
        <v>1030</v>
      </c>
      <c r="D112" s="28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>
        <v>0.5</v>
      </c>
      <c r="X112" s="29">
        <v>0.2</v>
      </c>
      <c r="Y112" s="29"/>
      <c r="Z112" s="30"/>
      <c r="AA112" s="30"/>
      <c r="AB112" s="66"/>
    </row>
    <row r="113" spans="1:28" ht="19.899999999999999" customHeight="1">
      <c r="A113" s="182"/>
      <c r="B113" s="31" t="s">
        <v>1028</v>
      </c>
      <c r="C113" s="27" t="s">
        <v>1031</v>
      </c>
      <c r="D113" s="28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66"/>
    </row>
    <row r="114" spans="1:28" s="50" customFormat="1" ht="19.899999999999999" customHeight="1">
      <c r="A114" s="182"/>
      <c r="B114" s="46"/>
      <c r="C114" s="47" t="s">
        <v>1032</v>
      </c>
      <c r="D114" s="48"/>
      <c r="E114" s="49">
        <f>E111*E112+E113</f>
        <v>0</v>
      </c>
      <c r="F114" s="49">
        <f t="shared" ref="F114:X114" si="32">F111*F112+F113</f>
        <v>0</v>
      </c>
      <c r="G114" s="49">
        <f t="shared" si="32"/>
        <v>0</v>
      </c>
      <c r="H114" s="49">
        <f t="shared" si="32"/>
        <v>0</v>
      </c>
      <c r="I114" s="49">
        <f t="shared" si="32"/>
        <v>0</v>
      </c>
      <c r="J114" s="49">
        <f t="shared" si="32"/>
        <v>0</v>
      </c>
      <c r="K114" s="49">
        <f t="shared" si="32"/>
        <v>0</v>
      </c>
      <c r="L114" s="49">
        <f t="shared" si="32"/>
        <v>0</v>
      </c>
      <c r="M114" s="49">
        <f t="shared" si="32"/>
        <v>0</v>
      </c>
      <c r="N114" s="49">
        <f t="shared" si="32"/>
        <v>0</v>
      </c>
      <c r="O114" s="49">
        <f t="shared" si="32"/>
        <v>0</v>
      </c>
      <c r="P114" s="49">
        <f t="shared" si="32"/>
        <v>0</v>
      </c>
      <c r="Q114" s="49">
        <f t="shared" si="32"/>
        <v>0</v>
      </c>
      <c r="R114" s="49">
        <f t="shared" si="32"/>
        <v>0</v>
      </c>
      <c r="S114" s="49">
        <f t="shared" si="32"/>
        <v>0</v>
      </c>
      <c r="T114" s="49">
        <f t="shared" si="32"/>
        <v>0</v>
      </c>
      <c r="U114" s="49">
        <f t="shared" si="32"/>
        <v>0</v>
      </c>
      <c r="V114" s="49">
        <f t="shared" si="32"/>
        <v>0</v>
      </c>
      <c r="W114" s="49">
        <f t="shared" si="32"/>
        <v>1</v>
      </c>
      <c r="X114" s="49">
        <f t="shared" si="32"/>
        <v>1.4000000000000001</v>
      </c>
      <c r="Y114" s="49">
        <f t="shared" ref="Y114" si="33">Y111*Y112+Y113</f>
        <v>0</v>
      </c>
      <c r="Z114" s="49">
        <f>Z111*Z112+Z113</f>
        <v>0</v>
      </c>
      <c r="AA114" s="49">
        <f>AA111*AA112+AA113</f>
        <v>0</v>
      </c>
      <c r="AB114" s="67">
        <f>SUM(E114:AA114)</f>
        <v>2.4000000000000004</v>
      </c>
    </row>
    <row r="115" spans="1:28" ht="19.899999999999999" customHeight="1">
      <c r="A115" s="182"/>
      <c r="B115" s="31" t="s">
        <v>1033</v>
      </c>
      <c r="C115" s="5" t="s">
        <v>1034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2"/>
      <c r="AA115" s="42"/>
      <c r="AB115" s="66"/>
    </row>
    <row r="116" spans="1:28" ht="19.899999999999999" customHeight="1">
      <c r="A116" s="182"/>
      <c r="B116" s="31"/>
      <c r="C116" s="5" t="s">
        <v>1035</v>
      </c>
      <c r="D116" s="2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 t="s">
        <v>1099</v>
      </c>
      <c r="X116" s="4" t="s">
        <v>1099</v>
      </c>
      <c r="Y116" s="4"/>
      <c r="Z116" s="4"/>
      <c r="AA116" s="4"/>
      <c r="AB116" s="66"/>
    </row>
    <row r="117" spans="1:28" ht="19.899999999999999" customHeight="1">
      <c r="A117" s="182"/>
      <c r="B117" s="32" t="s">
        <v>1036</v>
      </c>
      <c r="C117" s="13" t="s">
        <v>1037</v>
      </c>
      <c r="D117" s="21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66"/>
    </row>
    <row r="118" spans="1:28" ht="19.899999999999999" customHeight="1">
      <c r="A118" s="182"/>
      <c r="B118" s="32" t="s">
        <v>1036</v>
      </c>
      <c r="C118" s="13" t="s">
        <v>1038</v>
      </c>
      <c r="D118" s="21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66"/>
    </row>
    <row r="119" spans="1:28" s="50" customFormat="1" ht="19.899999999999999" customHeight="1">
      <c r="A119" s="182"/>
      <c r="B119" s="51" t="s">
        <v>1036</v>
      </c>
      <c r="C119" s="52" t="s">
        <v>1039</v>
      </c>
      <c r="D119" s="53"/>
      <c r="E119" s="54">
        <f>E117*E118</f>
        <v>0</v>
      </c>
      <c r="F119" s="54">
        <f t="shared" ref="F119:W119" si="34">F117*F118</f>
        <v>0</v>
      </c>
      <c r="G119" s="54">
        <f t="shared" si="34"/>
        <v>0</v>
      </c>
      <c r="H119" s="54">
        <f t="shared" si="34"/>
        <v>0</v>
      </c>
      <c r="I119" s="54">
        <f t="shared" si="34"/>
        <v>0</v>
      </c>
      <c r="J119" s="54">
        <f t="shared" si="34"/>
        <v>0</v>
      </c>
      <c r="K119" s="54">
        <f t="shared" si="34"/>
        <v>0</v>
      </c>
      <c r="L119" s="54">
        <f t="shared" si="34"/>
        <v>0</v>
      </c>
      <c r="M119" s="54">
        <f t="shared" si="34"/>
        <v>0</v>
      </c>
      <c r="N119" s="54">
        <f t="shared" si="34"/>
        <v>0</v>
      </c>
      <c r="O119" s="54">
        <f t="shared" si="34"/>
        <v>0</v>
      </c>
      <c r="P119" s="54">
        <f t="shared" si="34"/>
        <v>0</v>
      </c>
      <c r="Q119" s="54">
        <f t="shared" si="34"/>
        <v>0</v>
      </c>
      <c r="R119" s="54">
        <f t="shared" si="34"/>
        <v>0</v>
      </c>
      <c r="S119" s="54">
        <f t="shared" si="34"/>
        <v>0</v>
      </c>
      <c r="T119" s="54">
        <f t="shared" si="34"/>
        <v>0</v>
      </c>
      <c r="U119" s="54">
        <f t="shared" si="34"/>
        <v>0</v>
      </c>
      <c r="V119" s="54">
        <f t="shared" si="34"/>
        <v>0</v>
      </c>
      <c r="W119" s="54">
        <f t="shared" si="34"/>
        <v>0</v>
      </c>
      <c r="X119" s="54"/>
      <c r="Y119" s="54">
        <f t="shared" ref="Y119:Z119" si="35">Y117*Y118</f>
        <v>0</v>
      </c>
      <c r="Z119" s="54">
        <f t="shared" si="35"/>
        <v>0</v>
      </c>
      <c r="AA119" s="54">
        <v>0</v>
      </c>
      <c r="AB119" s="67">
        <f>SUM(E119:AA119)</f>
        <v>0</v>
      </c>
    </row>
    <row r="120" spans="1:28" ht="19.899999999999999" customHeight="1">
      <c r="A120" s="182"/>
      <c r="B120" s="32" t="s">
        <v>1040</v>
      </c>
      <c r="C120" s="5" t="s">
        <v>1041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67"/>
    </row>
    <row r="121" spans="1:28" ht="19.899999999999999" customHeight="1">
      <c r="A121" s="182"/>
      <c r="B121" s="32"/>
      <c r="C121" s="5" t="s">
        <v>1042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67"/>
    </row>
    <row r="122" spans="1:28" ht="19.899999999999999" customHeight="1">
      <c r="A122" s="181">
        <v>45311</v>
      </c>
      <c r="B122" s="31" t="s">
        <v>1028</v>
      </c>
      <c r="C122" s="26" t="s">
        <v>1029</v>
      </c>
      <c r="D122" s="24"/>
      <c r="E122" s="25"/>
      <c r="F122" s="25"/>
      <c r="G122" s="25"/>
      <c r="H122" s="25"/>
      <c r="I122" s="26"/>
      <c r="J122" s="26"/>
      <c r="K122" s="26"/>
      <c r="L122" s="26"/>
      <c r="M122" s="26"/>
      <c r="N122" s="25"/>
      <c r="O122" s="26"/>
      <c r="P122" s="26"/>
      <c r="Q122" s="25"/>
      <c r="R122" s="26"/>
      <c r="S122" s="27"/>
      <c r="T122" s="26"/>
      <c r="U122" s="25"/>
      <c r="V122" s="26"/>
      <c r="W122" s="25"/>
      <c r="X122" s="25"/>
      <c r="Y122" s="26"/>
      <c r="Z122" s="27"/>
      <c r="AA122" s="27"/>
      <c r="AB122" s="66"/>
    </row>
    <row r="123" spans="1:28" ht="19.899999999999999" customHeight="1">
      <c r="A123" s="182"/>
      <c r="B123" s="31" t="s">
        <v>1028</v>
      </c>
      <c r="C123" s="27" t="s">
        <v>1030</v>
      </c>
      <c r="D123" s="28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30"/>
      <c r="AA123" s="30"/>
      <c r="AB123" s="66"/>
    </row>
    <row r="124" spans="1:28" ht="19.899999999999999" customHeight="1">
      <c r="A124" s="182"/>
      <c r="B124" s="31" t="s">
        <v>1028</v>
      </c>
      <c r="C124" s="27" t="s">
        <v>1031</v>
      </c>
      <c r="D124" s="28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30"/>
      <c r="AA124" s="30"/>
      <c r="AB124" s="66"/>
    </row>
    <row r="125" spans="1:28" s="50" customFormat="1" ht="19.899999999999999" customHeight="1">
      <c r="A125" s="182"/>
      <c r="B125" s="46"/>
      <c r="C125" s="47" t="s">
        <v>1032</v>
      </c>
      <c r="D125" s="48"/>
      <c r="E125" s="49">
        <f>E122*E123+E124</f>
        <v>0</v>
      </c>
      <c r="F125" s="49">
        <f t="shared" ref="F125:W125" si="36">F122*F123+F124</f>
        <v>0</v>
      </c>
      <c r="G125" s="49">
        <f t="shared" si="36"/>
        <v>0</v>
      </c>
      <c r="H125" s="49">
        <f t="shared" si="36"/>
        <v>0</v>
      </c>
      <c r="I125" s="49">
        <f t="shared" si="36"/>
        <v>0</v>
      </c>
      <c r="J125" s="49">
        <f t="shared" si="36"/>
        <v>0</v>
      </c>
      <c r="K125" s="49">
        <f t="shared" si="36"/>
        <v>0</v>
      </c>
      <c r="L125" s="49">
        <f t="shared" si="36"/>
        <v>0</v>
      </c>
      <c r="M125" s="49">
        <f t="shared" si="36"/>
        <v>0</v>
      </c>
      <c r="N125" s="49">
        <f t="shared" si="36"/>
        <v>0</v>
      </c>
      <c r="O125" s="49">
        <f t="shared" si="36"/>
        <v>0</v>
      </c>
      <c r="P125" s="49">
        <f t="shared" si="36"/>
        <v>0</v>
      </c>
      <c r="Q125" s="49">
        <f t="shared" si="36"/>
        <v>0</v>
      </c>
      <c r="R125" s="49">
        <f t="shared" si="36"/>
        <v>0</v>
      </c>
      <c r="S125" s="49">
        <f t="shared" si="36"/>
        <v>0</v>
      </c>
      <c r="T125" s="49">
        <f t="shared" si="36"/>
        <v>0</v>
      </c>
      <c r="U125" s="49">
        <f t="shared" si="36"/>
        <v>0</v>
      </c>
      <c r="V125" s="49">
        <f t="shared" si="36"/>
        <v>0</v>
      </c>
      <c r="W125" s="49">
        <f t="shared" si="36"/>
        <v>0</v>
      </c>
      <c r="X125" s="49"/>
      <c r="Y125" s="49">
        <f t="shared" ref="Y125:Z125" si="37">Y122*Y123+Y124</f>
        <v>0</v>
      </c>
      <c r="Z125" s="49">
        <f t="shared" si="37"/>
        <v>0</v>
      </c>
      <c r="AA125" s="49">
        <f>AA122*AA123+AA124</f>
        <v>0</v>
      </c>
      <c r="AB125" s="67">
        <f>SUM(E125:AA125)</f>
        <v>0</v>
      </c>
    </row>
    <row r="126" spans="1:28" ht="19.899999999999999" customHeight="1">
      <c r="A126" s="182"/>
      <c r="B126" s="31" t="s">
        <v>1033</v>
      </c>
      <c r="C126" s="5" t="s">
        <v>1034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2"/>
      <c r="AA126" s="42"/>
      <c r="AB126" s="66"/>
    </row>
    <row r="127" spans="1:28" ht="19.899999999999999" customHeight="1">
      <c r="A127" s="182"/>
      <c r="B127" s="31"/>
      <c r="C127" s="5" t="s">
        <v>1035</v>
      </c>
      <c r="D127" s="2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66"/>
    </row>
    <row r="128" spans="1:28" ht="19.899999999999999" customHeight="1">
      <c r="A128" s="182"/>
      <c r="B128" s="32" t="s">
        <v>1036</v>
      </c>
      <c r="C128" s="13" t="s">
        <v>1037</v>
      </c>
      <c r="D128" s="21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66"/>
    </row>
    <row r="129" spans="1:28" ht="19.899999999999999" customHeight="1">
      <c r="A129" s="182"/>
      <c r="B129" s="32" t="s">
        <v>1036</v>
      </c>
      <c r="C129" s="13" t="s">
        <v>1093</v>
      </c>
      <c r="D129" s="21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66"/>
    </row>
    <row r="130" spans="1:28" s="50" customFormat="1" ht="19.899999999999999" customHeight="1">
      <c r="A130" s="182"/>
      <c r="B130" s="51" t="s">
        <v>1036</v>
      </c>
      <c r="C130" s="52" t="s">
        <v>1094</v>
      </c>
      <c r="D130" s="53"/>
      <c r="E130" s="54">
        <f>E128*E129</f>
        <v>0</v>
      </c>
      <c r="F130" s="54">
        <f t="shared" ref="F130:W130" si="38">F128*F129</f>
        <v>0</v>
      </c>
      <c r="G130" s="54">
        <f t="shared" si="38"/>
        <v>0</v>
      </c>
      <c r="H130" s="54">
        <f t="shared" si="38"/>
        <v>0</v>
      </c>
      <c r="I130" s="54">
        <f t="shared" si="38"/>
        <v>0</v>
      </c>
      <c r="J130" s="54">
        <f t="shared" si="38"/>
        <v>0</v>
      </c>
      <c r="K130" s="54">
        <f t="shared" si="38"/>
        <v>0</v>
      </c>
      <c r="L130" s="54">
        <f t="shared" si="38"/>
        <v>0</v>
      </c>
      <c r="M130" s="54">
        <f t="shared" si="38"/>
        <v>0</v>
      </c>
      <c r="N130" s="54">
        <f t="shared" si="38"/>
        <v>0</v>
      </c>
      <c r="O130" s="54">
        <f t="shared" si="38"/>
        <v>0</v>
      </c>
      <c r="P130" s="54">
        <f t="shared" si="38"/>
        <v>0</v>
      </c>
      <c r="Q130" s="54">
        <f t="shared" si="38"/>
        <v>0</v>
      </c>
      <c r="R130" s="54">
        <f t="shared" si="38"/>
        <v>0</v>
      </c>
      <c r="S130" s="54">
        <f t="shared" si="38"/>
        <v>0</v>
      </c>
      <c r="T130" s="54">
        <f t="shared" si="38"/>
        <v>0</v>
      </c>
      <c r="U130" s="54">
        <f t="shared" si="38"/>
        <v>0</v>
      </c>
      <c r="V130" s="54">
        <f t="shared" si="38"/>
        <v>0</v>
      </c>
      <c r="W130" s="54">
        <f t="shared" si="38"/>
        <v>0</v>
      </c>
      <c r="X130" s="54"/>
      <c r="Y130" s="54">
        <f t="shared" ref="Y130:Z130" si="39">Y128*Y129</f>
        <v>0</v>
      </c>
      <c r="Z130" s="54">
        <f t="shared" si="39"/>
        <v>0</v>
      </c>
      <c r="AA130" s="54">
        <v>0</v>
      </c>
      <c r="AB130" s="67">
        <f>SUM(E130:AA130)</f>
        <v>0</v>
      </c>
    </row>
    <row r="131" spans="1:28" ht="19.899999999999999" customHeight="1">
      <c r="A131" s="182"/>
      <c r="B131" s="32" t="s">
        <v>1040</v>
      </c>
      <c r="C131" s="5" t="s">
        <v>1041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67"/>
    </row>
    <row r="132" spans="1:28" ht="19.899999999999999" customHeight="1">
      <c r="A132" s="182"/>
      <c r="B132" s="32"/>
      <c r="C132" s="5" t="s">
        <v>1042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67"/>
    </row>
    <row r="133" spans="1:28" ht="19.899999999999999" customHeight="1">
      <c r="A133" s="181">
        <v>45312</v>
      </c>
      <c r="B133" s="31" t="s">
        <v>1028</v>
      </c>
      <c r="C133" s="26" t="s">
        <v>1029</v>
      </c>
      <c r="D133" s="24"/>
      <c r="E133" s="25"/>
      <c r="F133" s="25"/>
      <c r="G133" s="25"/>
      <c r="H133" s="25"/>
      <c r="I133" s="26"/>
      <c r="J133" s="26"/>
      <c r="K133" s="26"/>
      <c r="L133" s="26"/>
      <c r="M133" s="26"/>
      <c r="N133" s="25"/>
      <c r="O133" s="26"/>
      <c r="P133" s="26"/>
      <c r="Q133" s="25"/>
      <c r="R133" s="26"/>
      <c r="S133" s="27"/>
      <c r="T133" s="26"/>
      <c r="U133" s="25"/>
      <c r="V133" s="26"/>
      <c r="W133" s="25"/>
      <c r="X133" s="25"/>
      <c r="Y133" s="26"/>
      <c r="Z133" s="27"/>
      <c r="AA133" s="27"/>
      <c r="AB133" s="66"/>
    </row>
    <row r="134" spans="1:28" ht="19.899999999999999" customHeight="1">
      <c r="A134" s="182"/>
      <c r="B134" s="31" t="s">
        <v>1028</v>
      </c>
      <c r="C134" s="27" t="s">
        <v>1030</v>
      </c>
      <c r="D134" s="28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30"/>
      <c r="AA134" s="30"/>
      <c r="AB134" s="66"/>
    </row>
    <row r="135" spans="1:28" ht="19.899999999999999" customHeight="1">
      <c r="A135" s="182"/>
      <c r="B135" s="31" t="s">
        <v>1028</v>
      </c>
      <c r="C135" s="27" t="s">
        <v>1031</v>
      </c>
      <c r="D135" s="28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30"/>
      <c r="AA135" s="30"/>
      <c r="AB135" s="66"/>
    </row>
    <row r="136" spans="1:28" s="50" customFormat="1" ht="19.899999999999999" customHeight="1">
      <c r="A136" s="182"/>
      <c r="B136" s="46"/>
      <c r="C136" s="47" t="s">
        <v>1032</v>
      </c>
      <c r="D136" s="48"/>
      <c r="E136" s="49">
        <f>E133*E134+E135</f>
        <v>0</v>
      </c>
      <c r="F136" s="49">
        <f t="shared" ref="F136:W136" si="40">F133*F134+F135</f>
        <v>0</v>
      </c>
      <c r="G136" s="49">
        <f t="shared" si="40"/>
        <v>0</v>
      </c>
      <c r="H136" s="49">
        <f t="shared" si="40"/>
        <v>0</v>
      </c>
      <c r="I136" s="49">
        <f t="shared" si="40"/>
        <v>0</v>
      </c>
      <c r="J136" s="49">
        <f t="shared" si="40"/>
        <v>0</v>
      </c>
      <c r="K136" s="49">
        <f t="shared" si="40"/>
        <v>0</v>
      </c>
      <c r="L136" s="49">
        <f t="shared" si="40"/>
        <v>0</v>
      </c>
      <c r="M136" s="49">
        <f t="shared" si="40"/>
        <v>0</v>
      </c>
      <c r="N136" s="49">
        <f t="shared" si="40"/>
        <v>0</v>
      </c>
      <c r="O136" s="49">
        <f t="shared" si="40"/>
        <v>0</v>
      </c>
      <c r="P136" s="49">
        <f t="shared" si="40"/>
        <v>0</v>
      </c>
      <c r="Q136" s="49">
        <f t="shared" si="40"/>
        <v>0</v>
      </c>
      <c r="R136" s="49">
        <f t="shared" si="40"/>
        <v>0</v>
      </c>
      <c r="S136" s="49">
        <f t="shared" si="40"/>
        <v>0</v>
      </c>
      <c r="T136" s="49">
        <f t="shared" si="40"/>
        <v>0</v>
      </c>
      <c r="U136" s="49">
        <f t="shared" si="40"/>
        <v>0</v>
      </c>
      <c r="V136" s="49">
        <f t="shared" si="40"/>
        <v>0</v>
      </c>
      <c r="W136" s="49">
        <f t="shared" si="40"/>
        <v>0</v>
      </c>
      <c r="X136" s="49"/>
      <c r="Y136" s="49">
        <f t="shared" ref="Y136:Z136" si="41">Y133*Y134+Y135</f>
        <v>0</v>
      </c>
      <c r="Z136" s="49">
        <f t="shared" si="41"/>
        <v>0</v>
      </c>
      <c r="AA136" s="49">
        <f>AA133*AA134+AA135</f>
        <v>0</v>
      </c>
      <c r="AB136" s="67">
        <f>SUM(E136:AA136)</f>
        <v>0</v>
      </c>
    </row>
    <row r="137" spans="1:28" ht="19.899999999999999" customHeight="1">
      <c r="A137" s="182"/>
      <c r="B137" s="31" t="s">
        <v>1033</v>
      </c>
      <c r="C137" s="5" t="s">
        <v>1034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2"/>
      <c r="AA137" s="42"/>
      <c r="AB137" s="66"/>
    </row>
    <row r="138" spans="1:28" ht="19.899999999999999" customHeight="1">
      <c r="A138" s="182"/>
      <c r="B138" s="31"/>
      <c r="C138" s="5" t="s">
        <v>1035</v>
      </c>
      <c r="D138" s="2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66"/>
    </row>
    <row r="139" spans="1:28" ht="19.899999999999999" customHeight="1">
      <c r="A139" s="182"/>
      <c r="B139" s="32" t="s">
        <v>1036</v>
      </c>
      <c r="C139" s="13" t="s">
        <v>1037</v>
      </c>
      <c r="D139" s="21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66"/>
    </row>
    <row r="140" spans="1:28" ht="19.899999999999999" customHeight="1">
      <c r="A140" s="182"/>
      <c r="B140" s="32" t="s">
        <v>1036</v>
      </c>
      <c r="C140" s="13" t="s">
        <v>1038</v>
      </c>
      <c r="D140" s="21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66"/>
    </row>
    <row r="141" spans="1:28" s="50" customFormat="1" ht="19.899999999999999" customHeight="1">
      <c r="A141" s="182"/>
      <c r="B141" s="51" t="s">
        <v>1036</v>
      </c>
      <c r="C141" s="52" t="s">
        <v>1039</v>
      </c>
      <c r="D141" s="53"/>
      <c r="E141" s="54">
        <f>E139*E140</f>
        <v>0</v>
      </c>
      <c r="F141" s="54">
        <f t="shared" ref="F141:W141" si="42">F139*F140</f>
        <v>0</v>
      </c>
      <c r="G141" s="54">
        <f t="shared" si="42"/>
        <v>0</v>
      </c>
      <c r="H141" s="54">
        <f t="shared" si="42"/>
        <v>0</v>
      </c>
      <c r="I141" s="54">
        <f t="shared" si="42"/>
        <v>0</v>
      </c>
      <c r="J141" s="54">
        <f t="shared" si="42"/>
        <v>0</v>
      </c>
      <c r="K141" s="54">
        <f t="shared" si="42"/>
        <v>0</v>
      </c>
      <c r="L141" s="54">
        <f t="shared" si="42"/>
        <v>0</v>
      </c>
      <c r="M141" s="54">
        <f t="shared" si="42"/>
        <v>0</v>
      </c>
      <c r="N141" s="54">
        <f t="shared" si="42"/>
        <v>0</v>
      </c>
      <c r="O141" s="54">
        <f t="shared" si="42"/>
        <v>0</v>
      </c>
      <c r="P141" s="54">
        <f t="shared" si="42"/>
        <v>0</v>
      </c>
      <c r="Q141" s="54">
        <f t="shared" si="42"/>
        <v>0</v>
      </c>
      <c r="R141" s="54">
        <f t="shared" si="42"/>
        <v>0</v>
      </c>
      <c r="S141" s="54">
        <f t="shared" si="42"/>
        <v>0</v>
      </c>
      <c r="T141" s="54">
        <f t="shared" si="42"/>
        <v>0</v>
      </c>
      <c r="U141" s="54">
        <f t="shared" si="42"/>
        <v>0</v>
      </c>
      <c r="V141" s="54">
        <f t="shared" si="42"/>
        <v>0</v>
      </c>
      <c r="W141" s="54">
        <f t="shared" si="42"/>
        <v>0</v>
      </c>
      <c r="X141" s="54"/>
      <c r="Y141" s="54">
        <f t="shared" ref="Y141:AA141" si="43">Y139*Y140</f>
        <v>0</v>
      </c>
      <c r="Z141" s="54">
        <f t="shared" si="43"/>
        <v>0</v>
      </c>
      <c r="AA141" s="54">
        <f t="shared" si="43"/>
        <v>0</v>
      </c>
      <c r="AB141" s="67">
        <f>SUM(E141:Z141)</f>
        <v>0</v>
      </c>
    </row>
    <row r="142" spans="1:28" ht="19.899999999999999" customHeight="1">
      <c r="A142" s="182"/>
      <c r="B142" s="32" t="s">
        <v>1040</v>
      </c>
      <c r="C142" s="5" t="s">
        <v>1041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67"/>
    </row>
    <row r="143" spans="1:28" ht="19.899999999999999" customHeight="1">
      <c r="A143" s="182"/>
      <c r="B143" s="32"/>
      <c r="C143" s="5" t="s">
        <v>1042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67"/>
    </row>
    <row r="144" spans="1:28" ht="19.899999999999999" customHeight="1">
      <c r="A144" s="181">
        <v>45313</v>
      </c>
      <c r="B144" s="31" t="s">
        <v>1028</v>
      </c>
      <c r="C144" s="26" t="s">
        <v>1029</v>
      </c>
      <c r="D144" s="24"/>
      <c r="E144" s="25"/>
      <c r="F144" s="25"/>
      <c r="G144" s="25">
        <v>8</v>
      </c>
      <c r="H144" s="25">
        <v>4</v>
      </c>
      <c r="I144" s="26"/>
      <c r="J144" s="26">
        <v>84</v>
      </c>
      <c r="K144" s="26"/>
      <c r="L144" s="26"/>
      <c r="M144" s="26"/>
      <c r="N144" s="25"/>
      <c r="O144" s="26"/>
      <c r="P144" s="26"/>
      <c r="Q144" s="25"/>
      <c r="R144" s="26"/>
      <c r="S144" s="27">
        <v>62</v>
      </c>
      <c r="T144" s="26"/>
      <c r="U144" s="25"/>
      <c r="V144" s="26"/>
      <c r="W144" s="25"/>
      <c r="X144" s="25"/>
      <c r="Y144" s="26"/>
      <c r="Z144" s="27"/>
      <c r="AA144" s="27"/>
      <c r="AB144" s="66"/>
    </row>
    <row r="145" spans="1:28" ht="19.899999999999999" customHeight="1">
      <c r="A145" s="182"/>
      <c r="B145" s="31" t="s">
        <v>1028</v>
      </c>
      <c r="C145" s="27" t="s">
        <v>1030</v>
      </c>
      <c r="D145" s="28"/>
      <c r="E145" s="29"/>
      <c r="F145" s="29"/>
      <c r="G145" s="29">
        <v>0.51</v>
      </c>
      <c r="H145" s="29">
        <v>0.45400000000000001</v>
      </c>
      <c r="I145" s="29"/>
      <c r="J145" s="29">
        <v>0.14799999999999999</v>
      </c>
      <c r="K145" s="29"/>
      <c r="L145" s="29"/>
      <c r="M145" s="29"/>
      <c r="N145" s="29"/>
      <c r="O145" s="29"/>
      <c r="P145" s="29"/>
      <c r="Q145" s="29"/>
      <c r="R145" s="29"/>
      <c r="S145" s="29">
        <v>0.4</v>
      </c>
      <c r="T145" s="29"/>
      <c r="U145" s="29"/>
      <c r="V145" s="29"/>
      <c r="W145" s="29"/>
      <c r="X145" s="29"/>
      <c r="Y145" s="29"/>
      <c r="Z145" s="30"/>
      <c r="AA145" s="30"/>
      <c r="AB145" s="66"/>
    </row>
    <row r="146" spans="1:28" ht="19.899999999999999" customHeight="1">
      <c r="A146" s="182"/>
      <c r="B146" s="31" t="s">
        <v>1028</v>
      </c>
      <c r="C146" s="27" t="s">
        <v>1031</v>
      </c>
      <c r="D146" s="28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30"/>
      <c r="AA146" s="30"/>
      <c r="AB146" s="66"/>
    </row>
    <row r="147" spans="1:28" s="50" customFormat="1" ht="19.899999999999999" customHeight="1">
      <c r="A147" s="182"/>
      <c r="B147" s="46"/>
      <c r="C147" s="47" t="s">
        <v>1032</v>
      </c>
      <c r="D147" s="48"/>
      <c r="E147" s="49">
        <f>E144*E145+E146</f>
        <v>0</v>
      </c>
      <c r="F147" s="49">
        <f t="shared" ref="F147:W147" si="44">F144*F145+F146</f>
        <v>0</v>
      </c>
      <c r="G147" s="49">
        <f t="shared" si="44"/>
        <v>4.08</v>
      </c>
      <c r="H147" s="49">
        <f t="shared" si="44"/>
        <v>1.8160000000000001</v>
      </c>
      <c r="I147" s="49">
        <f t="shared" si="44"/>
        <v>0</v>
      </c>
      <c r="J147" s="49">
        <f t="shared" si="44"/>
        <v>12.431999999999999</v>
      </c>
      <c r="K147" s="49">
        <f t="shared" si="44"/>
        <v>0</v>
      </c>
      <c r="L147" s="49">
        <f t="shared" si="44"/>
        <v>0</v>
      </c>
      <c r="M147" s="49">
        <f t="shared" si="44"/>
        <v>0</v>
      </c>
      <c r="N147" s="49">
        <f t="shared" si="44"/>
        <v>0</v>
      </c>
      <c r="O147" s="49">
        <f t="shared" si="44"/>
        <v>0</v>
      </c>
      <c r="P147" s="49">
        <f t="shared" si="44"/>
        <v>0</v>
      </c>
      <c r="Q147" s="49">
        <f t="shared" si="44"/>
        <v>0</v>
      </c>
      <c r="R147" s="49">
        <f t="shared" si="44"/>
        <v>0</v>
      </c>
      <c r="S147" s="49">
        <f t="shared" si="44"/>
        <v>24.8</v>
      </c>
      <c r="T147" s="49">
        <f t="shared" si="44"/>
        <v>0</v>
      </c>
      <c r="U147" s="49">
        <f t="shared" si="44"/>
        <v>0</v>
      </c>
      <c r="V147" s="49">
        <f t="shared" si="44"/>
        <v>0</v>
      </c>
      <c r="W147" s="49">
        <f t="shared" si="44"/>
        <v>0</v>
      </c>
      <c r="X147" s="49"/>
      <c r="Y147" s="49">
        <f t="shared" ref="Y147:Z147" si="45">Y144*Y145+Y146</f>
        <v>0</v>
      </c>
      <c r="Z147" s="49">
        <f t="shared" si="45"/>
        <v>0</v>
      </c>
      <c r="AA147" s="49">
        <f>AA144*AA145+AA146</f>
        <v>0</v>
      </c>
      <c r="AB147" s="67">
        <f>SUM(E147:Z147)</f>
        <v>43.128</v>
      </c>
    </row>
    <row r="148" spans="1:28" ht="19.899999999999999" customHeight="1">
      <c r="A148" s="182"/>
      <c r="B148" s="31" t="s">
        <v>1033</v>
      </c>
      <c r="C148" s="5" t="s">
        <v>1034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2"/>
      <c r="AA148" s="42"/>
      <c r="AB148" s="66"/>
    </row>
    <row r="149" spans="1:28" ht="19.899999999999999" customHeight="1">
      <c r="A149" s="182"/>
      <c r="B149" s="31"/>
      <c r="C149" s="5" t="s">
        <v>1035</v>
      </c>
      <c r="D149" s="2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66"/>
    </row>
    <row r="150" spans="1:28" ht="19.899999999999999" customHeight="1">
      <c r="A150" s="182"/>
      <c r="B150" s="32" t="s">
        <v>1036</v>
      </c>
      <c r="C150" s="13" t="s">
        <v>1037</v>
      </c>
      <c r="D150" s="21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>
        <v>58</v>
      </c>
      <c r="T150" s="15"/>
      <c r="U150" s="15"/>
      <c r="V150" s="15"/>
      <c r="W150" s="15"/>
      <c r="X150" s="15"/>
      <c r="Y150" s="15"/>
      <c r="Z150" s="15"/>
      <c r="AA150" s="15"/>
      <c r="AB150" s="66"/>
    </row>
    <row r="151" spans="1:28" ht="19.899999999999999" customHeight="1">
      <c r="A151" s="182"/>
      <c r="B151" s="32" t="s">
        <v>1036</v>
      </c>
      <c r="C151" s="13" t="s">
        <v>1038</v>
      </c>
      <c r="D151" s="21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>
        <v>0.4</v>
      </c>
      <c r="T151" s="15"/>
      <c r="U151" s="15"/>
      <c r="V151" s="15"/>
      <c r="W151" s="15"/>
      <c r="X151" s="15"/>
      <c r="Y151" s="15"/>
      <c r="Z151" s="15"/>
      <c r="AA151" s="15"/>
      <c r="AB151" s="66"/>
    </row>
    <row r="152" spans="1:28" s="50" customFormat="1" ht="19.899999999999999" customHeight="1">
      <c r="A152" s="182"/>
      <c r="B152" s="51" t="s">
        <v>1036</v>
      </c>
      <c r="C152" s="52" t="s">
        <v>1039</v>
      </c>
      <c r="D152" s="53"/>
      <c r="E152" s="54">
        <f>E150*E151</f>
        <v>0</v>
      </c>
      <c r="F152" s="54">
        <f t="shared" ref="F152:W152" si="46">F150*F151</f>
        <v>0</v>
      </c>
      <c r="G152" s="54">
        <f t="shared" si="46"/>
        <v>0</v>
      </c>
      <c r="H152" s="54">
        <f t="shared" si="46"/>
        <v>0</v>
      </c>
      <c r="I152" s="54">
        <f t="shared" si="46"/>
        <v>0</v>
      </c>
      <c r="J152" s="54">
        <f t="shared" si="46"/>
        <v>0</v>
      </c>
      <c r="K152" s="54">
        <f t="shared" si="46"/>
        <v>0</v>
      </c>
      <c r="L152" s="54">
        <f t="shared" si="46"/>
        <v>0</v>
      </c>
      <c r="M152" s="54">
        <f t="shared" si="46"/>
        <v>0</v>
      </c>
      <c r="N152" s="54">
        <f t="shared" si="46"/>
        <v>0</v>
      </c>
      <c r="O152" s="54">
        <f t="shared" si="46"/>
        <v>0</v>
      </c>
      <c r="P152" s="54">
        <f t="shared" si="46"/>
        <v>0</v>
      </c>
      <c r="Q152" s="54">
        <f t="shared" si="46"/>
        <v>0</v>
      </c>
      <c r="R152" s="54">
        <f t="shared" si="46"/>
        <v>0</v>
      </c>
      <c r="S152" s="54">
        <f t="shared" si="46"/>
        <v>23.200000000000003</v>
      </c>
      <c r="T152" s="54">
        <f t="shared" si="46"/>
        <v>0</v>
      </c>
      <c r="U152" s="54">
        <f t="shared" si="46"/>
        <v>0</v>
      </c>
      <c r="V152" s="54">
        <f t="shared" si="46"/>
        <v>0</v>
      </c>
      <c r="W152" s="54">
        <f t="shared" si="46"/>
        <v>0</v>
      </c>
      <c r="X152" s="54"/>
      <c r="Y152" s="54">
        <f t="shared" ref="Y152:AA152" si="47">Y150*Y151</f>
        <v>0</v>
      </c>
      <c r="Z152" s="54">
        <f t="shared" si="47"/>
        <v>0</v>
      </c>
      <c r="AA152" s="54">
        <f t="shared" si="47"/>
        <v>0</v>
      </c>
      <c r="AB152" s="67">
        <f>SUM(E152:Z152)</f>
        <v>23.200000000000003</v>
      </c>
    </row>
    <row r="153" spans="1:28" ht="19.899999999999999" customHeight="1">
      <c r="A153" s="182"/>
      <c r="B153" s="32" t="s">
        <v>1040</v>
      </c>
      <c r="C153" s="5" t="s">
        <v>1041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67"/>
    </row>
    <row r="154" spans="1:28" ht="19.899999999999999" customHeight="1">
      <c r="A154" s="182"/>
      <c r="B154" s="32"/>
      <c r="C154" s="5" t="s">
        <v>1042</v>
      </c>
      <c r="D154" s="2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67"/>
    </row>
    <row r="155" spans="1:28" ht="19.899999999999999" customHeight="1">
      <c r="A155" s="181">
        <v>45314</v>
      </c>
      <c r="B155" s="31" t="s">
        <v>1028</v>
      </c>
      <c r="C155" s="26" t="s">
        <v>1029</v>
      </c>
      <c r="D155" s="24"/>
      <c r="E155" s="25"/>
      <c r="F155" s="25">
        <v>1</v>
      </c>
      <c r="G155" s="25"/>
      <c r="H155" s="25">
        <v>1</v>
      </c>
      <c r="I155" s="26"/>
      <c r="J155" s="26"/>
      <c r="K155" s="26"/>
      <c r="L155" s="26"/>
      <c r="M155" s="26"/>
      <c r="N155" s="25"/>
      <c r="O155" s="26"/>
      <c r="P155" s="26"/>
      <c r="Q155" s="25"/>
      <c r="R155" s="26"/>
      <c r="S155" s="27"/>
      <c r="T155" s="26"/>
      <c r="U155" s="25"/>
      <c r="V155" s="26"/>
      <c r="W155" s="25"/>
      <c r="X155" s="25"/>
      <c r="Y155" s="26"/>
      <c r="Z155" s="27"/>
      <c r="AA155" s="27"/>
      <c r="AB155" s="66"/>
    </row>
    <row r="156" spans="1:28" ht="19.899999999999999" customHeight="1">
      <c r="A156" s="182"/>
      <c r="B156" s="31" t="s">
        <v>1028</v>
      </c>
      <c r="C156" s="27" t="s">
        <v>1030</v>
      </c>
      <c r="D156" s="28"/>
      <c r="E156" s="29"/>
      <c r="F156" s="29">
        <v>3.4000000000000002E-2</v>
      </c>
      <c r="G156" s="29"/>
      <c r="H156" s="29">
        <v>1</v>
      </c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30"/>
      <c r="AA156" s="30"/>
      <c r="AB156" s="66"/>
    </row>
    <row r="157" spans="1:28" ht="19.899999999999999" customHeight="1">
      <c r="A157" s="182"/>
      <c r="B157" s="31" t="s">
        <v>1028</v>
      </c>
      <c r="C157" s="27" t="s">
        <v>1031</v>
      </c>
      <c r="D157" s="28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30"/>
      <c r="AA157" s="30"/>
      <c r="AB157" s="66"/>
    </row>
    <row r="158" spans="1:28" s="50" customFormat="1" ht="19.899999999999999" customHeight="1">
      <c r="A158" s="182"/>
      <c r="B158" s="46"/>
      <c r="C158" s="47" t="s">
        <v>1032</v>
      </c>
      <c r="D158" s="48"/>
      <c r="E158" s="49">
        <f>E155*E156+E157</f>
        <v>0</v>
      </c>
      <c r="F158" s="49">
        <f t="shared" ref="F158:W158" si="48">F155*F156+F157</f>
        <v>3.4000000000000002E-2</v>
      </c>
      <c r="G158" s="49">
        <f t="shared" si="48"/>
        <v>0</v>
      </c>
      <c r="H158" s="49">
        <f t="shared" si="48"/>
        <v>1</v>
      </c>
      <c r="I158" s="49">
        <f t="shared" si="48"/>
        <v>0</v>
      </c>
      <c r="J158" s="49">
        <f t="shared" si="48"/>
        <v>0</v>
      </c>
      <c r="K158" s="49">
        <f t="shared" si="48"/>
        <v>0</v>
      </c>
      <c r="L158" s="49">
        <f t="shared" si="48"/>
        <v>0</v>
      </c>
      <c r="M158" s="49">
        <f t="shared" si="48"/>
        <v>0</v>
      </c>
      <c r="N158" s="49">
        <f t="shared" si="48"/>
        <v>0</v>
      </c>
      <c r="O158" s="49">
        <f t="shared" si="48"/>
        <v>0</v>
      </c>
      <c r="P158" s="49">
        <f t="shared" si="48"/>
        <v>0</v>
      </c>
      <c r="Q158" s="49">
        <f t="shared" si="48"/>
        <v>0</v>
      </c>
      <c r="R158" s="49">
        <f t="shared" si="48"/>
        <v>0</v>
      </c>
      <c r="S158" s="49">
        <f t="shared" si="48"/>
        <v>0</v>
      </c>
      <c r="T158" s="49">
        <f t="shared" si="48"/>
        <v>0</v>
      </c>
      <c r="U158" s="49">
        <f t="shared" si="48"/>
        <v>0</v>
      </c>
      <c r="V158" s="49">
        <f t="shared" si="48"/>
        <v>0</v>
      </c>
      <c r="W158" s="49">
        <f t="shared" si="48"/>
        <v>0</v>
      </c>
      <c r="X158" s="49"/>
      <c r="Y158" s="49">
        <f t="shared" ref="Y158:Z158" si="49">Y155*Y156+Y157</f>
        <v>0</v>
      </c>
      <c r="Z158" s="49">
        <f t="shared" si="49"/>
        <v>0</v>
      </c>
      <c r="AA158" s="49">
        <f>AA155*AA156+AA157</f>
        <v>0</v>
      </c>
      <c r="AB158" s="67">
        <f>SUM(E158:Z158)</f>
        <v>1.034</v>
      </c>
    </row>
    <row r="159" spans="1:28" ht="19.899999999999999" customHeight="1">
      <c r="A159" s="182"/>
      <c r="B159" s="31" t="s">
        <v>1033</v>
      </c>
      <c r="C159" s="5" t="s">
        <v>1034</v>
      </c>
      <c r="D159" s="20"/>
      <c r="E159" s="4"/>
      <c r="F159" s="4" t="s">
        <v>34</v>
      </c>
      <c r="G159" s="4"/>
      <c r="H159" s="4" t="s">
        <v>34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2"/>
      <c r="AA159" s="42"/>
      <c r="AB159" s="66"/>
    </row>
    <row r="160" spans="1:28" ht="19.899999999999999" customHeight="1">
      <c r="A160" s="182"/>
      <c r="B160" s="31"/>
      <c r="C160" s="5" t="s">
        <v>1035</v>
      </c>
      <c r="D160" s="2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66"/>
    </row>
    <row r="161" spans="1:28" ht="19.899999999999999" customHeight="1">
      <c r="A161" s="182"/>
      <c r="B161" s="32" t="s">
        <v>1036</v>
      </c>
      <c r="C161" s="13" t="s">
        <v>1037</v>
      </c>
      <c r="D161" s="21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66"/>
    </row>
    <row r="162" spans="1:28" ht="19.899999999999999" customHeight="1">
      <c r="A162" s="182"/>
      <c r="B162" s="32" t="s">
        <v>1036</v>
      </c>
      <c r="C162" s="13" t="s">
        <v>1038</v>
      </c>
      <c r="D162" s="21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66"/>
    </row>
    <row r="163" spans="1:28" s="50" customFormat="1" ht="19.899999999999999" customHeight="1">
      <c r="A163" s="182"/>
      <c r="B163" s="51" t="s">
        <v>1036</v>
      </c>
      <c r="C163" s="52" t="s">
        <v>1039</v>
      </c>
      <c r="D163" s="53"/>
      <c r="E163" s="54">
        <f>E161*E162</f>
        <v>0</v>
      </c>
      <c r="F163" s="54">
        <f t="shared" ref="F163:W163" si="50">F161*F162</f>
        <v>0</v>
      </c>
      <c r="G163" s="54">
        <f t="shared" si="50"/>
        <v>0</v>
      </c>
      <c r="H163" s="54">
        <f t="shared" si="50"/>
        <v>0</v>
      </c>
      <c r="I163" s="54">
        <f t="shared" si="50"/>
        <v>0</v>
      </c>
      <c r="J163" s="54">
        <f t="shared" si="50"/>
        <v>0</v>
      </c>
      <c r="K163" s="54">
        <f t="shared" si="50"/>
        <v>0</v>
      </c>
      <c r="L163" s="54">
        <f t="shared" si="50"/>
        <v>0</v>
      </c>
      <c r="M163" s="54">
        <f t="shared" si="50"/>
        <v>0</v>
      </c>
      <c r="N163" s="54">
        <f t="shared" si="50"/>
        <v>0</v>
      </c>
      <c r="O163" s="54">
        <f t="shared" si="50"/>
        <v>0</v>
      </c>
      <c r="P163" s="54">
        <f t="shared" si="50"/>
        <v>0</v>
      </c>
      <c r="Q163" s="54">
        <f t="shared" si="50"/>
        <v>0</v>
      </c>
      <c r="R163" s="54">
        <f t="shared" si="50"/>
        <v>0</v>
      </c>
      <c r="S163" s="54">
        <f t="shared" si="50"/>
        <v>0</v>
      </c>
      <c r="T163" s="54">
        <f t="shared" si="50"/>
        <v>0</v>
      </c>
      <c r="U163" s="54">
        <f t="shared" si="50"/>
        <v>0</v>
      </c>
      <c r="V163" s="54">
        <f t="shared" si="50"/>
        <v>0</v>
      </c>
      <c r="W163" s="54">
        <f t="shared" si="50"/>
        <v>0</v>
      </c>
      <c r="X163" s="54"/>
      <c r="Y163" s="54">
        <f t="shared" ref="Y163:AA163" si="51">Y161*Y162</f>
        <v>0</v>
      </c>
      <c r="Z163" s="54">
        <f t="shared" si="51"/>
        <v>0</v>
      </c>
      <c r="AA163" s="54">
        <f t="shared" si="51"/>
        <v>0</v>
      </c>
      <c r="AB163" s="67">
        <f>SUM(E163:Z163)</f>
        <v>0</v>
      </c>
    </row>
    <row r="164" spans="1:28" ht="19.899999999999999" customHeight="1">
      <c r="A164" s="182"/>
      <c r="B164" s="32" t="s">
        <v>1040</v>
      </c>
      <c r="C164" s="5" t="s">
        <v>1041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67"/>
    </row>
    <row r="165" spans="1:28" ht="19.899999999999999" customHeight="1">
      <c r="A165" s="182"/>
      <c r="B165" s="32"/>
      <c r="C165" s="5" t="s">
        <v>1042</v>
      </c>
      <c r="D165" s="2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67"/>
    </row>
    <row r="166" spans="1:28" ht="19.899999999999999" customHeight="1">
      <c r="A166" s="181">
        <v>45315</v>
      </c>
      <c r="B166" s="31" t="s">
        <v>1028</v>
      </c>
      <c r="C166" s="26" t="s">
        <v>1029</v>
      </c>
      <c r="D166" s="24"/>
      <c r="E166" s="25"/>
      <c r="F166" s="25"/>
      <c r="G166" s="25"/>
      <c r="H166" s="25">
        <v>1</v>
      </c>
      <c r="I166" s="26">
        <v>84</v>
      </c>
      <c r="J166" s="26"/>
      <c r="K166" s="26"/>
      <c r="L166" s="26"/>
      <c r="M166" s="26"/>
      <c r="N166" s="25"/>
      <c r="O166" s="26"/>
      <c r="P166" s="26"/>
      <c r="Q166" s="25"/>
      <c r="R166" s="26"/>
      <c r="S166" s="27"/>
      <c r="T166" s="26"/>
      <c r="U166" s="25"/>
      <c r="V166" s="26"/>
      <c r="W166" s="25"/>
      <c r="X166" s="25"/>
      <c r="Y166" s="26"/>
      <c r="Z166" s="27"/>
      <c r="AA166" s="27"/>
      <c r="AB166" s="66"/>
    </row>
    <row r="167" spans="1:28" ht="19.899999999999999" customHeight="1">
      <c r="A167" s="182"/>
      <c r="B167" s="31" t="s">
        <v>1028</v>
      </c>
      <c r="C167" s="27" t="s">
        <v>1030</v>
      </c>
      <c r="D167" s="28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30"/>
      <c r="AA167" s="30"/>
      <c r="AB167" s="66"/>
    </row>
    <row r="168" spans="1:28" ht="19.899999999999999" customHeight="1">
      <c r="A168" s="182"/>
      <c r="B168" s="31" t="s">
        <v>1028</v>
      </c>
      <c r="C168" s="27" t="s">
        <v>1031</v>
      </c>
      <c r="D168" s="28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30"/>
      <c r="AA168" s="30"/>
      <c r="AB168" s="66"/>
    </row>
    <row r="169" spans="1:28" s="50" customFormat="1" ht="19.899999999999999" customHeight="1">
      <c r="A169" s="182"/>
      <c r="B169" s="46"/>
      <c r="C169" s="47" t="s">
        <v>1032</v>
      </c>
      <c r="D169" s="48"/>
      <c r="E169" s="49">
        <f>E166*E167+E168</f>
        <v>0</v>
      </c>
      <c r="F169" s="49">
        <f t="shared" ref="F169:W169" si="52">F166*F167+F168</f>
        <v>0</v>
      </c>
      <c r="G169" s="49">
        <f t="shared" si="52"/>
        <v>0</v>
      </c>
      <c r="H169" s="49">
        <v>1</v>
      </c>
      <c r="I169" s="49">
        <v>0.4</v>
      </c>
      <c r="J169" s="49">
        <f t="shared" si="52"/>
        <v>0</v>
      </c>
      <c r="K169" s="49">
        <f t="shared" si="52"/>
        <v>0</v>
      </c>
      <c r="L169" s="49">
        <f t="shared" si="52"/>
        <v>0</v>
      </c>
      <c r="M169" s="49">
        <f t="shared" si="52"/>
        <v>0</v>
      </c>
      <c r="N169" s="49">
        <f t="shared" si="52"/>
        <v>0</v>
      </c>
      <c r="O169" s="49">
        <f t="shared" si="52"/>
        <v>0</v>
      </c>
      <c r="P169" s="49">
        <f t="shared" si="52"/>
        <v>0</v>
      </c>
      <c r="Q169" s="49">
        <f t="shared" si="52"/>
        <v>0</v>
      </c>
      <c r="R169" s="49">
        <f t="shared" si="52"/>
        <v>0</v>
      </c>
      <c r="S169" s="49">
        <f t="shared" si="52"/>
        <v>0</v>
      </c>
      <c r="T169" s="49">
        <f t="shared" si="52"/>
        <v>0</v>
      </c>
      <c r="U169" s="49">
        <f t="shared" si="52"/>
        <v>0</v>
      </c>
      <c r="V169" s="49">
        <f t="shared" si="52"/>
        <v>0</v>
      </c>
      <c r="W169" s="49">
        <f t="shared" si="52"/>
        <v>0</v>
      </c>
      <c r="X169" s="49"/>
      <c r="Y169" s="49">
        <f t="shared" ref="Y169:Z169" si="53">Y166*Y167+Y168</f>
        <v>0</v>
      </c>
      <c r="Z169" s="49">
        <f t="shared" si="53"/>
        <v>0</v>
      </c>
      <c r="AA169" s="49">
        <f>AA166*AA167+AA168</f>
        <v>0</v>
      </c>
      <c r="AB169" s="67">
        <f>SUM(E169:Z169)</f>
        <v>1.4</v>
      </c>
    </row>
    <row r="170" spans="1:28" ht="19.899999999999999" customHeight="1">
      <c r="A170" s="182"/>
      <c r="B170" s="31" t="s">
        <v>1033</v>
      </c>
      <c r="C170" s="5" t="s">
        <v>1034</v>
      </c>
      <c r="D170" s="20"/>
      <c r="E170" s="4"/>
      <c r="F170" s="4"/>
      <c r="G170" s="4"/>
      <c r="H170" s="4" t="s">
        <v>34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2"/>
      <c r="AA170" s="42"/>
      <c r="AB170" s="66"/>
    </row>
    <row r="171" spans="1:28" ht="19.899999999999999" customHeight="1">
      <c r="A171" s="182"/>
      <c r="B171" s="31"/>
      <c r="C171" s="5" t="s">
        <v>1035</v>
      </c>
      <c r="D171" s="20"/>
      <c r="E171" s="4"/>
      <c r="F171" s="4"/>
      <c r="G171" s="4"/>
      <c r="H171" s="4"/>
      <c r="I171" s="4" t="s">
        <v>1053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66"/>
    </row>
    <row r="172" spans="1:28" ht="19.899999999999999" customHeight="1">
      <c r="A172" s="182"/>
      <c r="B172" s="32" t="s">
        <v>1036</v>
      </c>
      <c r="C172" s="13" t="s">
        <v>1037</v>
      </c>
      <c r="D172" s="21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66"/>
    </row>
    <row r="173" spans="1:28" ht="19.899999999999999" customHeight="1">
      <c r="A173" s="182"/>
      <c r="B173" s="32" t="s">
        <v>1036</v>
      </c>
      <c r="C173" s="13" t="s">
        <v>1038</v>
      </c>
      <c r="D173" s="21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66"/>
    </row>
    <row r="174" spans="1:28" s="50" customFormat="1" ht="19.899999999999999" customHeight="1">
      <c r="A174" s="182"/>
      <c r="B174" s="51" t="s">
        <v>1036</v>
      </c>
      <c r="C174" s="52" t="s">
        <v>1039</v>
      </c>
      <c r="D174" s="53"/>
      <c r="E174" s="54">
        <f>E172*E173</f>
        <v>0</v>
      </c>
      <c r="F174" s="54">
        <f t="shared" ref="F174:W174" si="54">F172*F173</f>
        <v>0</v>
      </c>
      <c r="G174" s="54">
        <f t="shared" si="54"/>
        <v>0</v>
      </c>
      <c r="H174" s="54">
        <f t="shared" si="54"/>
        <v>0</v>
      </c>
      <c r="I174" s="54">
        <f t="shared" si="54"/>
        <v>0</v>
      </c>
      <c r="J174" s="54">
        <f t="shared" si="54"/>
        <v>0</v>
      </c>
      <c r="K174" s="54">
        <f t="shared" si="54"/>
        <v>0</v>
      </c>
      <c r="L174" s="54">
        <f t="shared" si="54"/>
        <v>0</v>
      </c>
      <c r="M174" s="54">
        <f t="shared" si="54"/>
        <v>0</v>
      </c>
      <c r="N174" s="54">
        <f t="shared" si="54"/>
        <v>0</v>
      </c>
      <c r="O174" s="54">
        <f t="shared" si="54"/>
        <v>0</v>
      </c>
      <c r="P174" s="54">
        <f t="shared" si="54"/>
        <v>0</v>
      </c>
      <c r="Q174" s="54">
        <f t="shared" si="54"/>
        <v>0</v>
      </c>
      <c r="R174" s="54">
        <f t="shared" si="54"/>
        <v>0</v>
      </c>
      <c r="S174" s="54">
        <f t="shared" si="54"/>
        <v>0</v>
      </c>
      <c r="T174" s="54">
        <f t="shared" si="54"/>
        <v>0</v>
      </c>
      <c r="U174" s="54">
        <f t="shared" si="54"/>
        <v>0</v>
      </c>
      <c r="V174" s="54">
        <f t="shared" si="54"/>
        <v>0</v>
      </c>
      <c r="W174" s="54">
        <f t="shared" si="54"/>
        <v>0</v>
      </c>
      <c r="X174" s="54"/>
      <c r="Y174" s="54">
        <f t="shared" ref="Y174:AA174" si="55">Y172*Y173</f>
        <v>0</v>
      </c>
      <c r="Z174" s="54">
        <f t="shared" si="55"/>
        <v>0</v>
      </c>
      <c r="AA174" s="54">
        <f t="shared" si="55"/>
        <v>0</v>
      </c>
      <c r="AB174" s="67">
        <f>SUM(E174:Z174)</f>
        <v>0</v>
      </c>
    </row>
    <row r="175" spans="1:28" ht="19.899999999999999" customHeight="1">
      <c r="A175" s="182"/>
      <c r="B175" s="32" t="s">
        <v>1040</v>
      </c>
      <c r="C175" s="5" t="s">
        <v>1041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67"/>
    </row>
    <row r="176" spans="1:28" ht="19.899999999999999" customHeight="1">
      <c r="A176" s="182"/>
      <c r="B176" s="32"/>
      <c r="C176" s="5" t="s">
        <v>1042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67"/>
    </row>
    <row r="177" spans="1:28" ht="19.899999999999999" customHeight="1">
      <c r="A177" s="181">
        <v>45316</v>
      </c>
      <c r="B177" s="31" t="s">
        <v>1028</v>
      </c>
      <c r="C177" s="26" t="s">
        <v>1029</v>
      </c>
      <c r="D177" s="24"/>
      <c r="E177" s="25"/>
      <c r="F177" s="25"/>
      <c r="G177" s="25"/>
      <c r="H177" s="25"/>
      <c r="I177" s="26"/>
      <c r="J177" s="26"/>
      <c r="K177" s="26"/>
      <c r="L177" s="26">
        <v>2</v>
      </c>
      <c r="M177" s="26"/>
      <c r="N177" s="25"/>
      <c r="O177" s="26">
        <v>7</v>
      </c>
      <c r="P177" s="26">
        <v>2</v>
      </c>
      <c r="Q177" s="25"/>
      <c r="R177" s="26"/>
      <c r="S177" s="27"/>
      <c r="T177" s="26"/>
      <c r="U177" s="25">
        <v>1</v>
      </c>
      <c r="V177" s="26"/>
      <c r="W177" s="25"/>
      <c r="X177" s="25"/>
      <c r="Y177" s="26"/>
      <c r="Z177" s="27"/>
      <c r="AA177" s="27"/>
      <c r="AB177" s="66"/>
    </row>
    <row r="178" spans="1:28" ht="19.899999999999999" customHeight="1">
      <c r="A178" s="182"/>
      <c r="B178" s="31" t="s">
        <v>1028</v>
      </c>
      <c r="C178" s="27" t="s">
        <v>1030</v>
      </c>
      <c r="D178" s="28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30"/>
      <c r="AA178" s="30"/>
      <c r="AB178" s="66"/>
    </row>
    <row r="179" spans="1:28" ht="19.899999999999999" customHeight="1">
      <c r="A179" s="182"/>
      <c r="B179" s="31" t="s">
        <v>1028</v>
      </c>
      <c r="C179" s="27" t="s">
        <v>1031</v>
      </c>
      <c r="D179" s="28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30"/>
      <c r="AA179" s="30"/>
      <c r="AB179" s="66"/>
    </row>
    <row r="180" spans="1:28" s="50" customFormat="1" ht="19.899999999999999" customHeight="1">
      <c r="A180" s="182"/>
      <c r="B180" s="46"/>
      <c r="C180" s="47" t="s">
        <v>1032</v>
      </c>
      <c r="D180" s="48"/>
      <c r="E180" s="49">
        <f>E177*E178+E179</f>
        <v>0</v>
      </c>
      <c r="F180" s="49">
        <f t="shared" ref="F180:W180" si="56">F177*F178+F179</f>
        <v>0</v>
      </c>
      <c r="G180" s="49">
        <f t="shared" si="56"/>
        <v>0</v>
      </c>
      <c r="H180" s="49">
        <f t="shared" si="56"/>
        <v>0</v>
      </c>
      <c r="I180" s="49">
        <f t="shared" si="56"/>
        <v>0</v>
      </c>
      <c r="J180" s="49">
        <f t="shared" si="56"/>
        <v>0</v>
      </c>
      <c r="K180" s="49">
        <f t="shared" si="56"/>
        <v>0</v>
      </c>
      <c r="L180" s="49">
        <f t="shared" si="56"/>
        <v>0</v>
      </c>
      <c r="M180" s="49">
        <f t="shared" si="56"/>
        <v>0</v>
      </c>
      <c r="N180" s="49">
        <f t="shared" si="56"/>
        <v>0</v>
      </c>
      <c r="O180" s="49">
        <f t="shared" si="56"/>
        <v>0</v>
      </c>
      <c r="P180" s="49">
        <f t="shared" si="56"/>
        <v>0</v>
      </c>
      <c r="Q180" s="49">
        <f t="shared" si="56"/>
        <v>0</v>
      </c>
      <c r="R180" s="49">
        <f t="shared" si="56"/>
        <v>0</v>
      </c>
      <c r="S180" s="49">
        <f t="shared" si="56"/>
        <v>0</v>
      </c>
      <c r="T180" s="49">
        <f t="shared" si="56"/>
        <v>0</v>
      </c>
      <c r="U180" s="49">
        <f t="shared" si="56"/>
        <v>0</v>
      </c>
      <c r="V180" s="49">
        <f t="shared" si="56"/>
        <v>0</v>
      </c>
      <c r="W180" s="49">
        <f t="shared" si="56"/>
        <v>0</v>
      </c>
      <c r="X180" s="49"/>
      <c r="Y180" s="49">
        <f t="shared" ref="Y180:Z180" si="57">Y177*Y178+Y179</f>
        <v>0</v>
      </c>
      <c r="Z180" s="49">
        <f t="shared" si="57"/>
        <v>0</v>
      </c>
      <c r="AA180" s="49">
        <f>AA177*AA178+AA179</f>
        <v>0</v>
      </c>
      <c r="AB180" s="67">
        <f>SUM(E180:Z180)</f>
        <v>0</v>
      </c>
    </row>
    <row r="181" spans="1:28" ht="19.899999999999999" customHeight="1">
      <c r="A181" s="182"/>
      <c r="B181" s="31" t="s">
        <v>1033</v>
      </c>
      <c r="C181" s="5" t="s">
        <v>1034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2"/>
      <c r="AA181" s="42"/>
      <c r="AB181" s="66"/>
    </row>
    <row r="182" spans="1:28" ht="19.899999999999999" customHeight="1">
      <c r="A182" s="182"/>
      <c r="B182" s="31"/>
      <c r="C182" s="5" t="s">
        <v>1035</v>
      </c>
      <c r="D182" s="2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66"/>
    </row>
    <row r="183" spans="1:28" ht="19.899999999999999" customHeight="1">
      <c r="A183" s="182"/>
      <c r="B183" s="32" t="s">
        <v>1036</v>
      </c>
      <c r="C183" s="13" t="s">
        <v>1037</v>
      </c>
      <c r="D183" s="21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66"/>
    </row>
    <row r="184" spans="1:28" ht="19.899999999999999" customHeight="1">
      <c r="A184" s="182"/>
      <c r="B184" s="32" t="s">
        <v>1036</v>
      </c>
      <c r="C184" s="13" t="s">
        <v>1093</v>
      </c>
      <c r="D184" s="21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66"/>
    </row>
    <row r="185" spans="1:28" s="50" customFormat="1" ht="19.899999999999999" customHeight="1">
      <c r="A185" s="182"/>
      <c r="B185" s="51" t="s">
        <v>1036</v>
      </c>
      <c r="C185" s="52" t="s">
        <v>1094</v>
      </c>
      <c r="D185" s="53"/>
      <c r="E185" s="54">
        <f>E183*E184</f>
        <v>0</v>
      </c>
      <c r="F185" s="54">
        <f t="shared" ref="F185:W185" si="58">F183*F184</f>
        <v>0</v>
      </c>
      <c r="G185" s="54">
        <f t="shared" si="58"/>
        <v>0</v>
      </c>
      <c r="H185" s="54">
        <f t="shared" si="58"/>
        <v>0</v>
      </c>
      <c r="I185" s="54">
        <f t="shared" si="58"/>
        <v>0</v>
      </c>
      <c r="J185" s="54">
        <f t="shared" si="58"/>
        <v>0</v>
      </c>
      <c r="K185" s="54">
        <f t="shared" si="58"/>
        <v>0</v>
      </c>
      <c r="L185" s="54">
        <f t="shared" si="58"/>
        <v>0</v>
      </c>
      <c r="M185" s="54">
        <f t="shared" si="58"/>
        <v>0</v>
      </c>
      <c r="N185" s="54">
        <f t="shared" si="58"/>
        <v>0</v>
      </c>
      <c r="O185" s="54">
        <f t="shared" si="58"/>
        <v>0</v>
      </c>
      <c r="P185" s="54">
        <f t="shared" si="58"/>
        <v>0</v>
      </c>
      <c r="Q185" s="54">
        <f t="shared" si="58"/>
        <v>0</v>
      </c>
      <c r="R185" s="54">
        <f t="shared" si="58"/>
        <v>0</v>
      </c>
      <c r="S185" s="54">
        <f t="shared" si="58"/>
        <v>0</v>
      </c>
      <c r="T185" s="54">
        <f t="shared" si="58"/>
        <v>0</v>
      </c>
      <c r="U185" s="54">
        <f t="shared" si="58"/>
        <v>0</v>
      </c>
      <c r="V185" s="54">
        <f t="shared" si="58"/>
        <v>0</v>
      </c>
      <c r="W185" s="54">
        <f t="shared" si="58"/>
        <v>0</v>
      </c>
      <c r="X185" s="54"/>
      <c r="Y185" s="54">
        <f t="shared" ref="Y185:AA185" si="59">Y183*Y184</f>
        <v>0</v>
      </c>
      <c r="Z185" s="54">
        <f t="shared" si="59"/>
        <v>0</v>
      </c>
      <c r="AA185" s="54">
        <f t="shared" si="59"/>
        <v>0</v>
      </c>
      <c r="AB185" s="67">
        <f>SUM(E185:Z185)</f>
        <v>0</v>
      </c>
    </row>
    <row r="186" spans="1:28" ht="19.899999999999999" customHeight="1">
      <c r="A186" s="182"/>
      <c r="B186" s="32" t="s">
        <v>1040</v>
      </c>
      <c r="C186" s="5" t="s">
        <v>1041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67"/>
    </row>
    <row r="187" spans="1:28" ht="19.899999999999999" customHeight="1">
      <c r="A187" s="182"/>
      <c r="B187" s="32"/>
      <c r="C187" s="5" t="s">
        <v>1042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67"/>
    </row>
    <row r="188" spans="1:28" ht="19.899999999999999" customHeight="1">
      <c r="A188" s="181">
        <v>45317</v>
      </c>
      <c r="B188" s="31" t="s">
        <v>1028</v>
      </c>
      <c r="C188" s="26" t="s">
        <v>1029</v>
      </c>
      <c r="D188" s="24"/>
      <c r="E188" s="25"/>
      <c r="F188" s="25"/>
      <c r="G188" s="25"/>
      <c r="H188" s="25"/>
      <c r="I188" s="26"/>
      <c r="J188" s="26"/>
      <c r="K188" s="26"/>
      <c r="L188" s="26"/>
      <c r="M188" s="26"/>
      <c r="N188" s="25"/>
      <c r="O188" s="26"/>
      <c r="P188" s="26"/>
      <c r="Q188" s="25"/>
      <c r="R188" s="26"/>
      <c r="S188" s="27"/>
      <c r="T188" s="26"/>
      <c r="U188" s="25"/>
      <c r="V188" s="26"/>
      <c r="W188" s="25"/>
      <c r="X188" s="25"/>
      <c r="Y188" s="26"/>
      <c r="Z188" s="27"/>
      <c r="AA188" s="27"/>
      <c r="AB188" s="66"/>
    </row>
    <row r="189" spans="1:28" ht="19.899999999999999" customHeight="1">
      <c r="A189" s="182"/>
      <c r="B189" s="31" t="s">
        <v>1028</v>
      </c>
      <c r="C189" s="27" t="s">
        <v>1030</v>
      </c>
      <c r="D189" s="28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30"/>
      <c r="AA189" s="30"/>
      <c r="AB189" s="66"/>
    </row>
    <row r="190" spans="1:28" ht="19.899999999999999" customHeight="1">
      <c r="A190" s="182"/>
      <c r="B190" s="31" t="s">
        <v>1028</v>
      </c>
      <c r="C190" s="27" t="s">
        <v>1031</v>
      </c>
      <c r="D190" s="28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30"/>
      <c r="AA190" s="30"/>
      <c r="AB190" s="66"/>
    </row>
    <row r="191" spans="1:28" s="50" customFormat="1" ht="19.899999999999999" customHeight="1">
      <c r="A191" s="182"/>
      <c r="B191" s="46"/>
      <c r="C191" s="47" t="s">
        <v>1032</v>
      </c>
      <c r="D191" s="48"/>
      <c r="E191" s="49">
        <f>E188*E189+E190</f>
        <v>0</v>
      </c>
      <c r="F191" s="49">
        <f t="shared" ref="F191:W191" si="60">F188*F189+F190</f>
        <v>0</v>
      </c>
      <c r="G191" s="49">
        <f t="shared" si="60"/>
        <v>0</v>
      </c>
      <c r="H191" s="49">
        <f t="shared" si="60"/>
        <v>0</v>
      </c>
      <c r="I191" s="49">
        <f t="shared" si="60"/>
        <v>0</v>
      </c>
      <c r="J191" s="49">
        <f t="shared" si="60"/>
        <v>0</v>
      </c>
      <c r="K191" s="49">
        <f t="shared" si="60"/>
        <v>0</v>
      </c>
      <c r="L191" s="49">
        <f t="shared" si="60"/>
        <v>0</v>
      </c>
      <c r="M191" s="49">
        <f t="shared" si="60"/>
        <v>0</v>
      </c>
      <c r="N191" s="49">
        <f t="shared" si="60"/>
        <v>0</v>
      </c>
      <c r="O191" s="49">
        <f t="shared" si="60"/>
        <v>0</v>
      </c>
      <c r="P191" s="49">
        <f t="shared" si="60"/>
        <v>0</v>
      </c>
      <c r="Q191" s="49">
        <f t="shared" si="60"/>
        <v>0</v>
      </c>
      <c r="R191" s="49">
        <f t="shared" si="60"/>
        <v>0</v>
      </c>
      <c r="S191" s="49">
        <f t="shared" si="60"/>
        <v>0</v>
      </c>
      <c r="T191" s="49">
        <f t="shared" si="60"/>
        <v>0</v>
      </c>
      <c r="U191" s="49">
        <f t="shared" si="60"/>
        <v>0</v>
      </c>
      <c r="V191" s="49">
        <f t="shared" si="60"/>
        <v>0</v>
      </c>
      <c r="W191" s="49">
        <f t="shared" si="60"/>
        <v>0</v>
      </c>
      <c r="X191" s="49"/>
      <c r="Y191" s="49">
        <f t="shared" ref="Y191:Z191" si="61">Y188*Y189+Y190</f>
        <v>0</v>
      </c>
      <c r="Z191" s="49">
        <f t="shared" si="61"/>
        <v>0</v>
      </c>
      <c r="AA191" s="49">
        <f>AA188*AA189+AA190</f>
        <v>0</v>
      </c>
      <c r="AB191" s="67">
        <f>SUM(E191:Z191)</f>
        <v>0</v>
      </c>
    </row>
    <row r="192" spans="1:28" ht="19.899999999999999" customHeight="1">
      <c r="A192" s="182"/>
      <c r="B192" s="31" t="s">
        <v>1033</v>
      </c>
      <c r="C192" s="5" t="s">
        <v>1034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2"/>
      <c r="AA192" s="42"/>
      <c r="AB192" s="66"/>
    </row>
    <row r="193" spans="1:28" ht="19.899999999999999" customHeight="1">
      <c r="A193" s="182"/>
      <c r="B193" s="31"/>
      <c r="C193" s="5" t="s">
        <v>1035</v>
      </c>
      <c r="D193" s="2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66"/>
    </row>
    <row r="194" spans="1:28" ht="19.899999999999999" customHeight="1">
      <c r="A194" s="182"/>
      <c r="B194" s="32" t="s">
        <v>1036</v>
      </c>
      <c r="C194" s="13" t="s">
        <v>1037</v>
      </c>
      <c r="D194" s="21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66"/>
    </row>
    <row r="195" spans="1:28" ht="19.899999999999999" customHeight="1">
      <c r="A195" s="182"/>
      <c r="B195" s="32" t="s">
        <v>1036</v>
      </c>
      <c r="C195" s="13" t="s">
        <v>1038</v>
      </c>
      <c r="D195" s="21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66"/>
    </row>
    <row r="196" spans="1:28" s="50" customFormat="1" ht="19.899999999999999" customHeight="1">
      <c r="A196" s="182"/>
      <c r="B196" s="51" t="s">
        <v>1036</v>
      </c>
      <c r="C196" s="52" t="s">
        <v>1039</v>
      </c>
      <c r="D196" s="53"/>
      <c r="E196" s="54">
        <f>E194*E195</f>
        <v>0</v>
      </c>
      <c r="F196" s="54">
        <f t="shared" ref="F196:W196" si="62">F194*F195</f>
        <v>0</v>
      </c>
      <c r="G196" s="54">
        <f t="shared" si="62"/>
        <v>0</v>
      </c>
      <c r="H196" s="54">
        <f t="shared" si="62"/>
        <v>0</v>
      </c>
      <c r="I196" s="54">
        <f t="shared" si="62"/>
        <v>0</v>
      </c>
      <c r="J196" s="54">
        <f t="shared" si="62"/>
        <v>0</v>
      </c>
      <c r="K196" s="54">
        <f t="shared" si="62"/>
        <v>0</v>
      </c>
      <c r="L196" s="54">
        <f t="shared" si="62"/>
        <v>0</v>
      </c>
      <c r="M196" s="54">
        <f t="shared" si="62"/>
        <v>0</v>
      </c>
      <c r="N196" s="54">
        <f t="shared" si="62"/>
        <v>0</v>
      </c>
      <c r="O196" s="54">
        <f t="shared" si="62"/>
        <v>0</v>
      </c>
      <c r="P196" s="54">
        <f t="shared" si="62"/>
        <v>0</v>
      </c>
      <c r="Q196" s="54">
        <f t="shared" si="62"/>
        <v>0</v>
      </c>
      <c r="R196" s="54">
        <f t="shared" si="62"/>
        <v>0</v>
      </c>
      <c r="S196" s="54">
        <f t="shared" si="62"/>
        <v>0</v>
      </c>
      <c r="T196" s="54">
        <f t="shared" si="62"/>
        <v>0</v>
      </c>
      <c r="U196" s="54">
        <f t="shared" si="62"/>
        <v>0</v>
      </c>
      <c r="V196" s="54">
        <f t="shared" si="62"/>
        <v>0</v>
      </c>
      <c r="W196" s="54">
        <f t="shared" si="62"/>
        <v>0</v>
      </c>
      <c r="X196" s="54"/>
      <c r="Y196" s="54">
        <f t="shared" ref="Y196:AA196" si="63">Y194*Y195</f>
        <v>0</v>
      </c>
      <c r="Z196" s="54">
        <f t="shared" si="63"/>
        <v>0</v>
      </c>
      <c r="AA196" s="54">
        <f t="shared" si="63"/>
        <v>0</v>
      </c>
      <c r="AB196" s="67">
        <f>SUM(E196:Z196)</f>
        <v>0</v>
      </c>
    </row>
    <row r="197" spans="1:28" ht="19.899999999999999" customHeight="1">
      <c r="A197" s="182"/>
      <c r="B197" s="32" t="s">
        <v>1040</v>
      </c>
      <c r="C197" s="5" t="s">
        <v>1041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67"/>
    </row>
    <row r="198" spans="1:28" ht="19.899999999999999" customHeight="1">
      <c r="A198" s="182"/>
      <c r="B198" s="32"/>
      <c r="C198" s="5" t="s">
        <v>1042</v>
      </c>
      <c r="D198" s="2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67"/>
    </row>
    <row r="199" spans="1:28" ht="19.899999999999999" customHeight="1">
      <c r="A199" s="181">
        <v>45318</v>
      </c>
      <c r="B199" s="31" t="s">
        <v>1028</v>
      </c>
      <c r="C199" s="26" t="s">
        <v>1029</v>
      </c>
      <c r="D199" s="24"/>
      <c r="E199" s="25"/>
      <c r="F199" s="25"/>
      <c r="G199" s="25"/>
      <c r="H199" s="25"/>
      <c r="I199" s="26"/>
      <c r="J199" s="26"/>
      <c r="K199" s="26"/>
      <c r="L199" s="26"/>
      <c r="M199" s="26"/>
      <c r="N199" s="25"/>
      <c r="O199" s="26"/>
      <c r="P199" s="26"/>
      <c r="Q199" s="25"/>
      <c r="R199" s="26"/>
      <c r="S199" s="27"/>
      <c r="T199" s="26"/>
      <c r="U199" s="25"/>
      <c r="V199" s="26"/>
      <c r="W199" s="25"/>
      <c r="X199" s="25"/>
      <c r="Y199" s="26"/>
      <c r="Z199" s="27"/>
      <c r="AA199" s="27"/>
      <c r="AB199" s="67"/>
    </row>
    <row r="200" spans="1:28" ht="19.899999999999999" customHeight="1">
      <c r="A200" s="181"/>
      <c r="B200" s="31" t="s">
        <v>1028</v>
      </c>
      <c r="C200" s="27" t="s">
        <v>1100</v>
      </c>
      <c r="D200" s="28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30"/>
      <c r="AA200" s="30"/>
      <c r="AB200" s="67"/>
    </row>
    <row r="201" spans="1:28" ht="19.899999999999999" customHeight="1">
      <c r="A201" s="181"/>
      <c r="B201" s="31" t="s">
        <v>1028</v>
      </c>
      <c r="C201" s="27" t="s">
        <v>1081</v>
      </c>
      <c r="D201" s="28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30"/>
      <c r="AA201" s="30"/>
      <c r="AB201" s="67"/>
    </row>
    <row r="202" spans="1:28" s="50" customFormat="1" ht="19.899999999999999" customHeight="1">
      <c r="A202" s="181"/>
      <c r="B202" s="46"/>
      <c r="C202" s="47" t="s">
        <v>1032</v>
      </c>
      <c r="D202" s="48"/>
      <c r="E202" s="49">
        <f>E199*E200+E201</f>
        <v>0</v>
      </c>
      <c r="F202" s="49">
        <f t="shared" ref="F202:W202" si="64">F199*F200+F201</f>
        <v>0</v>
      </c>
      <c r="G202" s="49">
        <f t="shared" si="64"/>
        <v>0</v>
      </c>
      <c r="H202" s="49">
        <f t="shared" si="64"/>
        <v>0</v>
      </c>
      <c r="I202" s="49">
        <f t="shared" si="64"/>
        <v>0</v>
      </c>
      <c r="J202" s="49">
        <f t="shared" si="64"/>
        <v>0</v>
      </c>
      <c r="K202" s="49">
        <f t="shared" si="64"/>
        <v>0</v>
      </c>
      <c r="L202" s="49">
        <f t="shared" si="64"/>
        <v>0</v>
      </c>
      <c r="M202" s="49">
        <f t="shared" si="64"/>
        <v>0</v>
      </c>
      <c r="N202" s="49">
        <f t="shared" si="64"/>
        <v>0</v>
      </c>
      <c r="O202" s="49">
        <f t="shared" si="64"/>
        <v>0</v>
      </c>
      <c r="P202" s="49">
        <f t="shared" si="64"/>
        <v>0</v>
      </c>
      <c r="Q202" s="49">
        <f t="shared" si="64"/>
        <v>0</v>
      </c>
      <c r="R202" s="49">
        <f t="shared" si="64"/>
        <v>0</v>
      </c>
      <c r="S202" s="49">
        <f t="shared" si="64"/>
        <v>0</v>
      </c>
      <c r="T202" s="49">
        <f t="shared" si="64"/>
        <v>0</v>
      </c>
      <c r="U202" s="49">
        <f t="shared" si="64"/>
        <v>0</v>
      </c>
      <c r="V202" s="49">
        <f t="shared" si="64"/>
        <v>0</v>
      </c>
      <c r="W202" s="49">
        <f t="shared" si="64"/>
        <v>0</v>
      </c>
      <c r="X202" s="49"/>
      <c r="Y202" s="49">
        <f t="shared" ref="Y202:Z202" si="65">Y199*Y200+Y201</f>
        <v>0</v>
      </c>
      <c r="Z202" s="49">
        <f t="shared" si="65"/>
        <v>0</v>
      </c>
      <c r="AA202" s="49">
        <f>AA199*AA200+AA201</f>
        <v>0</v>
      </c>
      <c r="AB202" s="67">
        <f>SUM(E202:Z202)</f>
        <v>0</v>
      </c>
    </row>
    <row r="203" spans="1:28" ht="19.899999999999999" customHeight="1">
      <c r="A203" s="181"/>
      <c r="B203" s="31" t="s">
        <v>1033</v>
      </c>
      <c r="C203" s="5" t="s">
        <v>1034</v>
      </c>
      <c r="D203" s="2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2"/>
      <c r="AA203" s="42"/>
      <c r="AB203" s="67"/>
    </row>
    <row r="204" spans="1:28" ht="19.899999999999999" customHeight="1">
      <c r="A204" s="181"/>
      <c r="B204" s="31"/>
      <c r="C204" s="5" t="s">
        <v>1035</v>
      </c>
      <c r="D204" s="2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67"/>
    </row>
    <row r="205" spans="1:28" ht="19.899999999999999" customHeight="1">
      <c r="A205" s="181"/>
      <c r="B205" s="32" t="s">
        <v>1036</v>
      </c>
      <c r="C205" s="13" t="s">
        <v>1037</v>
      </c>
      <c r="D205" s="21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67"/>
    </row>
    <row r="206" spans="1:28" ht="19.899999999999999" customHeight="1">
      <c r="A206" s="181"/>
      <c r="B206" s="32" t="s">
        <v>1036</v>
      </c>
      <c r="C206" s="13" t="s">
        <v>1101</v>
      </c>
      <c r="D206" s="21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67"/>
    </row>
    <row r="207" spans="1:28" s="50" customFormat="1" ht="19.899999999999999" customHeight="1">
      <c r="A207" s="181"/>
      <c r="B207" s="51" t="s">
        <v>1036</v>
      </c>
      <c r="C207" s="52" t="s">
        <v>1102</v>
      </c>
      <c r="D207" s="53"/>
      <c r="E207" s="54">
        <f>E205*E206</f>
        <v>0</v>
      </c>
      <c r="F207" s="54">
        <f t="shared" ref="F207:W207" si="66">F205*F206</f>
        <v>0</v>
      </c>
      <c r="G207" s="54">
        <f t="shared" si="66"/>
        <v>0</v>
      </c>
      <c r="H207" s="54">
        <f t="shared" si="66"/>
        <v>0</v>
      </c>
      <c r="I207" s="54">
        <f t="shared" si="66"/>
        <v>0</v>
      </c>
      <c r="J207" s="54">
        <f t="shared" si="66"/>
        <v>0</v>
      </c>
      <c r="K207" s="54">
        <f t="shared" si="66"/>
        <v>0</v>
      </c>
      <c r="L207" s="54">
        <f t="shared" si="66"/>
        <v>0</v>
      </c>
      <c r="M207" s="54">
        <f t="shared" si="66"/>
        <v>0</v>
      </c>
      <c r="N207" s="54">
        <f t="shared" si="66"/>
        <v>0</v>
      </c>
      <c r="O207" s="54">
        <f t="shared" si="66"/>
        <v>0</v>
      </c>
      <c r="P207" s="54">
        <f t="shared" si="66"/>
        <v>0</v>
      </c>
      <c r="Q207" s="54">
        <f t="shared" si="66"/>
        <v>0</v>
      </c>
      <c r="R207" s="54">
        <f t="shared" si="66"/>
        <v>0</v>
      </c>
      <c r="S207" s="54">
        <f t="shared" si="66"/>
        <v>0</v>
      </c>
      <c r="T207" s="54">
        <f t="shared" si="66"/>
        <v>0</v>
      </c>
      <c r="U207" s="54">
        <f t="shared" si="66"/>
        <v>0</v>
      </c>
      <c r="V207" s="54">
        <f t="shared" si="66"/>
        <v>0</v>
      </c>
      <c r="W207" s="54">
        <f t="shared" si="66"/>
        <v>0</v>
      </c>
      <c r="X207" s="54"/>
      <c r="Y207" s="54">
        <f t="shared" ref="Y207:AA207" si="67">Y205*Y206</f>
        <v>0</v>
      </c>
      <c r="Z207" s="54">
        <f t="shared" si="67"/>
        <v>0</v>
      </c>
      <c r="AA207" s="54">
        <f t="shared" si="67"/>
        <v>0</v>
      </c>
      <c r="AB207" s="67">
        <f>SUM(E207:Z207)</f>
        <v>0</v>
      </c>
    </row>
    <row r="208" spans="1:28" ht="19.899999999999999" customHeight="1">
      <c r="A208" s="181"/>
      <c r="B208" s="32" t="s">
        <v>1040</v>
      </c>
      <c r="C208" s="5" t="s">
        <v>1041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67"/>
    </row>
    <row r="209" spans="1:28" ht="19.899999999999999" customHeight="1">
      <c r="A209" s="181"/>
      <c r="B209" s="32"/>
      <c r="C209" s="5" t="s">
        <v>1042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67"/>
    </row>
    <row r="210" spans="1:28" ht="19.899999999999999" customHeight="1">
      <c r="A210" s="181">
        <v>45319</v>
      </c>
      <c r="B210" s="31" t="s">
        <v>1028</v>
      </c>
      <c r="C210" s="26" t="s">
        <v>1029</v>
      </c>
      <c r="D210" s="24"/>
      <c r="E210" s="25"/>
      <c r="F210" s="25"/>
      <c r="G210" s="25"/>
      <c r="H210" s="25"/>
      <c r="I210" s="26"/>
      <c r="J210" s="26"/>
      <c r="K210" s="26"/>
      <c r="L210" s="26"/>
      <c r="M210" s="26"/>
      <c r="N210" s="25"/>
      <c r="O210" s="26"/>
      <c r="P210" s="26"/>
      <c r="Q210" s="25"/>
      <c r="R210" s="26"/>
      <c r="S210" s="27"/>
      <c r="T210" s="26"/>
      <c r="U210" s="25"/>
      <c r="V210" s="26"/>
      <c r="W210" s="25"/>
      <c r="X210" s="25"/>
      <c r="Y210" s="26"/>
      <c r="Z210" s="27"/>
      <c r="AA210" s="27"/>
      <c r="AB210" s="66"/>
    </row>
    <row r="211" spans="1:28" ht="19.899999999999999" customHeight="1">
      <c r="A211" s="181"/>
      <c r="B211" s="31" t="s">
        <v>1028</v>
      </c>
      <c r="C211" s="27" t="s">
        <v>1100</v>
      </c>
      <c r="D211" s="28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30"/>
      <c r="AA211" s="30"/>
      <c r="AB211" s="66"/>
    </row>
    <row r="212" spans="1:28" ht="19.899999999999999" customHeight="1">
      <c r="A212" s="181"/>
      <c r="B212" s="31" t="s">
        <v>1028</v>
      </c>
      <c r="C212" s="27" t="s">
        <v>1081</v>
      </c>
      <c r="D212" s="28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30"/>
      <c r="AA212" s="30"/>
      <c r="AB212" s="66"/>
    </row>
    <row r="213" spans="1:28" s="50" customFormat="1" ht="19.899999999999999" customHeight="1">
      <c r="A213" s="181"/>
      <c r="B213" s="46"/>
      <c r="C213" s="47" t="s">
        <v>1032</v>
      </c>
      <c r="D213" s="48"/>
      <c r="E213" s="49">
        <f>E210*E211+E212</f>
        <v>0</v>
      </c>
      <c r="F213" s="49">
        <f t="shared" ref="F213:W213" si="68">F210*F211+F212</f>
        <v>0</v>
      </c>
      <c r="G213" s="49">
        <f t="shared" si="68"/>
        <v>0</v>
      </c>
      <c r="H213" s="49">
        <f t="shared" si="68"/>
        <v>0</v>
      </c>
      <c r="I213" s="49">
        <f t="shared" si="68"/>
        <v>0</v>
      </c>
      <c r="J213" s="49">
        <f t="shared" si="68"/>
        <v>0</v>
      </c>
      <c r="K213" s="49">
        <f t="shared" si="68"/>
        <v>0</v>
      </c>
      <c r="L213" s="49">
        <f t="shared" si="68"/>
        <v>0</v>
      </c>
      <c r="M213" s="49">
        <f t="shared" si="68"/>
        <v>0</v>
      </c>
      <c r="N213" s="49">
        <f t="shared" si="68"/>
        <v>0</v>
      </c>
      <c r="O213" s="49">
        <f t="shared" si="68"/>
        <v>0</v>
      </c>
      <c r="P213" s="49">
        <f t="shared" si="68"/>
        <v>0</v>
      </c>
      <c r="Q213" s="49">
        <f t="shared" si="68"/>
        <v>0</v>
      </c>
      <c r="R213" s="49">
        <f t="shared" si="68"/>
        <v>0</v>
      </c>
      <c r="S213" s="49">
        <f t="shared" si="68"/>
        <v>0</v>
      </c>
      <c r="T213" s="49">
        <f t="shared" si="68"/>
        <v>0</v>
      </c>
      <c r="U213" s="49">
        <f t="shared" si="68"/>
        <v>0</v>
      </c>
      <c r="V213" s="49">
        <f t="shared" si="68"/>
        <v>0</v>
      </c>
      <c r="W213" s="49">
        <f t="shared" si="68"/>
        <v>0</v>
      </c>
      <c r="X213" s="49"/>
      <c r="Y213" s="49">
        <f t="shared" ref="Y213:Z213" si="69">Y210*Y211+Y212</f>
        <v>0</v>
      </c>
      <c r="Z213" s="49">
        <f t="shared" si="69"/>
        <v>0</v>
      </c>
      <c r="AA213" s="49">
        <f>AA210*AA211+AA212</f>
        <v>0</v>
      </c>
      <c r="AB213" s="67">
        <f>SUM(E213:Z213)</f>
        <v>0</v>
      </c>
    </row>
    <row r="214" spans="1:28" ht="19.899999999999999" customHeight="1">
      <c r="A214" s="181"/>
      <c r="B214" s="31" t="s">
        <v>1033</v>
      </c>
      <c r="C214" s="5" t="s">
        <v>1034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2"/>
      <c r="AA214" s="42"/>
      <c r="AB214" s="66"/>
    </row>
    <row r="215" spans="1:28" ht="19.899999999999999" customHeight="1">
      <c r="A215" s="181"/>
      <c r="B215" s="31"/>
      <c r="C215" s="5" t="s">
        <v>1035</v>
      </c>
      <c r="D215" s="2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66"/>
    </row>
    <row r="216" spans="1:28" ht="19.899999999999999" customHeight="1">
      <c r="A216" s="181"/>
      <c r="B216" s="32" t="s">
        <v>1036</v>
      </c>
      <c r="C216" s="13" t="s">
        <v>1037</v>
      </c>
      <c r="D216" s="21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66"/>
    </row>
    <row r="217" spans="1:28" ht="19.899999999999999" customHeight="1">
      <c r="A217" s="181"/>
      <c r="B217" s="32" t="s">
        <v>1036</v>
      </c>
      <c r="C217" s="13" t="s">
        <v>1101</v>
      </c>
      <c r="D217" s="21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66"/>
    </row>
    <row r="218" spans="1:28" s="50" customFormat="1" ht="19.899999999999999" customHeight="1">
      <c r="A218" s="181"/>
      <c r="B218" s="51" t="s">
        <v>1036</v>
      </c>
      <c r="C218" s="52" t="s">
        <v>1102</v>
      </c>
      <c r="D218" s="53"/>
      <c r="E218" s="54">
        <f>E216*E217</f>
        <v>0</v>
      </c>
      <c r="F218" s="54">
        <f t="shared" ref="F218:W218" si="70">F216*F217</f>
        <v>0</v>
      </c>
      <c r="G218" s="54">
        <f t="shared" si="70"/>
        <v>0</v>
      </c>
      <c r="H218" s="54">
        <f t="shared" si="70"/>
        <v>0</v>
      </c>
      <c r="I218" s="54">
        <f t="shared" si="70"/>
        <v>0</v>
      </c>
      <c r="J218" s="54">
        <f t="shared" si="70"/>
        <v>0</v>
      </c>
      <c r="K218" s="54">
        <f t="shared" si="70"/>
        <v>0</v>
      </c>
      <c r="L218" s="54">
        <f t="shared" si="70"/>
        <v>0</v>
      </c>
      <c r="M218" s="54">
        <f t="shared" si="70"/>
        <v>0</v>
      </c>
      <c r="N218" s="54">
        <f t="shared" si="70"/>
        <v>0</v>
      </c>
      <c r="O218" s="54">
        <f t="shared" si="70"/>
        <v>0</v>
      </c>
      <c r="P218" s="54">
        <f t="shared" si="70"/>
        <v>0</v>
      </c>
      <c r="Q218" s="54">
        <f t="shared" si="70"/>
        <v>0</v>
      </c>
      <c r="R218" s="54">
        <f t="shared" si="70"/>
        <v>0</v>
      </c>
      <c r="S218" s="54">
        <f t="shared" si="70"/>
        <v>0</v>
      </c>
      <c r="T218" s="54">
        <f t="shared" si="70"/>
        <v>0</v>
      </c>
      <c r="U218" s="54">
        <f t="shared" si="70"/>
        <v>0</v>
      </c>
      <c r="V218" s="54">
        <f t="shared" si="70"/>
        <v>0</v>
      </c>
      <c r="W218" s="54">
        <f t="shared" si="70"/>
        <v>0</v>
      </c>
      <c r="X218" s="54"/>
      <c r="Y218" s="54">
        <f t="shared" ref="Y218:Z218" si="71">Y216*Y217</f>
        <v>0</v>
      </c>
      <c r="Z218" s="54">
        <f t="shared" si="71"/>
        <v>0</v>
      </c>
      <c r="AA218" s="54"/>
      <c r="AB218" s="67">
        <f>SUM(E218:Z218)</f>
        <v>0</v>
      </c>
    </row>
    <row r="219" spans="1:28" ht="19.899999999999999" customHeight="1">
      <c r="A219" s="181"/>
      <c r="B219" s="32" t="s">
        <v>1040</v>
      </c>
      <c r="C219" s="5" t="s">
        <v>1041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67"/>
    </row>
    <row r="220" spans="1:28" ht="19.899999999999999" customHeight="1">
      <c r="A220" s="181"/>
      <c r="B220" s="32"/>
      <c r="C220" s="5" t="s">
        <v>1042</v>
      </c>
      <c r="D220" s="2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67"/>
    </row>
    <row r="221" spans="1:28" ht="19.899999999999999" customHeight="1">
      <c r="A221" s="181">
        <v>45320</v>
      </c>
      <c r="B221" s="31" t="s">
        <v>1028</v>
      </c>
      <c r="C221" s="26" t="s">
        <v>1029</v>
      </c>
      <c r="D221" s="24"/>
      <c r="E221" s="25"/>
      <c r="F221" s="25"/>
      <c r="G221" s="25"/>
      <c r="H221" s="25"/>
      <c r="I221" s="26">
        <v>301</v>
      </c>
      <c r="J221" s="26">
        <v>22</v>
      </c>
      <c r="K221" s="26"/>
      <c r="L221" s="26">
        <v>4</v>
      </c>
      <c r="M221" s="26"/>
      <c r="N221" s="25"/>
      <c r="O221" s="26">
        <v>3</v>
      </c>
      <c r="P221" s="26"/>
      <c r="Q221" s="25">
        <v>33</v>
      </c>
      <c r="R221" s="26"/>
      <c r="S221" s="27"/>
      <c r="T221" s="26"/>
      <c r="U221" s="25"/>
      <c r="V221" s="26"/>
      <c r="W221" s="25"/>
      <c r="X221" s="25"/>
      <c r="Y221" s="26"/>
      <c r="Z221" s="27"/>
      <c r="AA221" s="27"/>
      <c r="AB221" s="66"/>
    </row>
    <row r="222" spans="1:28" ht="19.899999999999999" customHeight="1">
      <c r="A222" s="181"/>
      <c r="B222" s="31" t="s">
        <v>1028</v>
      </c>
      <c r="C222" s="27" t="s">
        <v>1100</v>
      </c>
      <c r="D222" s="28"/>
      <c r="E222" s="29"/>
      <c r="F222" s="29"/>
      <c r="G222" s="29"/>
      <c r="H222" s="29"/>
      <c r="I222" s="29">
        <v>0.4</v>
      </c>
      <c r="J222" s="29">
        <v>0.2</v>
      </c>
      <c r="K222" s="29"/>
      <c r="L222" s="29">
        <v>0.28999999999999998</v>
      </c>
      <c r="M222" s="29"/>
      <c r="N222" s="29"/>
      <c r="O222" s="29">
        <v>1</v>
      </c>
      <c r="P222" s="29"/>
      <c r="Q222" s="29">
        <v>0.32</v>
      </c>
      <c r="R222" s="29"/>
      <c r="S222" s="29"/>
      <c r="T222" s="29"/>
      <c r="U222" s="29"/>
      <c r="V222" s="29"/>
      <c r="W222" s="29"/>
      <c r="X222" s="29"/>
      <c r="Y222" s="29"/>
      <c r="Z222" s="30"/>
      <c r="AA222" s="30"/>
      <c r="AB222" s="66"/>
    </row>
    <row r="223" spans="1:28" ht="19.899999999999999" customHeight="1">
      <c r="A223" s="181"/>
      <c r="B223" s="31" t="s">
        <v>1028</v>
      </c>
      <c r="C223" s="27" t="s">
        <v>1081</v>
      </c>
      <c r="D223" s="28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30"/>
      <c r="AA223" s="30"/>
      <c r="AB223" s="66"/>
    </row>
    <row r="224" spans="1:28" s="50" customFormat="1" ht="19.899999999999999" customHeight="1">
      <c r="A224" s="181"/>
      <c r="B224" s="46"/>
      <c r="C224" s="47" t="s">
        <v>1032</v>
      </c>
      <c r="D224" s="48"/>
      <c r="E224" s="49">
        <f>E221*E222+E223</f>
        <v>0</v>
      </c>
      <c r="F224" s="49">
        <f t="shared" ref="F224:W224" si="72">F221*F222+F223</f>
        <v>0</v>
      </c>
      <c r="G224" s="49">
        <f t="shared" si="72"/>
        <v>0</v>
      </c>
      <c r="H224" s="49">
        <f t="shared" si="72"/>
        <v>0</v>
      </c>
      <c r="I224" s="49">
        <f t="shared" si="72"/>
        <v>120.4</v>
      </c>
      <c r="J224" s="49">
        <f t="shared" si="72"/>
        <v>4.4000000000000004</v>
      </c>
      <c r="K224" s="49">
        <f t="shared" si="72"/>
        <v>0</v>
      </c>
      <c r="L224" s="49">
        <f t="shared" si="72"/>
        <v>1.1599999999999999</v>
      </c>
      <c r="M224" s="49">
        <f t="shared" si="72"/>
        <v>0</v>
      </c>
      <c r="N224" s="49">
        <f t="shared" si="72"/>
        <v>0</v>
      </c>
      <c r="O224" s="49">
        <f t="shared" si="72"/>
        <v>3</v>
      </c>
      <c r="P224" s="49">
        <f t="shared" si="72"/>
        <v>0</v>
      </c>
      <c r="Q224" s="49">
        <f t="shared" si="72"/>
        <v>10.56</v>
      </c>
      <c r="R224" s="49">
        <f t="shared" si="72"/>
        <v>0</v>
      </c>
      <c r="S224" s="49">
        <f t="shared" si="72"/>
        <v>0</v>
      </c>
      <c r="T224" s="49">
        <f t="shared" si="72"/>
        <v>0</v>
      </c>
      <c r="U224" s="49">
        <f t="shared" si="72"/>
        <v>0</v>
      </c>
      <c r="V224" s="49">
        <f t="shared" si="72"/>
        <v>0</v>
      </c>
      <c r="W224" s="49">
        <f t="shared" si="72"/>
        <v>0</v>
      </c>
      <c r="X224" s="49"/>
      <c r="Y224" s="49">
        <f t="shared" ref="Y224:Z224" si="73">Y221*Y222+Y223</f>
        <v>0</v>
      </c>
      <c r="Z224" s="49">
        <f t="shared" si="73"/>
        <v>0</v>
      </c>
      <c r="AA224" s="49"/>
      <c r="AB224" s="67">
        <f>SUM(E224:Z224)</f>
        <v>139.52000000000001</v>
      </c>
    </row>
    <row r="225" spans="1:28" ht="19.899999999999999" customHeight="1">
      <c r="A225" s="181"/>
      <c r="B225" s="31" t="s">
        <v>1033</v>
      </c>
      <c r="C225" s="5" t="s">
        <v>1034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2"/>
      <c r="AA225" s="42"/>
      <c r="AB225" s="66"/>
    </row>
    <row r="226" spans="1:28" ht="19.899999999999999" customHeight="1">
      <c r="A226" s="181"/>
      <c r="B226" s="31"/>
      <c r="C226" s="5" t="s">
        <v>1035</v>
      </c>
      <c r="D226" s="2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66"/>
    </row>
    <row r="227" spans="1:28" ht="19.899999999999999" customHeight="1">
      <c r="A227" s="181"/>
      <c r="B227" s="32" t="s">
        <v>1036</v>
      </c>
      <c r="C227" s="13" t="s">
        <v>1037</v>
      </c>
      <c r="D227" s="21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66"/>
    </row>
    <row r="228" spans="1:28" ht="19.899999999999999" customHeight="1">
      <c r="A228" s="181"/>
      <c r="B228" s="32" t="s">
        <v>1036</v>
      </c>
      <c r="C228" s="13" t="s">
        <v>1101</v>
      </c>
      <c r="D228" s="21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66"/>
    </row>
    <row r="229" spans="1:28" s="50" customFormat="1" ht="19.899999999999999" customHeight="1">
      <c r="A229" s="181"/>
      <c r="B229" s="51" t="s">
        <v>1036</v>
      </c>
      <c r="C229" s="52" t="s">
        <v>1102</v>
      </c>
      <c r="D229" s="53"/>
      <c r="E229" s="54">
        <f>E227*E228</f>
        <v>0</v>
      </c>
      <c r="F229" s="54">
        <f t="shared" ref="F229:W229" si="74">F227*F228</f>
        <v>0</v>
      </c>
      <c r="G229" s="54">
        <f t="shared" si="74"/>
        <v>0</v>
      </c>
      <c r="H229" s="54">
        <f t="shared" si="74"/>
        <v>0</v>
      </c>
      <c r="I229" s="54">
        <f t="shared" si="74"/>
        <v>0</v>
      </c>
      <c r="J229" s="54">
        <f t="shared" si="74"/>
        <v>0</v>
      </c>
      <c r="K229" s="54">
        <f t="shared" si="74"/>
        <v>0</v>
      </c>
      <c r="L229" s="54">
        <f t="shared" si="74"/>
        <v>0</v>
      </c>
      <c r="M229" s="54">
        <f t="shared" si="74"/>
        <v>0</v>
      </c>
      <c r="N229" s="54">
        <f t="shared" si="74"/>
        <v>0</v>
      </c>
      <c r="O229" s="54">
        <f t="shared" si="74"/>
        <v>0</v>
      </c>
      <c r="P229" s="54">
        <f t="shared" si="74"/>
        <v>0</v>
      </c>
      <c r="Q229" s="54">
        <f t="shared" si="74"/>
        <v>0</v>
      </c>
      <c r="R229" s="54">
        <f t="shared" si="74"/>
        <v>0</v>
      </c>
      <c r="S229" s="54">
        <f t="shared" si="74"/>
        <v>0</v>
      </c>
      <c r="T229" s="54">
        <f t="shared" si="74"/>
        <v>0</v>
      </c>
      <c r="U229" s="54">
        <f t="shared" si="74"/>
        <v>0</v>
      </c>
      <c r="V229" s="54">
        <f t="shared" si="74"/>
        <v>0</v>
      </c>
      <c r="W229" s="54">
        <f t="shared" si="74"/>
        <v>0</v>
      </c>
      <c r="X229" s="54"/>
      <c r="Y229" s="54">
        <f t="shared" ref="Y229:Z229" si="75">Y227*Y228</f>
        <v>0</v>
      </c>
      <c r="Z229" s="54">
        <f t="shared" si="75"/>
        <v>0</v>
      </c>
      <c r="AA229" s="54"/>
      <c r="AB229" s="67">
        <f>SUM(E229:Z229)</f>
        <v>0</v>
      </c>
    </row>
    <row r="230" spans="1:28" ht="19.899999999999999" customHeight="1">
      <c r="A230" s="181"/>
      <c r="B230" s="32" t="s">
        <v>1040</v>
      </c>
      <c r="C230" s="5" t="s">
        <v>1041</v>
      </c>
      <c r="D230" s="2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67"/>
    </row>
    <row r="231" spans="1:28" ht="19.899999999999999" customHeight="1">
      <c r="A231" s="181"/>
      <c r="B231" s="32"/>
      <c r="C231" s="5" t="s">
        <v>1042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67"/>
    </row>
    <row r="232" spans="1:28" ht="19.899999999999999" customHeight="1">
      <c r="A232" s="181">
        <v>45321</v>
      </c>
      <c r="B232" s="31" t="s">
        <v>1028</v>
      </c>
      <c r="C232" s="26" t="s">
        <v>1029</v>
      </c>
      <c r="D232" s="24"/>
      <c r="E232" s="25"/>
      <c r="F232" s="25"/>
      <c r="G232" s="25">
        <v>1</v>
      </c>
      <c r="H232" s="25"/>
      <c r="I232" s="26"/>
      <c r="J232" s="26"/>
      <c r="K232" s="26"/>
      <c r="L232" s="26"/>
      <c r="M232" s="26"/>
      <c r="N232" s="25"/>
      <c r="O232" s="26"/>
      <c r="P232" s="26"/>
      <c r="Q232" s="25"/>
      <c r="R232" s="26"/>
      <c r="S232" s="27"/>
      <c r="T232" s="26"/>
      <c r="U232" s="25"/>
      <c r="V232" s="26"/>
      <c r="W232" s="25"/>
      <c r="X232" s="25"/>
      <c r="Y232" s="26"/>
      <c r="Z232" s="27"/>
      <c r="AA232" s="27"/>
      <c r="AB232" s="66"/>
    </row>
    <row r="233" spans="1:28" ht="19.899999999999999" customHeight="1">
      <c r="A233" s="181"/>
      <c r="B233" s="31" t="s">
        <v>1028</v>
      </c>
      <c r="C233" s="27" t="s">
        <v>1100</v>
      </c>
      <c r="D233" s="28"/>
      <c r="E233" s="29"/>
      <c r="F233" s="29"/>
      <c r="G233" s="29">
        <v>0.158</v>
      </c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30"/>
      <c r="AA233" s="30"/>
      <c r="AB233" s="66"/>
    </row>
    <row r="234" spans="1:28" ht="19.899999999999999" customHeight="1">
      <c r="A234" s="181"/>
      <c r="B234" s="31" t="s">
        <v>1028</v>
      </c>
      <c r="C234" s="27" t="s">
        <v>1103</v>
      </c>
      <c r="D234" s="28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30"/>
      <c r="AA234" s="30"/>
      <c r="AB234" s="66"/>
    </row>
    <row r="235" spans="1:28" s="50" customFormat="1" ht="19.899999999999999" customHeight="1">
      <c r="A235" s="181"/>
      <c r="B235" s="46"/>
      <c r="C235" s="47" t="s">
        <v>1032</v>
      </c>
      <c r="D235" s="48"/>
      <c r="E235" s="49">
        <f>E232*E233+E234</f>
        <v>0</v>
      </c>
      <c r="F235" s="49">
        <f t="shared" ref="F235:W235" si="76">F232*F233+F234</f>
        <v>0</v>
      </c>
      <c r="G235" s="49">
        <f t="shared" si="76"/>
        <v>0.158</v>
      </c>
      <c r="H235" s="49">
        <f t="shared" si="76"/>
        <v>0</v>
      </c>
      <c r="I235" s="49">
        <f t="shared" si="76"/>
        <v>0</v>
      </c>
      <c r="J235" s="49">
        <f t="shared" si="76"/>
        <v>0</v>
      </c>
      <c r="K235" s="49">
        <f t="shared" si="76"/>
        <v>0</v>
      </c>
      <c r="L235" s="49">
        <f t="shared" si="76"/>
        <v>0</v>
      </c>
      <c r="M235" s="49">
        <f t="shared" si="76"/>
        <v>0</v>
      </c>
      <c r="N235" s="49">
        <f t="shared" si="76"/>
        <v>0</v>
      </c>
      <c r="O235" s="49">
        <f t="shared" si="76"/>
        <v>0</v>
      </c>
      <c r="P235" s="49">
        <f t="shared" si="76"/>
        <v>0</v>
      </c>
      <c r="Q235" s="49">
        <f t="shared" si="76"/>
        <v>0</v>
      </c>
      <c r="R235" s="49">
        <f t="shared" si="76"/>
        <v>0</v>
      </c>
      <c r="S235" s="49">
        <f t="shared" si="76"/>
        <v>0</v>
      </c>
      <c r="T235" s="49">
        <f t="shared" si="76"/>
        <v>0</v>
      </c>
      <c r="U235" s="49">
        <f t="shared" si="76"/>
        <v>0</v>
      </c>
      <c r="V235" s="49">
        <f t="shared" si="76"/>
        <v>0</v>
      </c>
      <c r="W235" s="49">
        <f t="shared" si="76"/>
        <v>0</v>
      </c>
      <c r="X235" s="49"/>
      <c r="Y235" s="49">
        <f t="shared" ref="Y235:Z235" si="77">Y232*Y233+Y234</f>
        <v>0</v>
      </c>
      <c r="Z235" s="49">
        <f t="shared" si="77"/>
        <v>0</v>
      </c>
      <c r="AA235" s="49"/>
      <c r="AB235" s="67">
        <f>SUM(E235:Z235)</f>
        <v>0.158</v>
      </c>
    </row>
    <row r="236" spans="1:28" ht="19.899999999999999" customHeight="1">
      <c r="A236" s="181"/>
      <c r="B236" s="31" t="s">
        <v>1033</v>
      </c>
      <c r="C236" s="5" t="s">
        <v>1034</v>
      </c>
      <c r="D236" s="20"/>
      <c r="E236" s="4"/>
      <c r="F236" s="4"/>
      <c r="G236" s="4" t="s">
        <v>34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2"/>
      <c r="AA236" s="42"/>
      <c r="AB236" s="66"/>
    </row>
    <row r="237" spans="1:28" ht="19.899999999999999" customHeight="1">
      <c r="A237" s="181"/>
      <c r="B237" s="31"/>
      <c r="C237" s="5" t="s">
        <v>1035</v>
      </c>
      <c r="D237" s="2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66"/>
    </row>
    <row r="238" spans="1:28" ht="19.899999999999999" customHeight="1">
      <c r="A238" s="181"/>
      <c r="B238" s="32" t="s">
        <v>1036</v>
      </c>
      <c r="C238" s="13" t="s">
        <v>1037</v>
      </c>
      <c r="D238" s="21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66"/>
    </row>
    <row r="239" spans="1:28" ht="19.899999999999999" customHeight="1">
      <c r="A239" s="181"/>
      <c r="B239" s="32" t="s">
        <v>1036</v>
      </c>
      <c r="C239" s="13" t="s">
        <v>1101</v>
      </c>
      <c r="D239" s="21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66"/>
    </row>
    <row r="240" spans="1:28" s="50" customFormat="1" ht="19.899999999999999" customHeight="1">
      <c r="A240" s="181"/>
      <c r="B240" s="51" t="s">
        <v>1036</v>
      </c>
      <c r="C240" s="52" t="s">
        <v>1102</v>
      </c>
      <c r="D240" s="53"/>
      <c r="E240" s="54">
        <f>E238*E239</f>
        <v>0</v>
      </c>
      <c r="F240" s="54">
        <f t="shared" ref="F240:W240" si="78">F238*F239</f>
        <v>0</v>
      </c>
      <c r="G240" s="54">
        <f t="shared" si="78"/>
        <v>0</v>
      </c>
      <c r="H240" s="54">
        <f t="shared" si="78"/>
        <v>0</v>
      </c>
      <c r="I240" s="54">
        <f t="shared" si="78"/>
        <v>0</v>
      </c>
      <c r="J240" s="54">
        <f t="shared" si="78"/>
        <v>0</v>
      </c>
      <c r="K240" s="54">
        <f t="shared" si="78"/>
        <v>0</v>
      </c>
      <c r="L240" s="54">
        <f t="shared" si="78"/>
        <v>0</v>
      </c>
      <c r="M240" s="54">
        <f t="shared" si="78"/>
        <v>0</v>
      </c>
      <c r="N240" s="54">
        <f t="shared" si="78"/>
        <v>0</v>
      </c>
      <c r="O240" s="54">
        <f t="shared" si="78"/>
        <v>0</v>
      </c>
      <c r="P240" s="54">
        <f t="shared" si="78"/>
        <v>0</v>
      </c>
      <c r="Q240" s="54">
        <f t="shared" si="78"/>
        <v>0</v>
      </c>
      <c r="R240" s="54">
        <f t="shared" si="78"/>
        <v>0</v>
      </c>
      <c r="S240" s="54">
        <f t="shared" si="78"/>
        <v>0</v>
      </c>
      <c r="T240" s="54">
        <f t="shared" si="78"/>
        <v>0</v>
      </c>
      <c r="U240" s="54">
        <f t="shared" si="78"/>
        <v>0</v>
      </c>
      <c r="V240" s="54">
        <f t="shared" si="78"/>
        <v>0</v>
      </c>
      <c r="W240" s="54">
        <f t="shared" si="78"/>
        <v>0</v>
      </c>
      <c r="X240" s="54"/>
      <c r="Y240" s="54">
        <f t="shared" ref="Y240:Z240" si="79">Y238*Y239</f>
        <v>0</v>
      </c>
      <c r="Z240" s="54">
        <f t="shared" si="79"/>
        <v>0</v>
      </c>
      <c r="AA240" s="54"/>
      <c r="AB240" s="67">
        <f>SUM(E240:Z240)</f>
        <v>0</v>
      </c>
    </row>
    <row r="241" spans="1:28" ht="19.899999999999999" customHeight="1">
      <c r="A241" s="181"/>
      <c r="B241" s="32" t="s">
        <v>1040</v>
      </c>
      <c r="C241" s="5" t="s">
        <v>1041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67"/>
    </row>
    <row r="242" spans="1:28" ht="19.899999999999999" customHeight="1">
      <c r="A242" s="181"/>
      <c r="B242" s="32"/>
      <c r="C242" s="5" t="s">
        <v>1042</v>
      </c>
      <c r="D242" s="2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67"/>
    </row>
    <row r="243" spans="1:28" ht="19.899999999999999" customHeight="1">
      <c r="A243" s="181">
        <v>45322</v>
      </c>
      <c r="B243" s="31" t="s">
        <v>1028</v>
      </c>
      <c r="C243" s="26" t="s">
        <v>1029</v>
      </c>
      <c r="D243" s="24"/>
      <c r="E243" s="25"/>
      <c r="F243" s="25"/>
      <c r="G243" s="25"/>
      <c r="H243" s="25"/>
      <c r="I243" s="26">
        <v>320</v>
      </c>
      <c r="J243" s="26">
        <v>37</v>
      </c>
      <c r="K243" s="26"/>
      <c r="L243" s="26"/>
      <c r="M243" s="26"/>
      <c r="N243" s="25"/>
      <c r="O243" s="26"/>
      <c r="P243" s="26"/>
      <c r="Q243" s="25"/>
      <c r="R243" s="26"/>
      <c r="S243" s="27"/>
      <c r="T243" s="26"/>
      <c r="U243" s="25"/>
      <c r="V243" s="26"/>
      <c r="W243" s="25"/>
      <c r="X243" s="25"/>
      <c r="Y243" s="26"/>
      <c r="Z243" s="27"/>
      <c r="AA243" s="118">
        <v>5</v>
      </c>
      <c r="AB243" s="66"/>
    </row>
    <row r="244" spans="1:28" ht="19.899999999999999" customHeight="1">
      <c r="A244" s="181"/>
      <c r="B244" s="31" t="s">
        <v>1028</v>
      </c>
      <c r="C244" s="27" t="s">
        <v>1100</v>
      </c>
      <c r="D244" s="28"/>
      <c r="E244" s="29"/>
      <c r="F244" s="29"/>
      <c r="G244" s="29"/>
      <c r="H244" s="29"/>
      <c r="I244" s="29">
        <v>0.32</v>
      </c>
      <c r="J244" s="29">
        <v>0.34</v>
      </c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30"/>
      <c r="AA244" s="119">
        <v>0.5</v>
      </c>
      <c r="AB244" s="66"/>
    </row>
    <row r="245" spans="1:28" ht="19.899999999999999" customHeight="1">
      <c r="A245" s="181"/>
      <c r="B245" s="31" t="s">
        <v>1028</v>
      </c>
      <c r="C245" s="27" t="s">
        <v>1081</v>
      </c>
      <c r="D245" s="28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30"/>
      <c r="AA245" s="30"/>
      <c r="AB245" s="66"/>
    </row>
    <row r="246" spans="1:28" s="50" customFormat="1" ht="19.899999999999999" customHeight="1">
      <c r="A246" s="181"/>
      <c r="B246" s="46"/>
      <c r="C246" s="47" t="s">
        <v>1032</v>
      </c>
      <c r="D246" s="48"/>
      <c r="E246" s="49">
        <f>E243*E244+E245</f>
        <v>0</v>
      </c>
      <c r="F246" s="49">
        <f t="shared" ref="F246:W246" si="80">F243*F244+F245</f>
        <v>0</v>
      </c>
      <c r="G246" s="49">
        <f t="shared" si="80"/>
        <v>0</v>
      </c>
      <c r="H246" s="49">
        <f t="shared" si="80"/>
        <v>0</v>
      </c>
      <c r="I246" s="49">
        <f t="shared" si="80"/>
        <v>102.4</v>
      </c>
      <c r="J246" s="49">
        <f t="shared" si="80"/>
        <v>12.58</v>
      </c>
      <c r="K246" s="49">
        <f t="shared" si="80"/>
        <v>0</v>
      </c>
      <c r="L246" s="49">
        <f t="shared" si="80"/>
        <v>0</v>
      </c>
      <c r="M246" s="49">
        <f t="shared" si="80"/>
        <v>0</v>
      </c>
      <c r="N246" s="49">
        <f t="shared" si="80"/>
        <v>0</v>
      </c>
      <c r="O246" s="49">
        <f t="shared" si="80"/>
        <v>0</v>
      </c>
      <c r="P246" s="49">
        <f t="shared" si="80"/>
        <v>0</v>
      </c>
      <c r="Q246" s="49">
        <f t="shared" si="80"/>
        <v>0</v>
      </c>
      <c r="R246" s="49">
        <f t="shared" si="80"/>
        <v>0</v>
      </c>
      <c r="S246" s="49">
        <f t="shared" si="80"/>
        <v>0</v>
      </c>
      <c r="T246" s="49">
        <f t="shared" si="80"/>
        <v>0</v>
      </c>
      <c r="U246" s="49">
        <f t="shared" si="80"/>
        <v>0</v>
      </c>
      <c r="V246" s="49">
        <f t="shared" si="80"/>
        <v>0</v>
      </c>
      <c r="W246" s="49">
        <f t="shared" si="80"/>
        <v>0</v>
      </c>
      <c r="X246" s="49"/>
      <c r="Y246" s="49">
        <f t="shared" ref="Y246:AA246" si="81">Y243*Y244+Y245</f>
        <v>0</v>
      </c>
      <c r="Z246" s="49">
        <f t="shared" si="81"/>
        <v>0</v>
      </c>
      <c r="AA246" s="49">
        <f t="shared" si="81"/>
        <v>2.5</v>
      </c>
      <c r="AB246" s="67">
        <f>SUM(E246:Z246)</f>
        <v>114.98</v>
      </c>
    </row>
    <row r="247" spans="1:28" ht="19.899999999999999" customHeight="1">
      <c r="A247" s="181"/>
      <c r="B247" s="31" t="s">
        <v>1033</v>
      </c>
      <c r="C247" s="5" t="s">
        <v>1034</v>
      </c>
      <c r="D247" s="20"/>
      <c r="E247" s="4"/>
      <c r="F247" s="4"/>
      <c r="G247" s="4"/>
      <c r="H247" s="4"/>
      <c r="I247" s="4" t="s">
        <v>1053</v>
      </c>
      <c r="J247" s="4" t="s">
        <v>1053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2"/>
      <c r="AA247" s="42"/>
      <c r="AB247" s="66"/>
    </row>
    <row r="248" spans="1:28" ht="19.899999999999999" customHeight="1">
      <c r="A248" s="181"/>
      <c r="B248" s="31"/>
      <c r="C248" s="5" t="s">
        <v>1035</v>
      </c>
      <c r="D248" s="2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66"/>
    </row>
    <row r="249" spans="1:28" ht="19.899999999999999" customHeight="1">
      <c r="A249" s="181"/>
      <c r="B249" s="32" t="s">
        <v>1036</v>
      </c>
      <c r="C249" s="13" t="s">
        <v>1037</v>
      </c>
      <c r="D249" s="21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>
        <v>34</v>
      </c>
      <c r="T249" s="15"/>
      <c r="U249" s="15"/>
      <c r="V249" s="15"/>
      <c r="W249" s="15"/>
      <c r="X249" s="15"/>
      <c r="Y249" s="15"/>
      <c r="Z249" s="15"/>
      <c r="AA249" s="15"/>
      <c r="AB249" s="66"/>
    </row>
    <row r="250" spans="1:28" ht="19.899999999999999" customHeight="1">
      <c r="A250" s="181"/>
      <c r="B250" s="32" t="s">
        <v>1036</v>
      </c>
      <c r="C250" s="13" t="s">
        <v>1101</v>
      </c>
      <c r="D250" s="21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>
        <v>0.4</v>
      </c>
      <c r="T250" s="15"/>
      <c r="U250" s="15"/>
      <c r="V250" s="15"/>
      <c r="W250" s="15"/>
      <c r="X250" s="15"/>
      <c r="Y250" s="15"/>
      <c r="Z250" s="15"/>
      <c r="AA250" s="15"/>
      <c r="AB250" s="66"/>
    </row>
    <row r="251" spans="1:28" s="50" customFormat="1" ht="19.899999999999999" customHeight="1">
      <c r="A251" s="181"/>
      <c r="B251" s="51" t="s">
        <v>1036</v>
      </c>
      <c r="C251" s="52" t="s">
        <v>1102</v>
      </c>
      <c r="D251" s="53"/>
      <c r="E251" s="54">
        <f>E249*E250</f>
        <v>0</v>
      </c>
      <c r="F251" s="54">
        <f t="shared" ref="F251:W251" si="82">F249*F250</f>
        <v>0</v>
      </c>
      <c r="G251" s="54">
        <f t="shared" si="82"/>
        <v>0</v>
      </c>
      <c r="H251" s="54">
        <f t="shared" si="82"/>
        <v>0</v>
      </c>
      <c r="I251" s="54">
        <f t="shared" si="82"/>
        <v>0</v>
      </c>
      <c r="J251" s="54">
        <f t="shared" si="82"/>
        <v>0</v>
      </c>
      <c r="K251" s="54">
        <f t="shared" si="82"/>
        <v>0</v>
      </c>
      <c r="L251" s="54">
        <f t="shared" si="82"/>
        <v>0</v>
      </c>
      <c r="M251" s="54">
        <f t="shared" si="82"/>
        <v>0</v>
      </c>
      <c r="N251" s="54">
        <f t="shared" si="82"/>
        <v>0</v>
      </c>
      <c r="O251" s="54">
        <f t="shared" si="82"/>
        <v>0</v>
      </c>
      <c r="P251" s="54">
        <f t="shared" si="82"/>
        <v>0</v>
      </c>
      <c r="Q251" s="54">
        <f t="shared" si="82"/>
        <v>0</v>
      </c>
      <c r="R251" s="54">
        <f t="shared" si="82"/>
        <v>0</v>
      </c>
      <c r="S251" s="54">
        <f t="shared" si="82"/>
        <v>13.600000000000001</v>
      </c>
      <c r="T251" s="54">
        <f t="shared" si="82"/>
        <v>0</v>
      </c>
      <c r="U251" s="54">
        <f t="shared" si="82"/>
        <v>0</v>
      </c>
      <c r="V251" s="54">
        <f t="shared" si="82"/>
        <v>0</v>
      </c>
      <c r="W251" s="54">
        <f t="shared" si="82"/>
        <v>0</v>
      </c>
      <c r="X251" s="54"/>
      <c r="Y251" s="54">
        <f t="shared" ref="Y251:Z251" si="83">Y249*Y250</f>
        <v>0</v>
      </c>
      <c r="Z251" s="54">
        <f t="shared" si="83"/>
        <v>0</v>
      </c>
      <c r="AA251" s="54"/>
      <c r="AB251" s="67">
        <f>SUM(E251:Z251)</f>
        <v>13.600000000000001</v>
      </c>
    </row>
    <row r="252" spans="1:28" ht="19.899999999999999" customHeight="1">
      <c r="A252" s="181"/>
      <c r="B252" s="32" t="s">
        <v>1040</v>
      </c>
      <c r="C252" s="5" t="s">
        <v>1041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67"/>
    </row>
    <row r="253" spans="1:28" ht="19.899999999999999" customHeight="1">
      <c r="A253" s="181"/>
      <c r="B253" s="32"/>
      <c r="C253" s="5" t="s">
        <v>1042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 t="s">
        <v>1053</v>
      </c>
      <c r="T253" s="4"/>
      <c r="U253" s="4"/>
      <c r="V253" s="4"/>
      <c r="W253" s="4"/>
      <c r="X253" s="4"/>
      <c r="Y253" s="4"/>
      <c r="Z253" s="4"/>
      <c r="AA253" s="4"/>
      <c r="AB253" s="67"/>
    </row>
    <row r="254" spans="1:28" ht="14.45">
      <c r="AB254" s="50"/>
    </row>
    <row r="255" spans="1:28" s="69" customFormat="1" ht="23.45" customHeight="1">
      <c r="B255" s="70"/>
      <c r="C255" s="68" t="s">
        <v>1043</v>
      </c>
      <c r="D255" s="70"/>
      <c r="E255" s="71">
        <f t="shared" ref="E255:AA255" si="84">E33+E38+E45+E50+E57+E62+E69+E74+E81+E86+E92+E97+E103+E108+E114+E119+E125+E130+E136+E141+E147+E152+E158+E163+E169+E174+E180+E185+E191+E196+E202+E207+E213+E218+E224+E229+E235+E240+E246+E251</f>
        <v>15.25</v>
      </c>
      <c r="F255" s="71">
        <f t="shared" si="84"/>
        <v>3.4000000000000002E-2</v>
      </c>
      <c r="G255" s="71">
        <f t="shared" si="84"/>
        <v>4.9850000000000003</v>
      </c>
      <c r="H255" s="71">
        <f t="shared" si="84"/>
        <v>38.760000000000005</v>
      </c>
      <c r="I255" s="71">
        <f t="shared" si="84"/>
        <v>223.20000000000002</v>
      </c>
      <c r="J255" s="71">
        <f t="shared" si="84"/>
        <v>39.851999999999997</v>
      </c>
      <c r="K255" s="71">
        <f t="shared" si="84"/>
        <v>69.400000000000006</v>
      </c>
      <c r="L255" s="71">
        <f t="shared" si="84"/>
        <v>1.1599999999999999</v>
      </c>
      <c r="M255" s="71">
        <f t="shared" si="84"/>
        <v>0</v>
      </c>
      <c r="N255" s="71">
        <f t="shared" si="84"/>
        <v>0</v>
      </c>
      <c r="O255" s="71">
        <f t="shared" si="84"/>
        <v>5</v>
      </c>
      <c r="P255" s="71">
        <f t="shared" si="84"/>
        <v>0</v>
      </c>
      <c r="Q255" s="71">
        <f t="shared" si="84"/>
        <v>15.56</v>
      </c>
      <c r="R255" s="71">
        <f t="shared" si="84"/>
        <v>18.72</v>
      </c>
      <c r="S255" s="71">
        <f t="shared" si="84"/>
        <v>76.72</v>
      </c>
      <c r="T255" s="71">
        <f t="shared" si="84"/>
        <v>7.2</v>
      </c>
      <c r="U255" s="71">
        <f t="shared" si="84"/>
        <v>0</v>
      </c>
      <c r="V255" s="71">
        <f t="shared" si="84"/>
        <v>0.1</v>
      </c>
      <c r="W255" s="71">
        <f t="shared" si="84"/>
        <v>1</v>
      </c>
      <c r="X255" s="71">
        <f t="shared" si="84"/>
        <v>2.4000000000000004</v>
      </c>
      <c r="Y255" s="71">
        <f t="shared" si="84"/>
        <v>19.200000000000003</v>
      </c>
      <c r="Z255" s="71">
        <f t="shared" si="84"/>
        <v>0</v>
      </c>
      <c r="AA255" s="71">
        <f t="shared" si="84"/>
        <v>26.724999999999998</v>
      </c>
      <c r="AB255" s="71">
        <f>SUM(E255:AA255)</f>
        <v>565.26600000000019</v>
      </c>
    </row>
    <row r="256" spans="1:28" s="69" customFormat="1" ht="26.45" customHeight="1">
      <c r="B256" s="70"/>
      <c r="C256" s="68" t="s">
        <v>1104</v>
      </c>
      <c r="D256" s="70"/>
      <c r="E256" s="71">
        <f>E41+E53+E65+E77+E10+E16+E23+E29</f>
        <v>8</v>
      </c>
      <c r="F256" s="71">
        <f t="shared" ref="F256:AB256" si="85">F41+F53+F65+F77+F10+F16+F23+F29</f>
        <v>8</v>
      </c>
      <c r="G256" s="71">
        <f t="shared" si="85"/>
        <v>32</v>
      </c>
      <c r="H256" s="71">
        <f t="shared" si="85"/>
        <v>37</v>
      </c>
      <c r="I256" s="71">
        <f t="shared" si="85"/>
        <v>21</v>
      </c>
      <c r="J256" s="71">
        <f t="shared" si="85"/>
        <v>121</v>
      </c>
      <c r="K256" s="71">
        <f t="shared" si="85"/>
        <v>21</v>
      </c>
      <c r="L256" s="71">
        <f t="shared" si="85"/>
        <v>0</v>
      </c>
      <c r="M256" s="71">
        <f t="shared" si="85"/>
        <v>0</v>
      </c>
      <c r="N256" s="71">
        <f t="shared" si="85"/>
        <v>0</v>
      </c>
      <c r="O256" s="71">
        <f t="shared" si="85"/>
        <v>13</v>
      </c>
      <c r="P256" s="71">
        <f t="shared" si="85"/>
        <v>0</v>
      </c>
      <c r="Q256" s="71">
        <f t="shared" si="85"/>
        <v>0</v>
      </c>
      <c r="R256" s="71">
        <f t="shared" si="85"/>
        <v>23</v>
      </c>
      <c r="S256" s="71">
        <f t="shared" si="85"/>
        <v>82</v>
      </c>
      <c r="T256" s="71">
        <f t="shared" si="85"/>
        <v>0</v>
      </c>
      <c r="U256" s="71">
        <f t="shared" si="85"/>
        <v>7</v>
      </c>
      <c r="V256" s="71">
        <f t="shared" si="85"/>
        <v>0</v>
      </c>
      <c r="W256" s="71">
        <f t="shared" si="85"/>
        <v>3</v>
      </c>
      <c r="X256" s="71">
        <f t="shared" si="85"/>
        <v>17</v>
      </c>
      <c r="Y256" s="71">
        <f t="shared" si="85"/>
        <v>117</v>
      </c>
      <c r="Z256" s="71">
        <f t="shared" si="85"/>
        <v>98</v>
      </c>
      <c r="AA256" s="71"/>
      <c r="AB256" s="71">
        <f t="shared" si="85"/>
        <v>608</v>
      </c>
    </row>
  </sheetData>
  <mergeCells count="22">
    <mergeCell ref="A188:A198"/>
    <mergeCell ref="A177:A187"/>
    <mergeCell ref="A166:A176"/>
    <mergeCell ref="A155:A165"/>
    <mergeCell ref="A243:A253"/>
    <mergeCell ref="A232:A242"/>
    <mergeCell ref="A221:A231"/>
    <mergeCell ref="A210:A220"/>
    <mergeCell ref="A199:A209"/>
    <mergeCell ref="A133:A143"/>
    <mergeCell ref="A144:A154"/>
    <mergeCell ref="A5:A16"/>
    <mergeCell ref="A17:A29"/>
    <mergeCell ref="A100:A110"/>
    <mergeCell ref="A111:A121"/>
    <mergeCell ref="A122:A132"/>
    <mergeCell ref="A89:A99"/>
    <mergeCell ref="A30:A41"/>
    <mergeCell ref="A42:A53"/>
    <mergeCell ref="A54:A65"/>
    <mergeCell ref="A66:A77"/>
    <mergeCell ref="A78:A88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FF2-AF1B-4837-BE21-8B122A92D2ED}">
  <dimension ref="A1:AE326"/>
  <sheetViews>
    <sheetView zoomScale="60" zoomScaleNormal="60" workbookViewId="0">
      <pane xSplit="3" ySplit="4" topLeftCell="D5" activePane="bottomRight" state="frozen"/>
      <selection pane="bottomRight" activeCell="AV32" sqref="AV32"/>
      <selection pane="bottomLeft" activeCell="AV32" sqref="AV32"/>
      <selection pane="topRight" activeCell="AV32" sqref="AV32"/>
    </sheetView>
  </sheetViews>
  <sheetFormatPr defaultRowHeight="15" customHeight="1"/>
  <cols>
    <col min="2" max="2" width="18" style="56" customWidth="1"/>
    <col min="3" max="3" width="65.85546875" style="1" customWidth="1"/>
    <col min="4" max="4" width="1.2851562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10.710937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20.28515625" customWidth="1"/>
    <col min="28" max="28" width="12.5703125" customWidth="1"/>
    <col min="29" max="29" width="27.140625" customWidth="1"/>
    <col min="30" max="30" width="13.140625" customWidth="1"/>
    <col min="31" max="31" width="18" customWidth="1"/>
  </cols>
  <sheetData>
    <row r="1" spans="1:31" ht="83.45" customHeight="1">
      <c r="A1" t="s">
        <v>1</v>
      </c>
      <c r="B1" s="56" t="s">
        <v>1010</v>
      </c>
      <c r="C1" s="3" t="s">
        <v>3</v>
      </c>
      <c r="D1" s="23"/>
      <c r="E1" s="55" t="s">
        <v>48</v>
      </c>
      <c r="F1" s="55" t="s">
        <v>49</v>
      </c>
      <c r="G1" s="55" t="s">
        <v>1011</v>
      </c>
      <c r="H1" s="55" t="s">
        <v>51</v>
      </c>
      <c r="I1" s="57" t="s">
        <v>17</v>
      </c>
      <c r="J1" s="57" t="s">
        <v>18</v>
      </c>
      <c r="K1" s="57" t="s">
        <v>1012</v>
      </c>
      <c r="L1" s="57" t="s">
        <v>1013</v>
      </c>
      <c r="M1" s="57" t="s">
        <v>23</v>
      </c>
      <c r="N1" s="57" t="s">
        <v>53</v>
      </c>
      <c r="O1" s="57" t="s">
        <v>54</v>
      </c>
      <c r="P1" s="57" t="s">
        <v>26</v>
      </c>
      <c r="Q1" s="57" t="s">
        <v>55</v>
      </c>
      <c r="R1" s="58" t="s">
        <v>28</v>
      </c>
      <c r="S1" s="57" t="s">
        <v>30</v>
      </c>
      <c r="T1" s="59" t="s">
        <v>31</v>
      </c>
      <c r="U1" s="57" t="s">
        <v>57</v>
      </c>
      <c r="V1" s="58" t="s">
        <v>33</v>
      </c>
      <c r="W1" s="57" t="s">
        <v>36</v>
      </c>
      <c r="X1" s="58" t="s">
        <v>37</v>
      </c>
      <c r="Y1" s="58" t="s">
        <v>58</v>
      </c>
      <c r="Z1" s="57" t="s">
        <v>38</v>
      </c>
      <c r="AA1" s="59" t="s">
        <v>1105</v>
      </c>
      <c r="AB1" s="5" t="s">
        <v>42</v>
      </c>
      <c r="AC1" s="125" t="s">
        <v>1106</v>
      </c>
      <c r="AD1" s="125" t="s">
        <v>1107</v>
      </c>
      <c r="AE1" s="125"/>
    </row>
    <row r="2" spans="1:31" ht="10.9" hidden="1" customHeight="1">
      <c r="C2" s="3"/>
      <c r="D2" s="23"/>
      <c r="E2" s="6"/>
      <c r="F2" s="6"/>
      <c r="G2" s="6"/>
      <c r="H2" s="6"/>
      <c r="I2" s="3"/>
      <c r="J2" s="3"/>
      <c r="K2" s="3"/>
      <c r="L2" s="3"/>
      <c r="M2" s="3"/>
      <c r="N2" s="3"/>
      <c r="O2" s="6"/>
      <c r="P2" s="3"/>
      <c r="Q2" s="3"/>
      <c r="R2" s="6"/>
      <c r="S2" s="3"/>
      <c r="T2" s="37"/>
      <c r="U2" s="3"/>
      <c r="V2" s="6"/>
      <c r="W2" s="3"/>
      <c r="X2" s="6"/>
      <c r="Y2" s="6"/>
      <c r="Z2" s="3"/>
      <c r="AA2" s="5"/>
      <c r="AB2" s="5"/>
    </row>
    <row r="3" spans="1:31" ht="4.1500000000000004" customHeight="1">
      <c r="C3" s="3"/>
      <c r="D3" s="23"/>
      <c r="E3" s="6">
        <f>E326</f>
        <v>0.2</v>
      </c>
      <c r="F3" s="6">
        <f t="shared" ref="F3:AB3" si="0">F326</f>
        <v>1.625</v>
      </c>
      <c r="G3" s="6">
        <f t="shared" si="0"/>
        <v>0.97499999999999998</v>
      </c>
      <c r="H3" s="6">
        <f t="shared" si="0"/>
        <v>6.3540000000000001</v>
      </c>
      <c r="I3" s="6">
        <f t="shared" si="0"/>
        <v>99.4</v>
      </c>
      <c r="J3" s="6">
        <f t="shared" si="0"/>
        <v>219.37999999999994</v>
      </c>
      <c r="K3" s="6">
        <f t="shared" si="0"/>
        <v>7.0540000000000003</v>
      </c>
      <c r="L3" s="6"/>
      <c r="M3" s="6">
        <f t="shared" si="0"/>
        <v>0</v>
      </c>
      <c r="N3" s="6">
        <f t="shared" si="0"/>
        <v>0</v>
      </c>
      <c r="O3" s="6">
        <f t="shared" si="0"/>
        <v>0</v>
      </c>
      <c r="P3" s="6">
        <f t="shared" si="0"/>
        <v>17.5</v>
      </c>
      <c r="Q3" s="6">
        <f t="shared" si="0"/>
        <v>0.3</v>
      </c>
      <c r="R3" s="6">
        <f t="shared" si="0"/>
        <v>41.2</v>
      </c>
      <c r="S3" s="6">
        <f t="shared" si="0"/>
        <v>0</v>
      </c>
      <c r="T3" s="6">
        <f t="shared" si="0"/>
        <v>45.474000000000004</v>
      </c>
      <c r="U3" s="6">
        <f t="shared" si="0"/>
        <v>36</v>
      </c>
      <c r="V3" s="6">
        <f t="shared" si="0"/>
        <v>28.800000000000004</v>
      </c>
      <c r="W3" s="6">
        <f t="shared" si="0"/>
        <v>10.92</v>
      </c>
      <c r="X3" s="6">
        <f t="shared" si="0"/>
        <v>0</v>
      </c>
      <c r="Y3" s="6">
        <f t="shared" si="0"/>
        <v>98</v>
      </c>
      <c r="Z3" s="6">
        <f t="shared" si="0"/>
        <v>92.798999999999992</v>
      </c>
      <c r="AA3" s="6">
        <f t="shared" si="0"/>
        <v>20.05</v>
      </c>
      <c r="AB3" s="6">
        <f t="shared" si="0"/>
        <v>731.03099999999984</v>
      </c>
    </row>
    <row r="4" spans="1:31" s="50" customFormat="1" ht="15.75" customHeight="1">
      <c r="B4" s="120" t="s">
        <v>66</v>
      </c>
      <c r="C4" s="121"/>
      <c r="D4" s="122"/>
      <c r="E4" s="123"/>
      <c r="F4" s="124">
        <f t="shared" ref="F4:AA4" si="1">F326</f>
        <v>1.625</v>
      </c>
      <c r="G4" s="124">
        <f t="shared" si="1"/>
        <v>0.97499999999999998</v>
      </c>
      <c r="H4" s="124">
        <f t="shared" si="1"/>
        <v>6.3540000000000001</v>
      </c>
      <c r="I4" s="124">
        <f t="shared" si="1"/>
        <v>99.4</v>
      </c>
      <c r="J4" s="124">
        <f t="shared" si="1"/>
        <v>219.37999999999994</v>
      </c>
      <c r="K4" s="124">
        <f t="shared" si="1"/>
        <v>7.0540000000000003</v>
      </c>
      <c r="L4" s="124">
        <f t="shared" ref="L4" si="2">L326</f>
        <v>5</v>
      </c>
      <c r="M4" s="124">
        <f t="shared" si="1"/>
        <v>0</v>
      </c>
      <c r="N4" s="124">
        <f t="shared" si="1"/>
        <v>0</v>
      </c>
      <c r="O4" s="124">
        <f t="shared" si="1"/>
        <v>0</v>
      </c>
      <c r="P4" s="124">
        <f t="shared" si="1"/>
        <v>17.5</v>
      </c>
      <c r="Q4" s="124">
        <f t="shared" si="1"/>
        <v>0.3</v>
      </c>
      <c r="R4" s="124">
        <f t="shared" si="1"/>
        <v>41.2</v>
      </c>
      <c r="S4" s="124">
        <f t="shared" si="1"/>
        <v>0</v>
      </c>
      <c r="T4" s="124">
        <f t="shared" si="1"/>
        <v>45.474000000000004</v>
      </c>
      <c r="U4" s="124">
        <f t="shared" si="1"/>
        <v>36</v>
      </c>
      <c r="V4" s="124">
        <f t="shared" si="1"/>
        <v>28.800000000000004</v>
      </c>
      <c r="W4" s="124">
        <f t="shared" si="1"/>
        <v>10.92</v>
      </c>
      <c r="X4" s="124">
        <f t="shared" si="1"/>
        <v>0</v>
      </c>
      <c r="Y4" s="124">
        <f t="shared" si="1"/>
        <v>98</v>
      </c>
      <c r="Z4" s="124">
        <f t="shared" si="1"/>
        <v>92.798999999999992</v>
      </c>
      <c r="AA4" s="124">
        <f t="shared" si="1"/>
        <v>20.05</v>
      </c>
      <c r="AB4" s="124">
        <f>AB326</f>
        <v>731.03099999999984</v>
      </c>
      <c r="AC4" s="126">
        <f>AB4+AD4</f>
        <v>1446.297</v>
      </c>
      <c r="AD4" s="50">
        <f>'Food IN January'!AB4</f>
        <v>715.26600000000019</v>
      </c>
    </row>
    <row r="5" spans="1:31" s="50" customFormat="1" ht="3" customHeight="1">
      <c r="B5" s="120"/>
      <c r="C5" s="121"/>
      <c r="D5" s="122"/>
      <c r="E5" s="123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6"/>
    </row>
    <row r="6" spans="1:31" ht="19.899999999999999" customHeight="1">
      <c r="A6" s="181">
        <v>45323</v>
      </c>
      <c r="B6" s="31" t="s">
        <v>1028</v>
      </c>
      <c r="C6" s="26" t="s">
        <v>1029</v>
      </c>
      <c r="D6" s="24"/>
      <c r="E6" s="25"/>
      <c r="F6" s="25"/>
      <c r="G6" s="25"/>
      <c r="H6" s="25"/>
      <c r="I6" s="26"/>
      <c r="J6" s="26"/>
      <c r="K6" s="26"/>
      <c r="L6" s="26"/>
      <c r="M6" s="26"/>
      <c r="N6" s="26"/>
      <c r="O6" s="25"/>
      <c r="P6" s="26"/>
      <c r="Q6" s="26"/>
      <c r="R6" s="25"/>
      <c r="S6" s="26"/>
      <c r="T6" s="27"/>
      <c r="U6" s="26"/>
      <c r="V6" s="25"/>
      <c r="W6" s="26"/>
      <c r="X6" s="25"/>
      <c r="Y6" s="25"/>
      <c r="Z6" s="26"/>
      <c r="AA6" s="27"/>
    </row>
    <row r="7" spans="1:31" ht="19.899999999999999" customHeight="1">
      <c r="A7" s="182"/>
      <c r="B7" s="31" t="s">
        <v>1028</v>
      </c>
      <c r="C7" s="27" t="s">
        <v>1030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31" ht="19.899999999999999" customHeight="1">
      <c r="A8" s="182"/>
      <c r="B8" s="31" t="s">
        <v>1028</v>
      </c>
      <c r="C8" s="27" t="s">
        <v>1031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31" s="50" customFormat="1" ht="19.899999999999999" customHeight="1">
      <c r="A9" s="182"/>
      <c r="B9" s="46"/>
      <c r="C9" s="47" t="s">
        <v>1032</v>
      </c>
      <c r="D9" s="48"/>
      <c r="E9" s="49">
        <f>E6*E7+E8</f>
        <v>0</v>
      </c>
      <c r="F9" s="49">
        <f t="shared" ref="F9:Y9" si="3">F6*F7+F8</f>
        <v>0</v>
      </c>
      <c r="G9" s="49">
        <f t="shared" si="3"/>
        <v>0</v>
      </c>
      <c r="H9" s="49">
        <f t="shared" si="3"/>
        <v>0</v>
      </c>
      <c r="I9" s="49">
        <f t="shared" si="3"/>
        <v>0</v>
      </c>
      <c r="J9" s="49">
        <f t="shared" si="3"/>
        <v>0</v>
      </c>
      <c r="K9" s="49">
        <f t="shared" si="3"/>
        <v>0</v>
      </c>
      <c r="L9" s="49">
        <f t="shared" ref="L9" si="4">L6*L7+L8</f>
        <v>0</v>
      </c>
      <c r="M9" s="49">
        <f t="shared" si="3"/>
        <v>0</v>
      </c>
      <c r="N9" s="49">
        <f t="shared" si="3"/>
        <v>0</v>
      </c>
      <c r="O9" s="49">
        <f t="shared" si="3"/>
        <v>0</v>
      </c>
      <c r="P9" s="49">
        <f t="shared" si="3"/>
        <v>0</v>
      </c>
      <c r="Q9" s="49">
        <f t="shared" si="3"/>
        <v>0</v>
      </c>
      <c r="R9" s="49">
        <f t="shared" si="3"/>
        <v>0</v>
      </c>
      <c r="S9" s="49">
        <f t="shared" si="3"/>
        <v>0</v>
      </c>
      <c r="T9" s="49">
        <f t="shared" si="3"/>
        <v>0</v>
      </c>
      <c r="U9" s="49">
        <f t="shared" si="3"/>
        <v>0</v>
      </c>
      <c r="V9" s="49">
        <f t="shared" si="3"/>
        <v>0</v>
      </c>
      <c r="W9" s="49">
        <f t="shared" si="3"/>
        <v>0</v>
      </c>
      <c r="X9" s="49">
        <f t="shared" si="3"/>
        <v>0</v>
      </c>
      <c r="Y9" s="49">
        <f t="shared" si="3"/>
        <v>0</v>
      </c>
      <c r="Z9" s="49">
        <f t="shared" ref="Z9:AA9" si="5">Z6*Z7+Z8</f>
        <v>0</v>
      </c>
      <c r="AA9" s="49">
        <f t="shared" si="5"/>
        <v>0</v>
      </c>
      <c r="AB9" s="50">
        <f>SUM(E9:AA9)</f>
        <v>0</v>
      </c>
    </row>
    <row r="10" spans="1:31" ht="19.899999999999999" customHeight="1">
      <c r="A10" s="182"/>
      <c r="B10" s="31" t="s">
        <v>1033</v>
      </c>
      <c r="C10" s="5" t="s">
        <v>1034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2"/>
    </row>
    <row r="11" spans="1:31" ht="19.899999999999999" customHeight="1">
      <c r="A11" s="182"/>
      <c r="B11" s="31"/>
      <c r="C11" s="5" t="s">
        <v>1035</v>
      </c>
      <c r="D11" s="2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31" ht="19.899999999999999" customHeight="1">
      <c r="A12" s="182"/>
      <c r="B12" s="32" t="s">
        <v>1036</v>
      </c>
      <c r="C12" s="13" t="s">
        <v>1037</v>
      </c>
      <c r="D12" s="21"/>
      <c r="E12" s="15"/>
      <c r="F12" s="15"/>
      <c r="G12" s="15"/>
      <c r="H12" s="15"/>
      <c r="I12" s="15">
        <v>56</v>
      </c>
      <c r="J12" s="15">
        <v>480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31" ht="19.899999999999999" customHeight="1">
      <c r="A13" s="182"/>
      <c r="B13" s="32" t="s">
        <v>1036</v>
      </c>
      <c r="C13" s="13" t="s">
        <v>1038</v>
      </c>
      <c r="D13" s="21"/>
      <c r="E13" s="15"/>
      <c r="F13" s="15"/>
      <c r="G13" s="15"/>
      <c r="H13" s="15"/>
      <c r="I13" s="15">
        <v>0.4</v>
      </c>
      <c r="J13" s="15">
        <v>0.32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31" s="50" customFormat="1" ht="19.899999999999999" customHeight="1">
      <c r="A14" s="182"/>
      <c r="B14" s="51" t="s">
        <v>1036</v>
      </c>
      <c r="C14" s="52" t="s">
        <v>1039</v>
      </c>
      <c r="D14" s="53"/>
      <c r="E14" s="54">
        <f>E12*E13</f>
        <v>0</v>
      </c>
      <c r="F14" s="54">
        <f t="shared" ref="F14:Y14" si="6">F12*F13</f>
        <v>0</v>
      </c>
      <c r="G14" s="54">
        <f t="shared" si="6"/>
        <v>0</v>
      </c>
      <c r="H14" s="54">
        <f t="shared" si="6"/>
        <v>0</v>
      </c>
      <c r="I14" s="54">
        <f t="shared" si="6"/>
        <v>22.400000000000002</v>
      </c>
      <c r="J14" s="54">
        <f t="shared" si="6"/>
        <v>153.6</v>
      </c>
      <c r="K14" s="54">
        <f t="shared" si="6"/>
        <v>0</v>
      </c>
      <c r="L14" s="54">
        <f t="shared" ref="L14" si="7">L12*L13</f>
        <v>0</v>
      </c>
      <c r="M14" s="54">
        <f t="shared" si="6"/>
        <v>0</v>
      </c>
      <c r="N14" s="54">
        <f t="shared" si="6"/>
        <v>0</v>
      </c>
      <c r="O14" s="54">
        <f t="shared" si="6"/>
        <v>0</v>
      </c>
      <c r="P14" s="54">
        <f t="shared" si="6"/>
        <v>0</v>
      </c>
      <c r="Q14" s="54">
        <f t="shared" si="6"/>
        <v>0</v>
      </c>
      <c r="R14" s="54">
        <f t="shared" si="6"/>
        <v>0</v>
      </c>
      <c r="S14" s="54">
        <f t="shared" si="6"/>
        <v>0</v>
      </c>
      <c r="T14" s="54">
        <f t="shared" si="6"/>
        <v>0</v>
      </c>
      <c r="U14" s="54">
        <f t="shared" si="6"/>
        <v>0</v>
      </c>
      <c r="V14" s="54">
        <f t="shared" si="6"/>
        <v>0</v>
      </c>
      <c r="W14" s="54">
        <f t="shared" si="6"/>
        <v>0</v>
      </c>
      <c r="X14" s="54">
        <f t="shared" si="6"/>
        <v>0</v>
      </c>
      <c r="Y14" s="54">
        <f t="shared" si="6"/>
        <v>0</v>
      </c>
      <c r="Z14" s="54">
        <f t="shared" ref="Z14:AA14" si="8">Z12*Z13</f>
        <v>0</v>
      </c>
      <c r="AA14" s="54">
        <f t="shared" si="8"/>
        <v>0</v>
      </c>
      <c r="AB14" s="50">
        <f>SUM(E14:AA14)</f>
        <v>176</v>
      </c>
    </row>
    <row r="15" spans="1:31" ht="19.899999999999999" customHeight="1">
      <c r="A15" s="182"/>
      <c r="B15" s="32" t="s">
        <v>1040</v>
      </c>
      <c r="C15" s="5" t="s">
        <v>1041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</row>
    <row r="16" spans="1:31" ht="19.899999999999999" customHeight="1">
      <c r="A16" s="182"/>
      <c r="B16" s="32"/>
      <c r="C16" s="5" t="s">
        <v>1042</v>
      </c>
      <c r="D16" s="20"/>
      <c r="E16" s="4"/>
      <c r="F16" s="4"/>
      <c r="G16" s="4"/>
      <c r="H16" s="4"/>
      <c r="I16" s="4" t="s">
        <v>1053</v>
      </c>
      <c r="J16" s="4" t="s">
        <v>1053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50"/>
    </row>
    <row r="17" spans="1:28" ht="19.899999999999999" customHeight="1">
      <c r="A17" s="181">
        <v>45324</v>
      </c>
      <c r="B17" s="31" t="s">
        <v>1028</v>
      </c>
      <c r="C17" s="26" t="s">
        <v>1029</v>
      </c>
      <c r="D17" s="24"/>
      <c r="E17" s="25"/>
      <c r="F17" s="25"/>
      <c r="G17" s="25"/>
      <c r="H17" s="25"/>
      <c r="I17" s="26"/>
      <c r="J17" s="26"/>
      <c r="K17" s="26"/>
      <c r="L17" s="26"/>
      <c r="M17" s="26"/>
      <c r="N17" s="26"/>
      <c r="O17" s="25"/>
      <c r="P17" s="26"/>
      <c r="Q17" s="26"/>
      <c r="R17" s="25"/>
      <c r="S17" s="26"/>
      <c r="T17" s="27"/>
      <c r="U17" s="26"/>
      <c r="V17" s="25"/>
      <c r="W17" s="26"/>
      <c r="X17" s="25"/>
      <c r="Y17" s="25"/>
      <c r="Z17" s="26"/>
      <c r="AA17" s="27"/>
      <c r="AB17" s="50"/>
    </row>
    <row r="18" spans="1:28" ht="19.899999999999999" customHeight="1">
      <c r="A18" s="182"/>
      <c r="B18" s="31" t="s">
        <v>1028</v>
      </c>
      <c r="C18" s="27" t="s">
        <v>1030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</row>
    <row r="19" spans="1:28" ht="19.899999999999999" customHeight="1">
      <c r="A19" s="182"/>
      <c r="B19" s="31" t="s">
        <v>1028</v>
      </c>
      <c r="C19" s="27" t="s">
        <v>1031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50"/>
    </row>
    <row r="20" spans="1:28" s="50" customFormat="1" ht="19.899999999999999" customHeight="1">
      <c r="A20" s="182"/>
      <c r="B20" s="46"/>
      <c r="C20" s="47" t="s">
        <v>1032</v>
      </c>
      <c r="D20" s="48"/>
      <c r="E20" s="49">
        <f>E17*E18+E19</f>
        <v>0</v>
      </c>
      <c r="F20" s="49">
        <f t="shared" ref="F20:Y20" si="9">F17*F18+F19</f>
        <v>0</v>
      </c>
      <c r="G20" s="49">
        <f t="shared" si="9"/>
        <v>0</v>
      </c>
      <c r="H20" s="49">
        <f t="shared" si="9"/>
        <v>0</v>
      </c>
      <c r="I20" s="49">
        <f t="shared" si="9"/>
        <v>0</v>
      </c>
      <c r="J20" s="49">
        <f t="shared" si="9"/>
        <v>0</v>
      </c>
      <c r="K20" s="49">
        <f t="shared" si="9"/>
        <v>0</v>
      </c>
      <c r="L20" s="49">
        <f t="shared" ref="L20" si="10">L17*L18+L19</f>
        <v>0</v>
      </c>
      <c r="M20" s="49">
        <f t="shared" si="9"/>
        <v>0</v>
      </c>
      <c r="N20" s="49">
        <f t="shared" si="9"/>
        <v>0</v>
      </c>
      <c r="O20" s="49">
        <f t="shared" si="9"/>
        <v>0</v>
      </c>
      <c r="P20" s="49">
        <f t="shared" si="9"/>
        <v>0</v>
      </c>
      <c r="Q20" s="49">
        <f t="shared" si="9"/>
        <v>0</v>
      </c>
      <c r="R20" s="49">
        <f t="shared" si="9"/>
        <v>0</v>
      </c>
      <c r="S20" s="49">
        <f t="shared" si="9"/>
        <v>0</v>
      </c>
      <c r="T20" s="49">
        <f t="shared" si="9"/>
        <v>0</v>
      </c>
      <c r="U20" s="49">
        <f t="shared" si="9"/>
        <v>0</v>
      </c>
      <c r="V20" s="49">
        <f t="shared" si="9"/>
        <v>0</v>
      </c>
      <c r="W20" s="49">
        <f t="shared" si="9"/>
        <v>0</v>
      </c>
      <c r="X20" s="49">
        <f t="shared" si="9"/>
        <v>0</v>
      </c>
      <c r="Y20" s="49">
        <f t="shared" si="9"/>
        <v>0</v>
      </c>
      <c r="Z20" s="49">
        <f t="shared" ref="Z20:AA20" si="11">Z17*Z18+Z19</f>
        <v>0</v>
      </c>
      <c r="AA20" s="49">
        <f t="shared" si="11"/>
        <v>0</v>
      </c>
      <c r="AB20" s="50">
        <f t="shared" ref="AB20:AB25" si="12">SUM(E20:AA20)</f>
        <v>0</v>
      </c>
    </row>
    <row r="21" spans="1:28" ht="19.899999999999999" customHeight="1">
      <c r="A21" s="182"/>
      <c r="B21" s="31" t="s">
        <v>1033</v>
      </c>
      <c r="C21" s="5" t="s">
        <v>1034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2"/>
      <c r="AB21" s="50"/>
    </row>
    <row r="22" spans="1:28" ht="19.899999999999999" customHeight="1">
      <c r="A22" s="182"/>
      <c r="B22" s="31"/>
      <c r="C22" s="5" t="s">
        <v>1035</v>
      </c>
      <c r="D22" s="2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50"/>
    </row>
    <row r="23" spans="1:28" ht="19.899999999999999" customHeight="1">
      <c r="A23" s="182"/>
      <c r="B23" s="32" t="s">
        <v>1036</v>
      </c>
      <c r="C23" s="13" t="s">
        <v>1037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</row>
    <row r="24" spans="1:28" ht="19.899999999999999" customHeight="1">
      <c r="A24" s="182"/>
      <c r="B24" s="32" t="s">
        <v>1036</v>
      </c>
      <c r="C24" s="13" t="s">
        <v>1038</v>
      </c>
      <c r="D24" s="2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50"/>
    </row>
    <row r="25" spans="1:28" s="50" customFormat="1" ht="19.899999999999999" customHeight="1">
      <c r="A25" s="182"/>
      <c r="B25" s="51" t="s">
        <v>1036</v>
      </c>
      <c r="C25" s="52" t="s">
        <v>1039</v>
      </c>
      <c r="D25" s="53"/>
      <c r="E25" s="54">
        <f>E23*E24</f>
        <v>0</v>
      </c>
      <c r="F25" s="54">
        <f t="shared" ref="F25:Y25" si="13">F23*F24</f>
        <v>0</v>
      </c>
      <c r="G25" s="54">
        <f t="shared" si="13"/>
        <v>0</v>
      </c>
      <c r="H25" s="54">
        <f t="shared" si="13"/>
        <v>0</v>
      </c>
      <c r="I25" s="54">
        <f t="shared" si="13"/>
        <v>0</v>
      </c>
      <c r="J25" s="54">
        <f t="shared" si="13"/>
        <v>0</v>
      </c>
      <c r="K25" s="54">
        <f t="shared" si="13"/>
        <v>0</v>
      </c>
      <c r="L25" s="54">
        <f t="shared" ref="L25" si="14">L23*L24</f>
        <v>0</v>
      </c>
      <c r="M25" s="54">
        <f t="shared" si="13"/>
        <v>0</v>
      </c>
      <c r="N25" s="54">
        <f t="shared" si="13"/>
        <v>0</v>
      </c>
      <c r="O25" s="54">
        <f t="shared" si="13"/>
        <v>0</v>
      </c>
      <c r="P25" s="54">
        <f t="shared" si="13"/>
        <v>0</v>
      </c>
      <c r="Q25" s="54">
        <f t="shared" si="13"/>
        <v>0</v>
      </c>
      <c r="R25" s="54">
        <f t="shared" si="13"/>
        <v>0</v>
      </c>
      <c r="S25" s="54">
        <f t="shared" si="13"/>
        <v>0</v>
      </c>
      <c r="T25" s="54">
        <f t="shared" si="13"/>
        <v>0</v>
      </c>
      <c r="U25" s="54">
        <f t="shared" si="13"/>
        <v>0</v>
      </c>
      <c r="V25" s="54">
        <f t="shared" si="13"/>
        <v>0</v>
      </c>
      <c r="W25" s="54">
        <f t="shared" si="13"/>
        <v>0</v>
      </c>
      <c r="X25" s="54">
        <f t="shared" si="13"/>
        <v>0</v>
      </c>
      <c r="Y25" s="54">
        <f t="shared" si="13"/>
        <v>0</v>
      </c>
      <c r="Z25" s="54">
        <f t="shared" ref="Z25:AA25" si="15">Z23*Z24</f>
        <v>0</v>
      </c>
      <c r="AA25" s="54">
        <f t="shared" si="15"/>
        <v>0</v>
      </c>
      <c r="AB25" s="50">
        <f t="shared" si="12"/>
        <v>0</v>
      </c>
    </row>
    <row r="26" spans="1:28" ht="19.899999999999999" customHeight="1">
      <c r="A26" s="182"/>
      <c r="B26" s="32" t="s">
        <v>1040</v>
      </c>
      <c r="C26" s="5" t="s">
        <v>1041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</row>
    <row r="27" spans="1:28" ht="19.899999999999999" customHeight="1">
      <c r="A27" s="182"/>
      <c r="B27" s="32"/>
      <c r="C27" s="5" t="s">
        <v>1042</v>
      </c>
      <c r="D27" s="2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50"/>
    </row>
    <row r="28" spans="1:28" ht="19.899999999999999" customHeight="1">
      <c r="A28" s="181">
        <v>45325</v>
      </c>
      <c r="B28" s="31" t="s">
        <v>1028</v>
      </c>
      <c r="C28" s="26" t="s">
        <v>1029</v>
      </c>
      <c r="D28" s="24"/>
      <c r="E28" s="25"/>
      <c r="F28" s="25">
        <v>1</v>
      </c>
      <c r="G28" s="25">
        <v>8</v>
      </c>
      <c r="H28" s="25"/>
      <c r="I28" s="26"/>
      <c r="J28" s="26"/>
      <c r="K28" s="26"/>
      <c r="L28" s="26"/>
      <c r="M28" s="26"/>
      <c r="N28" s="26"/>
      <c r="O28" s="25"/>
      <c r="P28" s="26"/>
      <c r="Q28" s="26"/>
      <c r="R28" s="25"/>
      <c r="S28" s="26"/>
      <c r="T28" s="27"/>
      <c r="U28" s="26"/>
      <c r="V28" s="25"/>
      <c r="W28" s="26"/>
      <c r="X28" s="25"/>
      <c r="Y28" s="25"/>
      <c r="Z28" s="26"/>
      <c r="AA28" s="27"/>
    </row>
    <row r="29" spans="1:28" ht="19.899999999999999" customHeight="1">
      <c r="A29" s="182"/>
      <c r="B29" s="31" t="s">
        <v>1028</v>
      </c>
      <c r="C29" s="27" t="s">
        <v>1030</v>
      </c>
      <c r="D29" s="28"/>
      <c r="E29" s="29"/>
      <c r="F29" s="29">
        <v>0.4</v>
      </c>
      <c r="G29" s="29">
        <v>2.5000000000000001E-2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8" ht="19.899999999999999" customHeight="1">
      <c r="A30" s="182"/>
      <c r="B30" s="31" t="s">
        <v>1028</v>
      </c>
      <c r="C30" s="27" t="s">
        <v>1031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0"/>
    </row>
    <row r="31" spans="1:28" s="50" customFormat="1" ht="19.899999999999999" customHeight="1">
      <c r="A31" s="182"/>
      <c r="B31" s="46"/>
      <c r="C31" s="47" t="s">
        <v>1032</v>
      </c>
      <c r="D31" s="48"/>
      <c r="E31" s="49">
        <f>E28*E29+E30</f>
        <v>0</v>
      </c>
      <c r="F31" s="49">
        <f t="shared" ref="F31:Y31" si="16">F28*F29+F30</f>
        <v>0.4</v>
      </c>
      <c r="G31" s="49">
        <f t="shared" si="16"/>
        <v>0.2</v>
      </c>
      <c r="H31" s="49">
        <f t="shared" si="16"/>
        <v>0</v>
      </c>
      <c r="I31" s="49">
        <f t="shared" si="16"/>
        <v>0</v>
      </c>
      <c r="J31" s="49">
        <f t="shared" si="16"/>
        <v>0</v>
      </c>
      <c r="K31" s="49">
        <f t="shared" si="16"/>
        <v>0</v>
      </c>
      <c r="L31" s="49">
        <f t="shared" ref="L31" si="17">L28*L29+L30</f>
        <v>0</v>
      </c>
      <c r="M31" s="49">
        <f t="shared" si="16"/>
        <v>0</v>
      </c>
      <c r="N31" s="49">
        <f t="shared" si="16"/>
        <v>0</v>
      </c>
      <c r="O31" s="49">
        <f t="shared" si="16"/>
        <v>0</v>
      </c>
      <c r="P31" s="49">
        <f t="shared" si="16"/>
        <v>0</v>
      </c>
      <c r="Q31" s="49">
        <f t="shared" si="16"/>
        <v>0</v>
      </c>
      <c r="R31" s="49">
        <f t="shared" si="16"/>
        <v>0</v>
      </c>
      <c r="S31" s="49">
        <f t="shared" si="16"/>
        <v>0</v>
      </c>
      <c r="T31" s="49">
        <f t="shared" si="16"/>
        <v>0</v>
      </c>
      <c r="U31" s="49">
        <f t="shared" si="16"/>
        <v>0</v>
      </c>
      <c r="V31" s="49">
        <f t="shared" si="16"/>
        <v>0</v>
      </c>
      <c r="W31" s="49">
        <f t="shared" si="16"/>
        <v>0</v>
      </c>
      <c r="X31" s="49">
        <f t="shared" si="16"/>
        <v>0</v>
      </c>
      <c r="Y31" s="49">
        <f t="shared" si="16"/>
        <v>0</v>
      </c>
      <c r="Z31" s="49">
        <f t="shared" ref="Z31:AA31" si="18">Z28*Z29+Z30</f>
        <v>0</v>
      </c>
      <c r="AA31" s="49">
        <f t="shared" si="18"/>
        <v>0</v>
      </c>
      <c r="AB31" s="50">
        <f>SUM(E31:AA31)</f>
        <v>0.60000000000000009</v>
      </c>
    </row>
    <row r="32" spans="1:28" ht="19.899999999999999" customHeight="1">
      <c r="A32" s="182"/>
      <c r="B32" s="31" t="s">
        <v>1033</v>
      </c>
      <c r="C32" s="5" t="s">
        <v>1034</v>
      </c>
      <c r="D32" s="20"/>
      <c r="E32" s="4"/>
      <c r="F32" s="4" t="s">
        <v>34</v>
      </c>
      <c r="G32" s="4" t="s">
        <v>34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2"/>
    </row>
    <row r="33" spans="1:28" ht="19.899999999999999" customHeight="1">
      <c r="A33" s="182"/>
      <c r="B33" s="31"/>
      <c r="C33" s="5" t="s">
        <v>1035</v>
      </c>
      <c r="D33" s="2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8" ht="19.899999999999999" customHeight="1">
      <c r="A34" s="182"/>
      <c r="B34" s="32" t="s">
        <v>1036</v>
      </c>
      <c r="C34" s="13" t="s">
        <v>1037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8" ht="19.899999999999999" customHeight="1">
      <c r="A35" s="182"/>
      <c r="B35" s="32" t="s">
        <v>1036</v>
      </c>
      <c r="C35" s="13" t="s">
        <v>1038</v>
      </c>
      <c r="D35" s="2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8" s="50" customFormat="1" ht="19.899999999999999" customHeight="1">
      <c r="A36" s="182"/>
      <c r="B36" s="51" t="s">
        <v>1036</v>
      </c>
      <c r="C36" s="52" t="s">
        <v>1039</v>
      </c>
      <c r="D36" s="53"/>
      <c r="E36" s="54">
        <f>E34*E35</f>
        <v>0</v>
      </c>
      <c r="F36" s="54">
        <f t="shared" ref="F36:Y36" si="19">F34*F35</f>
        <v>0</v>
      </c>
      <c r="G36" s="54">
        <f t="shared" si="19"/>
        <v>0</v>
      </c>
      <c r="H36" s="54">
        <f t="shared" si="19"/>
        <v>0</v>
      </c>
      <c r="I36" s="54">
        <f t="shared" si="19"/>
        <v>0</v>
      </c>
      <c r="J36" s="54">
        <f t="shared" si="19"/>
        <v>0</v>
      </c>
      <c r="K36" s="54">
        <f t="shared" si="19"/>
        <v>0</v>
      </c>
      <c r="L36" s="54">
        <f t="shared" ref="L36" si="20">L34*L35</f>
        <v>0</v>
      </c>
      <c r="M36" s="54">
        <f t="shared" si="19"/>
        <v>0</v>
      </c>
      <c r="N36" s="54">
        <f t="shared" si="19"/>
        <v>0</v>
      </c>
      <c r="O36" s="54">
        <f t="shared" si="19"/>
        <v>0</v>
      </c>
      <c r="P36" s="54">
        <f t="shared" si="19"/>
        <v>0</v>
      </c>
      <c r="Q36" s="54">
        <f t="shared" si="19"/>
        <v>0</v>
      </c>
      <c r="R36" s="54">
        <f t="shared" si="19"/>
        <v>0</v>
      </c>
      <c r="S36" s="54">
        <f t="shared" si="19"/>
        <v>0</v>
      </c>
      <c r="T36" s="54">
        <f t="shared" si="19"/>
        <v>0</v>
      </c>
      <c r="U36" s="54">
        <f t="shared" si="19"/>
        <v>0</v>
      </c>
      <c r="V36" s="54">
        <f t="shared" si="19"/>
        <v>0</v>
      </c>
      <c r="W36" s="54">
        <f t="shared" si="19"/>
        <v>0</v>
      </c>
      <c r="X36" s="54">
        <f t="shared" si="19"/>
        <v>0</v>
      </c>
      <c r="Y36" s="54">
        <f t="shared" si="19"/>
        <v>0</v>
      </c>
      <c r="Z36" s="54">
        <f t="shared" ref="Z36:AA36" si="21">Z34*Z35</f>
        <v>0</v>
      </c>
      <c r="AA36" s="54">
        <f t="shared" si="21"/>
        <v>0</v>
      </c>
      <c r="AB36" s="50">
        <f>SUM(E36:AA36)</f>
        <v>0</v>
      </c>
    </row>
    <row r="37" spans="1:28" ht="19.899999999999999" customHeight="1">
      <c r="A37" s="182"/>
      <c r="B37" s="32" t="s">
        <v>1040</v>
      </c>
      <c r="C37" s="5" t="s">
        <v>1041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</row>
    <row r="38" spans="1:28" ht="19.899999999999999" customHeight="1">
      <c r="A38" s="182"/>
      <c r="B38" s="32"/>
      <c r="C38" s="5" t="s">
        <v>1042</v>
      </c>
      <c r="D38" s="2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50"/>
    </row>
    <row r="39" spans="1:28" ht="19.899999999999999" customHeight="1">
      <c r="A39" s="181">
        <v>45326</v>
      </c>
      <c r="B39" s="31" t="s">
        <v>1028</v>
      </c>
      <c r="C39" s="26" t="s">
        <v>1029</v>
      </c>
      <c r="D39" s="24"/>
      <c r="E39" s="25">
        <v>1</v>
      </c>
      <c r="F39" s="25"/>
      <c r="G39" s="25"/>
      <c r="H39" s="25"/>
      <c r="I39" s="26"/>
      <c r="J39" s="26"/>
      <c r="K39" s="26">
        <v>2</v>
      </c>
      <c r="L39" s="26"/>
      <c r="M39" s="26"/>
      <c r="N39" s="26"/>
      <c r="O39" s="25"/>
      <c r="P39" s="26"/>
      <c r="Q39" s="26"/>
      <c r="R39" s="25"/>
      <c r="S39" s="26"/>
      <c r="T39" s="27"/>
      <c r="U39" s="26"/>
      <c r="V39" s="25"/>
      <c r="W39" s="26"/>
      <c r="X39" s="25"/>
      <c r="Y39" s="25"/>
      <c r="Z39" s="26">
        <v>6</v>
      </c>
      <c r="AA39" s="27">
        <v>1</v>
      </c>
    </row>
    <row r="40" spans="1:28" ht="19.899999999999999" customHeight="1">
      <c r="A40" s="182"/>
      <c r="B40" s="31" t="s">
        <v>1028</v>
      </c>
      <c r="C40" s="27" t="s">
        <v>1030</v>
      </c>
      <c r="D40" s="28"/>
      <c r="E40" s="29">
        <v>0.2</v>
      </c>
      <c r="F40" s="29"/>
      <c r="G40" s="29"/>
      <c r="H40" s="29"/>
      <c r="I40" s="29"/>
      <c r="J40" s="29"/>
      <c r="K40" s="29">
        <v>0.32700000000000001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>
        <v>0.1065</v>
      </c>
      <c r="AA40" s="29">
        <v>0.4</v>
      </c>
    </row>
    <row r="41" spans="1:28" ht="19.899999999999999" customHeight="1">
      <c r="A41" s="182"/>
      <c r="B41" s="31" t="s">
        <v>1028</v>
      </c>
      <c r="C41" s="27" t="s">
        <v>1031</v>
      </c>
      <c r="D41" s="28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30"/>
    </row>
    <row r="42" spans="1:28" s="50" customFormat="1" ht="19.899999999999999" customHeight="1">
      <c r="A42" s="182"/>
      <c r="B42" s="46"/>
      <c r="C42" s="47" t="s">
        <v>1032</v>
      </c>
      <c r="D42" s="48"/>
      <c r="E42" s="49">
        <f>E39*E40+E41</f>
        <v>0.2</v>
      </c>
      <c r="F42" s="49">
        <f t="shared" ref="F42:Y42" si="22">F39*F40+F41</f>
        <v>0</v>
      </c>
      <c r="G42" s="49">
        <f t="shared" si="22"/>
        <v>0</v>
      </c>
      <c r="H42" s="49">
        <f t="shared" si="22"/>
        <v>0</v>
      </c>
      <c r="I42" s="49">
        <f t="shared" si="22"/>
        <v>0</v>
      </c>
      <c r="J42" s="49">
        <f t="shared" si="22"/>
        <v>0</v>
      </c>
      <c r="K42" s="49">
        <f t="shared" si="22"/>
        <v>0.65400000000000003</v>
      </c>
      <c r="L42" s="49">
        <f t="shared" ref="L42" si="23">L39*L40+L41</f>
        <v>0</v>
      </c>
      <c r="M42" s="49">
        <f t="shared" si="22"/>
        <v>0</v>
      </c>
      <c r="N42" s="49">
        <f t="shared" si="22"/>
        <v>0</v>
      </c>
      <c r="O42" s="49">
        <f t="shared" si="22"/>
        <v>0</v>
      </c>
      <c r="P42" s="49">
        <f t="shared" si="22"/>
        <v>0</v>
      </c>
      <c r="Q42" s="49">
        <f t="shared" si="22"/>
        <v>0</v>
      </c>
      <c r="R42" s="49">
        <f t="shared" si="22"/>
        <v>0</v>
      </c>
      <c r="S42" s="49">
        <f t="shared" si="22"/>
        <v>0</v>
      </c>
      <c r="T42" s="49">
        <f t="shared" si="22"/>
        <v>0</v>
      </c>
      <c r="U42" s="49">
        <f t="shared" si="22"/>
        <v>0</v>
      </c>
      <c r="V42" s="49">
        <f t="shared" si="22"/>
        <v>0</v>
      </c>
      <c r="W42" s="49">
        <f t="shared" si="22"/>
        <v>0</v>
      </c>
      <c r="X42" s="49">
        <f t="shared" si="22"/>
        <v>0</v>
      </c>
      <c r="Y42" s="49">
        <f t="shared" si="22"/>
        <v>0</v>
      </c>
      <c r="Z42" s="49">
        <f t="shared" ref="Z42:AA42" si="24">Z39*Z40+Z41</f>
        <v>0.63900000000000001</v>
      </c>
      <c r="AA42" s="49">
        <f t="shared" si="24"/>
        <v>0.4</v>
      </c>
      <c r="AB42" s="50">
        <f>SUM(E42:AA42)</f>
        <v>1.8930000000000002</v>
      </c>
    </row>
    <row r="43" spans="1:28" ht="19.899999999999999" customHeight="1">
      <c r="A43" s="182"/>
      <c r="B43" s="31" t="s">
        <v>1033</v>
      </c>
      <c r="C43" s="5" t="s">
        <v>1034</v>
      </c>
      <c r="D43" s="20"/>
      <c r="E43" s="4" t="s">
        <v>34</v>
      </c>
      <c r="F43" s="4"/>
      <c r="G43" s="4"/>
      <c r="H43" s="4"/>
      <c r="I43" s="4"/>
      <c r="J43" s="4"/>
      <c r="K43" s="4" t="s">
        <v>34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34</v>
      </c>
      <c r="AA43" s="42" t="s">
        <v>34</v>
      </c>
    </row>
    <row r="44" spans="1:28" ht="19.899999999999999" customHeight="1">
      <c r="A44" s="182"/>
      <c r="B44" s="31"/>
      <c r="C44" s="5" t="s">
        <v>1035</v>
      </c>
      <c r="D44" s="2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8" ht="19.899999999999999" customHeight="1">
      <c r="A45" s="182"/>
      <c r="B45" s="32" t="s">
        <v>1036</v>
      </c>
      <c r="C45" s="13" t="s">
        <v>1037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8" ht="19.899999999999999" customHeight="1">
      <c r="A46" s="182"/>
      <c r="B46" s="32" t="s">
        <v>1036</v>
      </c>
      <c r="C46" s="13" t="s">
        <v>1038</v>
      </c>
      <c r="D46" s="2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8" s="50" customFormat="1" ht="19.899999999999999" customHeight="1">
      <c r="A47" s="182"/>
      <c r="B47" s="51" t="s">
        <v>1036</v>
      </c>
      <c r="C47" s="52" t="s">
        <v>1039</v>
      </c>
      <c r="D47" s="53"/>
      <c r="E47" s="54">
        <f>E45*E46</f>
        <v>0</v>
      </c>
      <c r="F47" s="54">
        <f t="shared" ref="F47:Y47" si="25">F45*F46</f>
        <v>0</v>
      </c>
      <c r="G47" s="54">
        <f t="shared" si="25"/>
        <v>0</v>
      </c>
      <c r="H47" s="54">
        <f t="shared" si="25"/>
        <v>0</v>
      </c>
      <c r="I47" s="54">
        <f t="shared" si="25"/>
        <v>0</v>
      </c>
      <c r="J47" s="54">
        <f t="shared" si="25"/>
        <v>0</v>
      </c>
      <c r="K47" s="54">
        <f t="shared" si="25"/>
        <v>0</v>
      </c>
      <c r="L47" s="54">
        <f t="shared" ref="L47" si="26">L45*L46</f>
        <v>0</v>
      </c>
      <c r="M47" s="54">
        <f t="shared" si="25"/>
        <v>0</v>
      </c>
      <c r="N47" s="54">
        <f t="shared" si="25"/>
        <v>0</v>
      </c>
      <c r="O47" s="54">
        <f t="shared" si="25"/>
        <v>0</v>
      </c>
      <c r="P47" s="54">
        <f t="shared" si="25"/>
        <v>0</v>
      </c>
      <c r="Q47" s="54">
        <f t="shared" si="25"/>
        <v>0</v>
      </c>
      <c r="R47" s="54">
        <f t="shared" si="25"/>
        <v>0</v>
      </c>
      <c r="S47" s="54">
        <f t="shared" si="25"/>
        <v>0</v>
      </c>
      <c r="T47" s="54">
        <f t="shared" si="25"/>
        <v>0</v>
      </c>
      <c r="U47" s="54">
        <f t="shared" si="25"/>
        <v>0</v>
      </c>
      <c r="V47" s="54">
        <f t="shared" si="25"/>
        <v>0</v>
      </c>
      <c r="W47" s="54">
        <f t="shared" si="25"/>
        <v>0</v>
      </c>
      <c r="X47" s="54">
        <f t="shared" si="25"/>
        <v>0</v>
      </c>
      <c r="Y47" s="54">
        <f t="shared" si="25"/>
        <v>0</v>
      </c>
      <c r="Z47" s="54">
        <f t="shared" ref="Z47:AA47" si="27">Z45*Z46</f>
        <v>0</v>
      </c>
      <c r="AA47" s="54">
        <f t="shared" si="27"/>
        <v>0</v>
      </c>
      <c r="AB47" s="50">
        <f>SUM(E47:AA47)</f>
        <v>0</v>
      </c>
    </row>
    <row r="48" spans="1:28" ht="19.899999999999999" customHeight="1">
      <c r="A48" s="182"/>
      <c r="B48" s="32" t="s">
        <v>1040</v>
      </c>
      <c r="C48" s="5" t="s">
        <v>1041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</row>
    <row r="49" spans="1:29" ht="19.899999999999999" customHeight="1">
      <c r="A49" s="182"/>
      <c r="B49" s="32"/>
      <c r="C49" s="5" t="s">
        <v>1042</v>
      </c>
      <c r="D49" s="2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0"/>
    </row>
    <row r="50" spans="1:29" ht="19.899999999999999" customHeight="1">
      <c r="A50" s="181">
        <v>45327</v>
      </c>
      <c r="B50" s="31" t="s">
        <v>1028</v>
      </c>
      <c r="C50" s="26" t="s">
        <v>1029</v>
      </c>
      <c r="D50" s="24"/>
      <c r="E50" s="25"/>
      <c r="F50" s="25"/>
      <c r="G50" s="25"/>
      <c r="H50" s="25"/>
      <c r="I50" s="26"/>
      <c r="J50" s="26">
        <v>7.5</v>
      </c>
      <c r="K50" s="26"/>
      <c r="L50" s="26"/>
      <c r="M50" s="26"/>
      <c r="N50" s="26"/>
      <c r="O50" s="25"/>
      <c r="P50" s="26">
        <v>12</v>
      </c>
      <c r="Q50" s="26"/>
      <c r="R50" s="25"/>
      <c r="S50" s="26"/>
      <c r="T50" s="27"/>
      <c r="U50" s="26"/>
      <c r="V50" s="25"/>
      <c r="W50" s="26"/>
      <c r="X50" s="25"/>
      <c r="Y50" s="25">
        <v>18.5</v>
      </c>
      <c r="Z50" s="26"/>
      <c r="AA50" s="27"/>
      <c r="AC50" t="s">
        <v>1108</v>
      </c>
    </row>
    <row r="51" spans="1:29" ht="19.899999999999999" customHeight="1">
      <c r="A51" s="182"/>
      <c r="B51" s="31" t="s">
        <v>1028</v>
      </c>
      <c r="C51" s="27" t="s">
        <v>1030</v>
      </c>
      <c r="D51" s="28"/>
      <c r="E51" s="29"/>
      <c r="F51" s="29"/>
      <c r="G51" s="29"/>
      <c r="H51" s="29"/>
      <c r="I51" s="29"/>
      <c r="J51" s="29">
        <v>1</v>
      </c>
      <c r="K51" s="29"/>
      <c r="L51" s="29"/>
      <c r="M51" s="29"/>
      <c r="N51" s="29"/>
      <c r="O51" s="29"/>
      <c r="P51" s="29">
        <v>1</v>
      </c>
      <c r="Q51" s="29"/>
      <c r="R51" s="29"/>
      <c r="S51" s="29"/>
      <c r="T51" s="29"/>
      <c r="U51" s="29"/>
      <c r="V51" s="29"/>
      <c r="W51" s="29"/>
      <c r="X51" s="29"/>
      <c r="Y51" s="29">
        <v>1</v>
      </c>
      <c r="Z51" s="29"/>
      <c r="AA51" s="30"/>
    </row>
    <row r="52" spans="1:29" ht="19.899999999999999" customHeight="1">
      <c r="A52" s="182"/>
      <c r="B52" s="31" t="s">
        <v>1028</v>
      </c>
      <c r="C52" s="27" t="s">
        <v>1031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30"/>
    </row>
    <row r="53" spans="1:29" s="50" customFormat="1" ht="19.899999999999999" customHeight="1">
      <c r="A53" s="182"/>
      <c r="B53" s="46"/>
      <c r="C53" s="47" t="s">
        <v>1032</v>
      </c>
      <c r="D53" s="48"/>
      <c r="E53" s="49">
        <f>E50*E51+E52</f>
        <v>0</v>
      </c>
      <c r="F53" s="49">
        <f t="shared" ref="F53:Y53" si="28">F50*F51+F52</f>
        <v>0</v>
      </c>
      <c r="G53" s="49">
        <f t="shared" si="28"/>
        <v>0</v>
      </c>
      <c r="H53" s="49">
        <f t="shared" si="28"/>
        <v>0</v>
      </c>
      <c r="I53" s="49">
        <f t="shared" si="28"/>
        <v>0</v>
      </c>
      <c r="J53" s="49">
        <f t="shared" si="28"/>
        <v>7.5</v>
      </c>
      <c r="K53" s="49">
        <f t="shared" si="28"/>
        <v>0</v>
      </c>
      <c r="L53" s="49">
        <f t="shared" ref="L53" si="29">L50*L51+L52</f>
        <v>0</v>
      </c>
      <c r="M53" s="49">
        <f t="shared" si="28"/>
        <v>0</v>
      </c>
      <c r="N53" s="49">
        <f t="shared" si="28"/>
        <v>0</v>
      </c>
      <c r="O53" s="49">
        <f t="shared" si="28"/>
        <v>0</v>
      </c>
      <c r="P53" s="49">
        <f t="shared" si="28"/>
        <v>12</v>
      </c>
      <c r="Q53" s="49">
        <f t="shared" si="28"/>
        <v>0</v>
      </c>
      <c r="R53" s="49">
        <f t="shared" si="28"/>
        <v>0</v>
      </c>
      <c r="S53" s="49">
        <f t="shared" si="28"/>
        <v>0</v>
      </c>
      <c r="T53" s="49">
        <f t="shared" si="28"/>
        <v>0</v>
      </c>
      <c r="U53" s="49">
        <f t="shared" si="28"/>
        <v>0</v>
      </c>
      <c r="V53" s="49">
        <f t="shared" si="28"/>
        <v>0</v>
      </c>
      <c r="W53" s="49">
        <f t="shared" si="28"/>
        <v>0</v>
      </c>
      <c r="X53" s="49">
        <f t="shared" si="28"/>
        <v>0</v>
      </c>
      <c r="Y53" s="49">
        <f t="shared" si="28"/>
        <v>18.5</v>
      </c>
      <c r="Z53" s="49">
        <f t="shared" ref="Z53:AA53" si="30">Z50*Z51+Z52</f>
        <v>0</v>
      </c>
      <c r="AA53" s="49">
        <f t="shared" si="30"/>
        <v>0</v>
      </c>
      <c r="AB53" s="50">
        <f>SUM(E53:AA53)</f>
        <v>38</v>
      </c>
    </row>
    <row r="54" spans="1:29" ht="19.899999999999999" customHeight="1">
      <c r="A54" s="182"/>
      <c r="B54" s="31" t="s">
        <v>1033</v>
      </c>
      <c r="C54" s="5" t="s">
        <v>1034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2"/>
    </row>
    <row r="55" spans="1:29" ht="19.899999999999999" customHeight="1">
      <c r="A55" s="182"/>
      <c r="B55" s="31"/>
      <c r="C55" s="5" t="s">
        <v>1035</v>
      </c>
      <c r="D55" s="20"/>
      <c r="E55" s="4"/>
      <c r="F55" s="4"/>
      <c r="G55" s="4"/>
      <c r="H55" s="4"/>
      <c r="I55" s="4"/>
      <c r="J55" s="4" t="s">
        <v>1053</v>
      </c>
      <c r="K55" s="4"/>
      <c r="L55" s="4"/>
      <c r="M55" s="4"/>
      <c r="N55" s="4"/>
      <c r="O55" s="4"/>
      <c r="P55" s="4" t="s">
        <v>1053</v>
      </c>
      <c r="Q55" s="4"/>
      <c r="R55" s="4"/>
      <c r="S55" s="4"/>
      <c r="T55" s="4"/>
      <c r="U55" s="4"/>
      <c r="V55" s="4"/>
      <c r="W55" s="4"/>
      <c r="X55" s="4"/>
      <c r="Y55" s="4" t="s">
        <v>1059</v>
      </c>
      <c r="Z55" s="4"/>
      <c r="AA55" s="4"/>
    </row>
    <row r="56" spans="1:29" ht="19.899999999999999" customHeight="1">
      <c r="A56" s="182"/>
      <c r="B56" s="32" t="s">
        <v>1036</v>
      </c>
      <c r="C56" s="13" t="s">
        <v>1037</v>
      </c>
      <c r="D56" s="21"/>
      <c r="E56" s="15"/>
      <c r="F56" s="15"/>
      <c r="G56" s="15"/>
      <c r="H56" s="15"/>
      <c r="I56" s="15"/>
      <c r="J56" s="15">
        <v>48</v>
      </c>
      <c r="K56" s="15"/>
      <c r="L56" s="15"/>
      <c r="M56" s="15"/>
      <c r="N56" s="15"/>
      <c r="O56" s="15"/>
      <c r="P56" s="15"/>
      <c r="Q56" s="15"/>
      <c r="R56" s="15"/>
      <c r="S56" s="15"/>
      <c r="T56" s="15">
        <v>28</v>
      </c>
      <c r="U56" s="15"/>
      <c r="V56" s="15"/>
      <c r="W56" s="15"/>
      <c r="X56" s="15"/>
      <c r="Y56" s="15"/>
      <c r="Z56" s="15"/>
      <c r="AA56" s="15"/>
    </row>
    <row r="57" spans="1:29" ht="19.899999999999999" customHeight="1">
      <c r="A57" s="182"/>
      <c r="B57" s="32" t="s">
        <v>1036</v>
      </c>
      <c r="C57" s="13" t="s">
        <v>1038</v>
      </c>
      <c r="D57" s="21"/>
      <c r="E57" s="15"/>
      <c r="F57" s="15"/>
      <c r="G57" s="15"/>
      <c r="H57" s="15"/>
      <c r="I57" s="15"/>
      <c r="J57" s="15">
        <v>0.32</v>
      </c>
      <c r="K57" s="15"/>
      <c r="L57" s="15"/>
      <c r="M57" s="15"/>
      <c r="N57" s="15"/>
      <c r="O57" s="15"/>
      <c r="P57" s="15"/>
      <c r="Q57" s="15"/>
      <c r="R57" s="15"/>
      <c r="S57" s="15"/>
      <c r="T57" s="15">
        <v>0.4</v>
      </c>
      <c r="U57" s="15"/>
      <c r="V57" s="15"/>
      <c r="W57" s="15"/>
      <c r="X57" s="15"/>
      <c r="Y57" s="15"/>
      <c r="Z57" s="15"/>
      <c r="AA57" s="15"/>
    </row>
    <row r="58" spans="1:29" s="50" customFormat="1" ht="19.899999999999999" customHeight="1">
      <c r="A58" s="182"/>
      <c r="B58" s="51" t="s">
        <v>1036</v>
      </c>
      <c r="C58" s="52" t="s">
        <v>1039</v>
      </c>
      <c r="D58" s="53"/>
      <c r="E58" s="54">
        <f>E56*E57</f>
        <v>0</v>
      </c>
      <c r="F58" s="54">
        <f t="shared" ref="F58:Y58" si="31">F56*F57</f>
        <v>0</v>
      </c>
      <c r="G58" s="54">
        <f t="shared" si="31"/>
        <v>0</v>
      </c>
      <c r="H58" s="54">
        <f t="shared" si="31"/>
        <v>0</v>
      </c>
      <c r="I58" s="54">
        <f t="shared" si="31"/>
        <v>0</v>
      </c>
      <c r="J58" s="54">
        <f t="shared" si="31"/>
        <v>15.36</v>
      </c>
      <c r="K58" s="54">
        <f t="shared" si="31"/>
        <v>0</v>
      </c>
      <c r="L58" s="54">
        <f t="shared" ref="L58" si="32">L56*L57</f>
        <v>0</v>
      </c>
      <c r="M58" s="54">
        <f t="shared" si="31"/>
        <v>0</v>
      </c>
      <c r="N58" s="54">
        <f t="shared" si="31"/>
        <v>0</v>
      </c>
      <c r="O58" s="54">
        <f t="shared" si="31"/>
        <v>0</v>
      </c>
      <c r="P58" s="54">
        <f t="shared" si="31"/>
        <v>0</v>
      </c>
      <c r="Q58" s="54">
        <f t="shared" si="31"/>
        <v>0</v>
      </c>
      <c r="R58" s="54">
        <f t="shared" si="31"/>
        <v>0</v>
      </c>
      <c r="S58" s="54">
        <f t="shared" si="31"/>
        <v>0</v>
      </c>
      <c r="T58" s="54">
        <f t="shared" si="31"/>
        <v>11.200000000000001</v>
      </c>
      <c r="U58" s="54">
        <f t="shared" si="31"/>
        <v>0</v>
      </c>
      <c r="V58" s="54">
        <f t="shared" si="31"/>
        <v>0</v>
      </c>
      <c r="W58" s="54">
        <f t="shared" si="31"/>
        <v>0</v>
      </c>
      <c r="X58" s="54">
        <f t="shared" si="31"/>
        <v>0</v>
      </c>
      <c r="Y58" s="54">
        <f t="shared" si="31"/>
        <v>0</v>
      </c>
      <c r="Z58" s="54">
        <f t="shared" ref="Z58:AA58" si="33">Z56*Z57</f>
        <v>0</v>
      </c>
      <c r="AA58" s="54">
        <f t="shared" si="33"/>
        <v>0</v>
      </c>
      <c r="AB58" s="50">
        <f>SUM(E58:AA58)</f>
        <v>26.560000000000002</v>
      </c>
    </row>
    <row r="59" spans="1:29" ht="19.899999999999999" customHeight="1">
      <c r="A59" s="182"/>
      <c r="B59" s="32" t="s">
        <v>1040</v>
      </c>
      <c r="C59" s="5" t="s">
        <v>1041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</row>
    <row r="60" spans="1:29" ht="19.899999999999999" customHeight="1">
      <c r="A60" s="182"/>
      <c r="B60" s="32"/>
      <c r="C60" s="5" t="s">
        <v>1042</v>
      </c>
      <c r="D60" s="20"/>
      <c r="E60" s="4"/>
      <c r="F60" s="4"/>
      <c r="G60" s="4"/>
      <c r="H60" s="4"/>
      <c r="I60" s="4"/>
      <c r="J60" s="4" t="s">
        <v>1053</v>
      </c>
      <c r="K60" s="4"/>
      <c r="L60" s="4"/>
      <c r="M60" s="4"/>
      <c r="N60" s="4"/>
      <c r="O60" s="4"/>
      <c r="P60" s="4"/>
      <c r="Q60" s="4"/>
      <c r="R60" s="4"/>
      <c r="S60" s="4"/>
      <c r="T60" s="4" t="s">
        <v>1053</v>
      </c>
      <c r="U60" s="4"/>
      <c r="V60" s="4"/>
      <c r="W60" s="4"/>
      <c r="X60" s="4"/>
      <c r="Y60" s="4"/>
      <c r="Z60" s="4"/>
      <c r="AA60" s="4"/>
      <c r="AB60" s="50"/>
    </row>
    <row r="61" spans="1:29" ht="19.899999999999999" customHeight="1">
      <c r="A61" s="181">
        <v>45328</v>
      </c>
      <c r="B61" s="31" t="s">
        <v>1028</v>
      </c>
      <c r="C61" s="26" t="s">
        <v>1029</v>
      </c>
      <c r="D61" s="24"/>
      <c r="E61" s="25"/>
      <c r="F61" s="25"/>
      <c r="G61" s="25"/>
      <c r="H61" s="25"/>
      <c r="I61" s="26"/>
      <c r="J61" s="26">
        <v>66</v>
      </c>
      <c r="K61" s="26"/>
      <c r="L61" s="26"/>
      <c r="M61" s="26"/>
      <c r="N61" s="26"/>
      <c r="O61" s="25"/>
      <c r="P61" s="26"/>
      <c r="Q61" s="26"/>
      <c r="R61" s="25"/>
      <c r="S61" s="26"/>
      <c r="T61" s="27"/>
      <c r="U61" s="26"/>
      <c r="V61" s="25"/>
      <c r="W61" s="26"/>
      <c r="X61" s="25"/>
      <c r="Y61" s="25">
        <v>48</v>
      </c>
      <c r="Z61" s="26"/>
      <c r="AA61" s="27"/>
    </row>
    <row r="62" spans="1:29" ht="19.899999999999999" customHeight="1">
      <c r="A62" s="182"/>
      <c r="B62" s="31" t="s">
        <v>1028</v>
      </c>
      <c r="C62" s="27" t="s">
        <v>1030</v>
      </c>
      <c r="D62" s="28"/>
      <c r="E62" s="29"/>
      <c r="F62" s="29"/>
      <c r="G62" s="29"/>
      <c r="H62" s="29"/>
      <c r="I62" s="29"/>
      <c r="J62" s="29">
        <v>0.28999999999999998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>
        <v>0.3</v>
      </c>
      <c r="Z62" s="29"/>
      <c r="AA62" s="30"/>
    </row>
    <row r="63" spans="1:29" ht="19.899999999999999" customHeight="1">
      <c r="A63" s="182"/>
      <c r="B63" s="31" t="s">
        <v>1028</v>
      </c>
      <c r="C63" s="27" t="s">
        <v>1031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9" s="50" customFormat="1" ht="19.899999999999999" customHeight="1">
      <c r="A64" s="182"/>
      <c r="B64" s="46"/>
      <c r="C64" s="47" t="s">
        <v>1032</v>
      </c>
      <c r="D64" s="48"/>
      <c r="E64" s="49">
        <f>E61*E62+E63</f>
        <v>0</v>
      </c>
      <c r="F64" s="49">
        <f t="shared" ref="F64:Y64" si="34">F61*F62+F63</f>
        <v>0</v>
      </c>
      <c r="G64" s="49">
        <f t="shared" si="34"/>
        <v>0</v>
      </c>
      <c r="H64" s="49">
        <f t="shared" si="34"/>
        <v>0</v>
      </c>
      <c r="I64" s="49">
        <f t="shared" si="34"/>
        <v>0</v>
      </c>
      <c r="J64" s="49">
        <f t="shared" si="34"/>
        <v>19.139999999999997</v>
      </c>
      <c r="K64" s="49">
        <f t="shared" si="34"/>
        <v>0</v>
      </c>
      <c r="L64" s="49">
        <f t="shared" ref="L64" si="35">L61*L62+L63</f>
        <v>0</v>
      </c>
      <c r="M64" s="49">
        <f t="shared" si="34"/>
        <v>0</v>
      </c>
      <c r="N64" s="49">
        <f t="shared" si="34"/>
        <v>0</v>
      </c>
      <c r="O64" s="49">
        <f t="shared" si="34"/>
        <v>0</v>
      </c>
      <c r="P64" s="49">
        <f t="shared" si="34"/>
        <v>0</v>
      </c>
      <c r="Q64" s="49">
        <f t="shared" si="34"/>
        <v>0</v>
      </c>
      <c r="R64" s="49">
        <f t="shared" si="34"/>
        <v>0</v>
      </c>
      <c r="S64" s="49">
        <f t="shared" si="34"/>
        <v>0</v>
      </c>
      <c r="T64" s="49">
        <f t="shared" si="34"/>
        <v>0</v>
      </c>
      <c r="U64" s="49">
        <f t="shared" si="34"/>
        <v>0</v>
      </c>
      <c r="V64" s="49">
        <f t="shared" si="34"/>
        <v>0</v>
      </c>
      <c r="W64" s="49">
        <f t="shared" si="34"/>
        <v>0</v>
      </c>
      <c r="X64" s="49">
        <f t="shared" si="34"/>
        <v>0</v>
      </c>
      <c r="Y64" s="49">
        <f t="shared" si="34"/>
        <v>14.399999999999999</v>
      </c>
      <c r="Z64" s="49">
        <f t="shared" ref="Z64:AA64" si="36">Z61*Z62+Z63</f>
        <v>0</v>
      </c>
      <c r="AA64" s="49">
        <f t="shared" si="36"/>
        <v>0</v>
      </c>
      <c r="AB64" s="50">
        <f>SUM(E64:AA64)</f>
        <v>33.539999999999992</v>
      </c>
    </row>
    <row r="65" spans="1:28" ht="19.899999999999999" customHeight="1">
      <c r="A65" s="182"/>
      <c r="B65" s="31" t="s">
        <v>1033</v>
      </c>
      <c r="C65" s="5" t="s">
        <v>1034</v>
      </c>
      <c r="D65" s="2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2"/>
    </row>
    <row r="66" spans="1:28" ht="19.899999999999999" customHeight="1">
      <c r="A66" s="182"/>
      <c r="B66" s="31"/>
      <c r="C66" s="5" t="s">
        <v>1035</v>
      </c>
      <c r="D66" s="20"/>
      <c r="E66" s="4"/>
      <c r="F66" s="4"/>
      <c r="G66" s="4"/>
      <c r="H66" s="4"/>
      <c r="I66" s="4"/>
      <c r="J66" s="4" t="s">
        <v>1053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 t="s">
        <v>1053</v>
      </c>
      <c r="Z66" s="4"/>
      <c r="AA66" s="4"/>
    </row>
    <row r="67" spans="1:28" ht="19.899999999999999" customHeight="1">
      <c r="A67" s="182"/>
      <c r="B67" s="32" t="s">
        <v>1036</v>
      </c>
      <c r="C67" s="13" t="s">
        <v>1037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>
        <v>96</v>
      </c>
      <c r="W67" s="15"/>
      <c r="X67" s="15"/>
      <c r="Y67" s="15"/>
      <c r="Z67" s="15"/>
      <c r="AA67" s="15"/>
    </row>
    <row r="68" spans="1:28" ht="19.899999999999999" customHeight="1">
      <c r="A68" s="182"/>
      <c r="B68" s="32" t="s">
        <v>1036</v>
      </c>
      <c r="C68" s="13" t="s">
        <v>1038</v>
      </c>
      <c r="D68" s="2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>
        <v>0.2</v>
      </c>
      <c r="W68" s="15"/>
      <c r="X68" s="15"/>
      <c r="Y68" s="15"/>
      <c r="Z68" s="15"/>
      <c r="AA68" s="15"/>
    </row>
    <row r="69" spans="1:28" s="50" customFormat="1" ht="19.899999999999999" customHeight="1">
      <c r="A69" s="182"/>
      <c r="B69" s="51" t="s">
        <v>1036</v>
      </c>
      <c r="C69" s="52" t="s">
        <v>1039</v>
      </c>
      <c r="D69" s="53"/>
      <c r="E69" s="54">
        <f>E67*E68</f>
        <v>0</v>
      </c>
      <c r="F69" s="54">
        <f t="shared" ref="F69:Y69" si="37">F67*F68</f>
        <v>0</v>
      </c>
      <c r="G69" s="54">
        <f t="shared" si="37"/>
        <v>0</v>
      </c>
      <c r="H69" s="54">
        <f t="shared" si="37"/>
        <v>0</v>
      </c>
      <c r="I69" s="54">
        <f t="shared" si="37"/>
        <v>0</v>
      </c>
      <c r="J69" s="54">
        <f t="shared" si="37"/>
        <v>0</v>
      </c>
      <c r="K69" s="54">
        <f t="shared" si="37"/>
        <v>0</v>
      </c>
      <c r="L69" s="54">
        <f t="shared" ref="L69" si="38">L67*L68</f>
        <v>0</v>
      </c>
      <c r="M69" s="54">
        <f t="shared" si="37"/>
        <v>0</v>
      </c>
      <c r="N69" s="54">
        <f t="shared" si="37"/>
        <v>0</v>
      </c>
      <c r="O69" s="54">
        <f t="shared" si="37"/>
        <v>0</v>
      </c>
      <c r="P69" s="54">
        <f t="shared" si="37"/>
        <v>0</v>
      </c>
      <c r="Q69" s="54">
        <f t="shared" si="37"/>
        <v>0</v>
      </c>
      <c r="R69" s="54">
        <f t="shared" si="37"/>
        <v>0</v>
      </c>
      <c r="S69" s="54">
        <f t="shared" si="37"/>
        <v>0</v>
      </c>
      <c r="T69" s="54">
        <f t="shared" si="37"/>
        <v>0</v>
      </c>
      <c r="U69" s="54">
        <f t="shared" si="37"/>
        <v>0</v>
      </c>
      <c r="V69" s="54">
        <f t="shared" si="37"/>
        <v>19.200000000000003</v>
      </c>
      <c r="W69" s="54">
        <f t="shared" si="37"/>
        <v>0</v>
      </c>
      <c r="X69" s="54">
        <f t="shared" si="37"/>
        <v>0</v>
      </c>
      <c r="Y69" s="54">
        <f t="shared" si="37"/>
        <v>0</v>
      </c>
      <c r="Z69" s="54">
        <f t="shared" ref="Z69:AA69" si="39">Z67*Z68</f>
        <v>0</v>
      </c>
      <c r="AA69" s="54">
        <f t="shared" si="39"/>
        <v>0</v>
      </c>
      <c r="AB69" s="50">
        <f>SUM(E69:AA69)</f>
        <v>19.200000000000003</v>
      </c>
    </row>
    <row r="70" spans="1:28" ht="19.899999999999999" customHeight="1">
      <c r="A70" s="182"/>
      <c r="B70" s="32" t="s">
        <v>1040</v>
      </c>
      <c r="C70" s="5" t="s">
        <v>1041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</row>
    <row r="71" spans="1:28" ht="19.899999999999999" customHeight="1">
      <c r="A71" s="182"/>
      <c r="B71" s="32"/>
      <c r="C71" s="5" t="s">
        <v>1042</v>
      </c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 t="s">
        <v>1053</v>
      </c>
      <c r="W71" s="4"/>
      <c r="X71" s="4"/>
      <c r="Y71" s="4"/>
      <c r="Z71" s="4"/>
      <c r="AA71" s="4"/>
      <c r="AB71" s="50"/>
    </row>
    <row r="72" spans="1:28" ht="19.899999999999999" customHeight="1">
      <c r="A72" s="181">
        <v>45329</v>
      </c>
      <c r="B72" s="31" t="s">
        <v>1028</v>
      </c>
      <c r="C72" s="26" t="s">
        <v>1029</v>
      </c>
      <c r="D72" s="24"/>
      <c r="E72" s="25"/>
      <c r="F72" s="25"/>
      <c r="G72" s="25"/>
      <c r="H72" s="25"/>
      <c r="I72" s="26"/>
      <c r="J72" s="26"/>
      <c r="K72" s="26"/>
      <c r="L72" s="26"/>
      <c r="M72" s="26"/>
      <c r="N72" s="26"/>
      <c r="O72" s="25"/>
      <c r="P72" s="26"/>
      <c r="Q72" s="26"/>
      <c r="R72" s="25"/>
      <c r="S72" s="26"/>
      <c r="T72" s="27"/>
      <c r="U72" s="26"/>
      <c r="V72" s="25"/>
      <c r="W72" s="26"/>
      <c r="X72" s="25"/>
      <c r="Y72" s="25"/>
      <c r="Z72" s="26"/>
      <c r="AA72" s="27"/>
    </row>
    <row r="73" spans="1:28" ht="19.899999999999999" customHeight="1">
      <c r="A73" s="182"/>
      <c r="B73" s="31" t="s">
        <v>1028</v>
      </c>
      <c r="C73" s="27" t="s">
        <v>1030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8" ht="19.899999999999999" customHeight="1">
      <c r="A74" s="182"/>
      <c r="B74" s="31" t="s">
        <v>1028</v>
      </c>
      <c r="C74" s="27" t="s">
        <v>1031</v>
      </c>
      <c r="D74" s="28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30"/>
    </row>
    <row r="75" spans="1:28" s="50" customFormat="1" ht="19.899999999999999" customHeight="1">
      <c r="A75" s="182"/>
      <c r="B75" s="46"/>
      <c r="C75" s="47" t="s">
        <v>1032</v>
      </c>
      <c r="D75" s="48"/>
      <c r="E75" s="49">
        <f>E72*E73+E74</f>
        <v>0</v>
      </c>
      <c r="F75" s="49">
        <f t="shared" ref="F75:Y75" si="40">F72*F73+F74</f>
        <v>0</v>
      </c>
      <c r="G75" s="49">
        <f t="shared" si="40"/>
        <v>0</v>
      </c>
      <c r="H75" s="49">
        <f t="shared" si="40"/>
        <v>0</v>
      </c>
      <c r="I75" s="49">
        <f t="shared" si="40"/>
        <v>0</v>
      </c>
      <c r="J75" s="49">
        <f t="shared" si="40"/>
        <v>0</v>
      </c>
      <c r="K75" s="49">
        <f t="shared" si="40"/>
        <v>0</v>
      </c>
      <c r="L75" s="49">
        <f t="shared" ref="L75" si="41">L72*L73+L74</f>
        <v>0</v>
      </c>
      <c r="M75" s="49">
        <f t="shared" si="40"/>
        <v>0</v>
      </c>
      <c r="N75" s="49">
        <f t="shared" si="40"/>
        <v>0</v>
      </c>
      <c r="O75" s="49">
        <f t="shared" si="40"/>
        <v>0</v>
      </c>
      <c r="P75" s="49">
        <f t="shared" si="40"/>
        <v>0</v>
      </c>
      <c r="Q75" s="49">
        <f t="shared" si="40"/>
        <v>0</v>
      </c>
      <c r="R75" s="49">
        <f t="shared" si="40"/>
        <v>0</v>
      </c>
      <c r="S75" s="49">
        <f t="shared" si="40"/>
        <v>0</v>
      </c>
      <c r="T75" s="49">
        <f t="shared" si="40"/>
        <v>0</v>
      </c>
      <c r="U75" s="49">
        <f t="shared" si="40"/>
        <v>0</v>
      </c>
      <c r="V75" s="49">
        <f t="shared" si="40"/>
        <v>0</v>
      </c>
      <c r="W75" s="49">
        <f t="shared" si="40"/>
        <v>0</v>
      </c>
      <c r="X75" s="49">
        <f t="shared" si="40"/>
        <v>0</v>
      </c>
      <c r="Y75" s="49">
        <f t="shared" si="40"/>
        <v>0</v>
      </c>
      <c r="Z75" s="49">
        <f t="shared" ref="Z75:AA75" si="42">Z72*Z73+Z74</f>
        <v>0</v>
      </c>
      <c r="AA75" s="49">
        <f t="shared" si="42"/>
        <v>0</v>
      </c>
      <c r="AB75" s="50">
        <f>SUM(E75:AA75)</f>
        <v>0</v>
      </c>
    </row>
    <row r="76" spans="1:28" ht="19.899999999999999" customHeight="1">
      <c r="A76" s="182"/>
      <c r="B76" s="31" t="s">
        <v>1033</v>
      </c>
      <c r="C76" s="5" t="s">
        <v>1034</v>
      </c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2"/>
    </row>
    <row r="77" spans="1:28" ht="19.899999999999999" customHeight="1">
      <c r="A77" s="182"/>
      <c r="B77" s="31"/>
      <c r="C77" s="5" t="s">
        <v>1035</v>
      </c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8" ht="19.899999999999999" customHeight="1">
      <c r="A78" s="182"/>
      <c r="B78" s="32" t="s">
        <v>1036</v>
      </c>
      <c r="C78" s="13" t="s">
        <v>1037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8" ht="19.899999999999999" customHeight="1">
      <c r="A79" s="182"/>
      <c r="B79" s="32" t="s">
        <v>1036</v>
      </c>
      <c r="C79" s="13" t="s">
        <v>1038</v>
      </c>
      <c r="D79" s="2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8" s="50" customFormat="1" ht="19.899999999999999" customHeight="1">
      <c r="A80" s="182"/>
      <c r="B80" s="51" t="s">
        <v>1036</v>
      </c>
      <c r="C80" s="52" t="s">
        <v>1039</v>
      </c>
      <c r="D80" s="53"/>
      <c r="E80" s="54">
        <f>E78*E79</f>
        <v>0</v>
      </c>
      <c r="F80" s="54">
        <f t="shared" ref="F80:Y80" si="43">F78*F79</f>
        <v>0</v>
      </c>
      <c r="G80" s="54">
        <f t="shared" si="43"/>
        <v>0</v>
      </c>
      <c r="H80" s="54">
        <f t="shared" si="43"/>
        <v>0</v>
      </c>
      <c r="I80" s="54">
        <f t="shared" si="43"/>
        <v>0</v>
      </c>
      <c r="J80" s="54">
        <f t="shared" si="43"/>
        <v>0</v>
      </c>
      <c r="K80" s="54">
        <f t="shared" si="43"/>
        <v>0</v>
      </c>
      <c r="L80" s="54">
        <f t="shared" ref="L80" si="44">L78*L79</f>
        <v>0</v>
      </c>
      <c r="M80" s="54">
        <f t="shared" si="43"/>
        <v>0</v>
      </c>
      <c r="N80" s="54">
        <f t="shared" si="43"/>
        <v>0</v>
      </c>
      <c r="O80" s="54">
        <f t="shared" si="43"/>
        <v>0</v>
      </c>
      <c r="P80" s="54">
        <f t="shared" si="43"/>
        <v>0</v>
      </c>
      <c r="Q80" s="54">
        <f t="shared" si="43"/>
        <v>0</v>
      </c>
      <c r="R80" s="54">
        <f t="shared" si="43"/>
        <v>0</v>
      </c>
      <c r="S80" s="54">
        <f t="shared" si="43"/>
        <v>0</v>
      </c>
      <c r="T80" s="54">
        <f t="shared" si="43"/>
        <v>0</v>
      </c>
      <c r="U80" s="54">
        <f t="shared" si="43"/>
        <v>0</v>
      </c>
      <c r="V80" s="54">
        <f t="shared" si="43"/>
        <v>0</v>
      </c>
      <c r="W80" s="54">
        <f t="shared" si="43"/>
        <v>0</v>
      </c>
      <c r="X80" s="54">
        <f t="shared" si="43"/>
        <v>0</v>
      </c>
      <c r="Y80" s="54">
        <f t="shared" si="43"/>
        <v>0</v>
      </c>
      <c r="Z80" s="54">
        <f t="shared" ref="Z80:AA80" si="45">Z78*Z79</f>
        <v>0</v>
      </c>
      <c r="AA80" s="54">
        <f t="shared" si="45"/>
        <v>0</v>
      </c>
      <c r="AB80" s="50">
        <f>SUM(E80:AA80)</f>
        <v>0</v>
      </c>
    </row>
    <row r="81" spans="1:28" ht="19.899999999999999" customHeight="1">
      <c r="A81" s="182"/>
      <c r="B81" s="32" t="s">
        <v>1040</v>
      </c>
      <c r="C81" s="5" t="s">
        <v>1041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</row>
    <row r="82" spans="1:28" ht="19.899999999999999" customHeight="1">
      <c r="A82" s="182"/>
      <c r="B82" s="32"/>
      <c r="C82" s="5" t="s">
        <v>1042</v>
      </c>
      <c r="D82" s="2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0"/>
    </row>
    <row r="83" spans="1:28" ht="19.899999999999999" customHeight="1">
      <c r="A83" s="181">
        <v>45330</v>
      </c>
      <c r="B83" s="31" t="s">
        <v>1028</v>
      </c>
      <c r="C83" s="26" t="s">
        <v>1029</v>
      </c>
      <c r="D83" s="24"/>
      <c r="E83" s="25"/>
      <c r="F83" s="25"/>
      <c r="G83" s="25"/>
      <c r="H83" s="25"/>
      <c r="I83" s="26"/>
      <c r="J83" s="26"/>
      <c r="K83" s="26"/>
      <c r="L83" s="26"/>
      <c r="M83" s="26"/>
      <c r="N83" s="26"/>
      <c r="O83" s="25"/>
      <c r="P83" s="26">
        <v>1</v>
      </c>
      <c r="Q83" s="26"/>
      <c r="R83" s="25"/>
      <c r="S83" s="26"/>
      <c r="T83" s="27"/>
      <c r="U83" s="26"/>
      <c r="V83" s="25"/>
      <c r="W83" s="26"/>
      <c r="X83" s="25"/>
      <c r="Y83" s="25"/>
      <c r="Z83" s="26"/>
      <c r="AA83" s="27"/>
    </row>
    <row r="84" spans="1:28" ht="19.899999999999999" customHeight="1">
      <c r="A84" s="182"/>
      <c r="B84" s="31" t="s">
        <v>1028</v>
      </c>
      <c r="C84" s="27" t="s">
        <v>1030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>
        <v>1.5</v>
      </c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8" ht="19.899999999999999" customHeight="1">
      <c r="A85" s="182"/>
      <c r="B85" s="31" t="s">
        <v>1028</v>
      </c>
      <c r="C85" s="27" t="s">
        <v>1031</v>
      </c>
      <c r="D85" s="28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30"/>
    </row>
    <row r="86" spans="1:28" s="50" customFormat="1" ht="19.899999999999999" customHeight="1">
      <c r="A86" s="182"/>
      <c r="B86" s="46"/>
      <c r="C86" s="47" t="s">
        <v>1032</v>
      </c>
      <c r="D86" s="48"/>
      <c r="E86" s="49">
        <f>E83*E84+E85</f>
        <v>0</v>
      </c>
      <c r="F86" s="49">
        <f t="shared" ref="F86:Y86" si="46">F83*F84+F85</f>
        <v>0</v>
      </c>
      <c r="G86" s="49">
        <f t="shared" si="46"/>
        <v>0</v>
      </c>
      <c r="H86" s="49">
        <f t="shared" si="46"/>
        <v>0</v>
      </c>
      <c r="I86" s="49">
        <f t="shared" si="46"/>
        <v>0</v>
      </c>
      <c r="J86" s="49">
        <f t="shared" si="46"/>
        <v>0</v>
      </c>
      <c r="K86" s="49">
        <f t="shared" si="46"/>
        <v>0</v>
      </c>
      <c r="L86" s="49">
        <f t="shared" ref="L86" si="47">L83*L84+L85</f>
        <v>0</v>
      </c>
      <c r="M86" s="49">
        <f t="shared" si="46"/>
        <v>0</v>
      </c>
      <c r="N86" s="49">
        <f t="shared" si="46"/>
        <v>0</v>
      </c>
      <c r="O86" s="49">
        <f t="shared" si="46"/>
        <v>0</v>
      </c>
      <c r="P86" s="49">
        <f t="shared" si="46"/>
        <v>1.5</v>
      </c>
      <c r="Q86" s="49">
        <f t="shared" si="46"/>
        <v>0</v>
      </c>
      <c r="R86" s="49">
        <f t="shared" si="46"/>
        <v>0</v>
      </c>
      <c r="S86" s="49">
        <f t="shared" si="46"/>
        <v>0</v>
      </c>
      <c r="T86" s="49">
        <f t="shared" si="46"/>
        <v>0</v>
      </c>
      <c r="U86" s="49">
        <f t="shared" si="46"/>
        <v>0</v>
      </c>
      <c r="V86" s="49">
        <f t="shared" si="46"/>
        <v>0</v>
      </c>
      <c r="W86" s="49">
        <f t="shared" si="46"/>
        <v>0</v>
      </c>
      <c r="X86" s="49">
        <f t="shared" si="46"/>
        <v>0</v>
      </c>
      <c r="Y86" s="49">
        <f t="shared" si="46"/>
        <v>0</v>
      </c>
      <c r="Z86" s="49">
        <f t="shared" ref="Z86:AA86" si="48">Z83*Z84+Z85</f>
        <v>0</v>
      </c>
      <c r="AA86" s="49">
        <f t="shared" si="48"/>
        <v>0</v>
      </c>
      <c r="AB86" s="50">
        <f>SUM(E86:AA86)</f>
        <v>1.5</v>
      </c>
    </row>
    <row r="87" spans="1:28" ht="19.899999999999999" customHeight="1">
      <c r="A87" s="182"/>
      <c r="B87" s="31" t="s">
        <v>1033</v>
      </c>
      <c r="C87" s="5" t="s">
        <v>1034</v>
      </c>
      <c r="D87" s="2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 t="s">
        <v>34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2"/>
    </row>
    <row r="88" spans="1:28" ht="19.899999999999999" customHeight="1">
      <c r="A88" s="182"/>
      <c r="B88" s="31"/>
      <c r="C88" s="5" t="s">
        <v>1035</v>
      </c>
      <c r="D88" s="2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8" ht="19.899999999999999" customHeight="1">
      <c r="A89" s="182"/>
      <c r="B89" s="32" t="s">
        <v>1036</v>
      </c>
      <c r="C89" s="13" t="s">
        <v>1037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8" ht="19.899999999999999" customHeight="1">
      <c r="A90" s="182"/>
      <c r="B90" s="32" t="s">
        <v>1036</v>
      </c>
      <c r="C90" s="13" t="s">
        <v>1038</v>
      </c>
      <c r="D90" s="2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8" s="50" customFormat="1" ht="19.899999999999999" customHeight="1">
      <c r="A91" s="182"/>
      <c r="B91" s="51" t="s">
        <v>1036</v>
      </c>
      <c r="C91" s="52" t="s">
        <v>1039</v>
      </c>
      <c r="D91" s="53"/>
      <c r="E91" s="54">
        <f>E89*E90</f>
        <v>0</v>
      </c>
      <c r="F91" s="54">
        <f t="shared" ref="F91:Y91" si="49">F89*F90</f>
        <v>0</v>
      </c>
      <c r="G91" s="54">
        <f t="shared" si="49"/>
        <v>0</v>
      </c>
      <c r="H91" s="54">
        <f t="shared" si="49"/>
        <v>0</v>
      </c>
      <c r="I91" s="54">
        <f t="shared" si="49"/>
        <v>0</v>
      </c>
      <c r="J91" s="54">
        <f t="shared" si="49"/>
        <v>0</v>
      </c>
      <c r="K91" s="54">
        <f t="shared" si="49"/>
        <v>0</v>
      </c>
      <c r="L91" s="54">
        <f t="shared" ref="L91" si="50">L89*L90</f>
        <v>0</v>
      </c>
      <c r="M91" s="54">
        <f t="shared" si="49"/>
        <v>0</v>
      </c>
      <c r="N91" s="54">
        <f t="shared" si="49"/>
        <v>0</v>
      </c>
      <c r="O91" s="54">
        <f t="shared" si="49"/>
        <v>0</v>
      </c>
      <c r="P91" s="54">
        <f t="shared" si="49"/>
        <v>0</v>
      </c>
      <c r="Q91" s="54">
        <f t="shared" si="49"/>
        <v>0</v>
      </c>
      <c r="R91" s="54">
        <f t="shared" si="49"/>
        <v>0</v>
      </c>
      <c r="S91" s="54">
        <f t="shared" si="49"/>
        <v>0</v>
      </c>
      <c r="T91" s="54">
        <f t="shared" si="49"/>
        <v>0</v>
      </c>
      <c r="U91" s="54">
        <f t="shared" si="49"/>
        <v>0</v>
      </c>
      <c r="V91" s="54">
        <f t="shared" si="49"/>
        <v>0</v>
      </c>
      <c r="W91" s="54">
        <f t="shared" si="49"/>
        <v>0</v>
      </c>
      <c r="X91" s="54">
        <f t="shared" si="49"/>
        <v>0</v>
      </c>
      <c r="Y91" s="54">
        <f t="shared" si="49"/>
        <v>0</v>
      </c>
      <c r="Z91" s="54">
        <f t="shared" ref="Z91:AA91" si="51">Z89*Z90</f>
        <v>0</v>
      </c>
      <c r="AA91" s="54">
        <f t="shared" si="51"/>
        <v>0</v>
      </c>
      <c r="AB91" s="50">
        <f>SUM(E91:AA91)</f>
        <v>0</v>
      </c>
    </row>
    <row r="92" spans="1:28" ht="19.899999999999999" customHeight="1">
      <c r="A92" s="182"/>
      <c r="B92" s="32" t="s">
        <v>1040</v>
      </c>
      <c r="C92" s="5" t="s">
        <v>1041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</row>
    <row r="93" spans="1:28" ht="19.899999999999999" customHeight="1">
      <c r="A93" s="182"/>
      <c r="B93" s="32"/>
      <c r="C93" s="5" t="s">
        <v>1042</v>
      </c>
      <c r="D93" s="2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50"/>
    </row>
    <row r="94" spans="1:28" ht="19.899999999999999" customHeight="1">
      <c r="A94" s="181">
        <v>45331</v>
      </c>
      <c r="B94" s="31" t="s">
        <v>1028</v>
      </c>
      <c r="C94" s="26" t="s">
        <v>1029</v>
      </c>
      <c r="D94" s="24"/>
      <c r="E94" s="25"/>
      <c r="F94" s="25"/>
      <c r="G94" s="25"/>
      <c r="H94" s="25"/>
      <c r="I94" s="26"/>
      <c r="J94" s="26"/>
      <c r="K94" s="26"/>
      <c r="L94" s="26"/>
      <c r="M94" s="26"/>
      <c r="N94" s="26"/>
      <c r="O94" s="25"/>
      <c r="P94" s="26"/>
      <c r="Q94" s="26">
        <v>1</v>
      </c>
      <c r="R94" s="25"/>
      <c r="S94" s="26"/>
      <c r="T94" s="27"/>
      <c r="U94" s="26"/>
      <c r="V94" s="25"/>
      <c r="W94" s="26"/>
      <c r="X94" s="25"/>
      <c r="Y94" s="25"/>
      <c r="Z94" s="26"/>
      <c r="AA94" s="27"/>
    </row>
    <row r="95" spans="1:28" ht="19.899999999999999" customHeight="1">
      <c r="A95" s="182"/>
      <c r="B95" s="31" t="s">
        <v>1028</v>
      </c>
      <c r="C95" s="27" t="s">
        <v>1030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>
        <v>0.3</v>
      </c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8" ht="19.899999999999999" customHeight="1">
      <c r="A96" s="182"/>
      <c r="B96" s="31" t="s">
        <v>1028</v>
      </c>
      <c r="C96" s="27" t="s">
        <v>1031</v>
      </c>
      <c r="D96" s="28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30"/>
    </row>
    <row r="97" spans="1:28" s="50" customFormat="1" ht="19.899999999999999" customHeight="1">
      <c r="A97" s="182"/>
      <c r="B97" s="46"/>
      <c r="C97" s="47" t="s">
        <v>1032</v>
      </c>
      <c r="D97" s="48"/>
      <c r="E97" s="49">
        <f>E94*E95+E96</f>
        <v>0</v>
      </c>
      <c r="F97" s="49">
        <f t="shared" ref="F97:Y97" si="52">F94*F95+F96</f>
        <v>0</v>
      </c>
      <c r="G97" s="49">
        <f t="shared" si="52"/>
        <v>0</v>
      </c>
      <c r="H97" s="49">
        <f t="shared" si="52"/>
        <v>0</v>
      </c>
      <c r="I97" s="49">
        <f t="shared" si="52"/>
        <v>0</v>
      </c>
      <c r="J97" s="49">
        <f t="shared" si="52"/>
        <v>0</v>
      </c>
      <c r="K97" s="49">
        <f t="shared" si="52"/>
        <v>0</v>
      </c>
      <c r="L97" s="49">
        <f t="shared" ref="L97" si="53">L94*L95+L96</f>
        <v>0</v>
      </c>
      <c r="M97" s="49">
        <f t="shared" si="52"/>
        <v>0</v>
      </c>
      <c r="N97" s="49">
        <f t="shared" si="52"/>
        <v>0</v>
      </c>
      <c r="O97" s="49">
        <f t="shared" si="52"/>
        <v>0</v>
      </c>
      <c r="P97" s="49">
        <f t="shared" si="52"/>
        <v>0</v>
      </c>
      <c r="Q97" s="49">
        <f t="shared" si="52"/>
        <v>0.3</v>
      </c>
      <c r="R97" s="49">
        <f t="shared" si="52"/>
        <v>0</v>
      </c>
      <c r="S97" s="49">
        <f t="shared" si="52"/>
        <v>0</v>
      </c>
      <c r="T97" s="49">
        <f t="shared" si="52"/>
        <v>0</v>
      </c>
      <c r="U97" s="49">
        <f t="shared" si="52"/>
        <v>0</v>
      </c>
      <c r="V97" s="49">
        <f t="shared" si="52"/>
        <v>0</v>
      </c>
      <c r="W97" s="49">
        <f t="shared" si="52"/>
        <v>0</v>
      </c>
      <c r="X97" s="49">
        <f t="shared" si="52"/>
        <v>0</v>
      </c>
      <c r="Y97" s="49">
        <f t="shared" si="52"/>
        <v>0</v>
      </c>
      <c r="Z97" s="49">
        <f t="shared" ref="Z97:AA97" si="54">Z94*Z95+Z96</f>
        <v>0</v>
      </c>
      <c r="AA97" s="49">
        <f t="shared" si="54"/>
        <v>0</v>
      </c>
      <c r="AB97" s="50">
        <f>SUM(E97:AA97)</f>
        <v>0.3</v>
      </c>
    </row>
    <row r="98" spans="1:28" ht="19.899999999999999" customHeight="1">
      <c r="A98" s="182"/>
      <c r="B98" s="31" t="s">
        <v>1033</v>
      </c>
      <c r="C98" s="5" t="s">
        <v>1034</v>
      </c>
      <c r="D98" s="2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 t="s">
        <v>1097</v>
      </c>
      <c r="R98" s="4"/>
      <c r="S98" s="4"/>
      <c r="T98" s="4"/>
      <c r="U98" s="4"/>
      <c r="V98" s="4"/>
      <c r="W98" s="4"/>
      <c r="X98" s="4"/>
      <c r="Y98" s="4"/>
      <c r="Z98" s="4"/>
      <c r="AA98" s="42"/>
    </row>
    <row r="99" spans="1:28" ht="19.899999999999999" customHeight="1">
      <c r="A99" s="182"/>
      <c r="B99" s="31"/>
      <c r="C99" s="5" t="s">
        <v>1035</v>
      </c>
      <c r="D99" s="2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8" ht="19.899999999999999" customHeight="1">
      <c r="A100" s="182"/>
      <c r="B100" s="32" t="s">
        <v>1036</v>
      </c>
      <c r="C100" s="13" t="s">
        <v>1037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8" ht="19.899999999999999" customHeight="1">
      <c r="A101" s="182"/>
      <c r="B101" s="32" t="s">
        <v>1036</v>
      </c>
      <c r="C101" s="13" t="s">
        <v>1038</v>
      </c>
      <c r="D101" s="2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8" s="50" customFormat="1" ht="19.899999999999999" customHeight="1">
      <c r="A102" s="182"/>
      <c r="B102" s="51" t="s">
        <v>1036</v>
      </c>
      <c r="C102" s="52" t="s">
        <v>1039</v>
      </c>
      <c r="D102" s="53"/>
      <c r="E102" s="54">
        <f>E100*E101</f>
        <v>0</v>
      </c>
      <c r="F102" s="54">
        <f t="shared" ref="F102:Y102" si="55">F100*F101</f>
        <v>0</v>
      </c>
      <c r="G102" s="54">
        <f t="shared" si="55"/>
        <v>0</v>
      </c>
      <c r="H102" s="54">
        <f t="shared" si="55"/>
        <v>0</v>
      </c>
      <c r="I102" s="54">
        <f t="shared" si="55"/>
        <v>0</v>
      </c>
      <c r="J102" s="54">
        <f t="shared" si="55"/>
        <v>0</v>
      </c>
      <c r="K102" s="54">
        <f t="shared" si="55"/>
        <v>0</v>
      </c>
      <c r="L102" s="54">
        <f t="shared" ref="L102" si="56">L100*L101</f>
        <v>0</v>
      </c>
      <c r="M102" s="54">
        <f t="shared" si="55"/>
        <v>0</v>
      </c>
      <c r="N102" s="54">
        <f t="shared" si="55"/>
        <v>0</v>
      </c>
      <c r="O102" s="54">
        <f t="shared" si="55"/>
        <v>0</v>
      </c>
      <c r="P102" s="54">
        <f t="shared" si="55"/>
        <v>0</v>
      </c>
      <c r="Q102" s="54">
        <f t="shared" si="55"/>
        <v>0</v>
      </c>
      <c r="R102" s="54">
        <f t="shared" si="55"/>
        <v>0</v>
      </c>
      <c r="S102" s="54">
        <f t="shared" si="55"/>
        <v>0</v>
      </c>
      <c r="T102" s="54">
        <f t="shared" si="55"/>
        <v>0</v>
      </c>
      <c r="U102" s="54">
        <f t="shared" si="55"/>
        <v>0</v>
      </c>
      <c r="V102" s="54">
        <f t="shared" si="55"/>
        <v>0</v>
      </c>
      <c r="W102" s="54">
        <f t="shared" si="55"/>
        <v>0</v>
      </c>
      <c r="X102" s="54">
        <f t="shared" si="55"/>
        <v>0</v>
      </c>
      <c r="Y102" s="54">
        <f t="shared" si="55"/>
        <v>0</v>
      </c>
      <c r="Z102" s="54">
        <f t="shared" ref="Z102:AA102" si="57">Z100*Z101</f>
        <v>0</v>
      </c>
      <c r="AA102" s="54">
        <f t="shared" si="57"/>
        <v>0</v>
      </c>
      <c r="AB102" s="50">
        <f>SUM(E102:AA102)</f>
        <v>0</v>
      </c>
    </row>
    <row r="103" spans="1:28" ht="19.899999999999999" customHeight="1">
      <c r="A103" s="182"/>
      <c r="B103" s="32" t="s">
        <v>1040</v>
      </c>
      <c r="C103" s="5" t="s">
        <v>1041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</row>
    <row r="104" spans="1:28" ht="19.899999999999999" customHeight="1">
      <c r="A104" s="182"/>
      <c r="B104" s="32"/>
      <c r="C104" s="5" t="s">
        <v>1042</v>
      </c>
      <c r="D104" s="2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50"/>
    </row>
    <row r="105" spans="1:28" ht="19.899999999999999" customHeight="1">
      <c r="A105" s="181">
        <v>45332</v>
      </c>
      <c r="B105" s="31" t="s">
        <v>1028</v>
      </c>
      <c r="C105" s="26" t="s">
        <v>1029</v>
      </c>
      <c r="D105" s="24"/>
      <c r="E105" s="25"/>
      <c r="F105" s="25"/>
      <c r="G105" s="25"/>
      <c r="H105" s="25"/>
      <c r="I105" s="26"/>
      <c r="J105" s="26"/>
      <c r="K105" s="26"/>
      <c r="L105" s="26"/>
      <c r="M105" s="26"/>
      <c r="N105" s="26"/>
      <c r="O105" s="25"/>
      <c r="P105" s="26"/>
      <c r="Q105" s="26"/>
      <c r="R105" s="25"/>
      <c r="S105" s="26"/>
      <c r="T105" s="27"/>
      <c r="U105" s="26"/>
      <c r="V105" s="25"/>
      <c r="W105" s="26"/>
      <c r="X105" s="25"/>
      <c r="Y105" s="25"/>
      <c r="Z105" s="26"/>
      <c r="AA105" s="27"/>
    </row>
    <row r="106" spans="1:28" ht="19.899999999999999" customHeight="1">
      <c r="A106" s="182"/>
      <c r="B106" s="31" t="s">
        <v>1028</v>
      </c>
      <c r="C106" s="27" t="s">
        <v>1030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8" ht="19.899999999999999" customHeight="1">
      <c r="A107" s="182"/>
      <c r="B107" s="31" t="s">
        <v>1028</v>
      </c>
      <c r="C107" s="27" t="s">
        <v>1031</v>
      </c>
      <c r="D107" s="28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30"/>
    </row>
    <row r="108" spans="1:28" s="50" customFormat="1" ht="19.899999999999999" customHeight="1">
      <c r="A108" s="182"/>
      <c r="B108" s="46"/>
      <c r="C108" s="47" t="s">
        <v>1032</v>
      </c>
      <c r="D108" s="48"/>
      <c r="E108" s="49">
        <f>E105*E106+E107</f>
        <v>0</v>
      </c>
      <c r="F108" s="49">
        <f t="shared" ref="F108:X108" si="58">F105*F106+F107</f>
        <v>0</v>
      </c>
      <c r="G108" s="49">
        <f t="shared" si="58"/>
        <v>0</v>
      </c>
      <c r="H108" s="49">
        <f t="shared" si="58"/>
        <v>0</v>
      </c>
      <c r="I108" s="49">
        <f t="shared" si="58"/>
        <v>0</v>
      </c>
      <c r="J108" s="49">
        <f t="shared" si="58"/>
        <v>0</v>
      </c>
      <c r="K108" s="49">
        <f t="shared" si="58"/>
        <v>0</v>
      </c>
      <c r="L108" s="49">
        <f t="shared" ref="L108" si="59">L105*L106+L107</f>
        <v>0</v>
      </c>
      <c r="M108" s="49">
        <f t="shared" si="58"/>
        <v>0</v>
      </c>
      <c r="N108" s="49">
        <f t="shared" si="58"/>
        <v>0</v>
      </c>
      <c r="O108" s="49">
        <f t="shared" si="58"/>
        <v>0</v>
      </c>
      <c r="P108" s="49">
        <f t="shared" si="58"/>
        <v>0</v>
      </c>
      <c r="Q108" s="49">
        <f t="shared" si="58"/>
        <v>0</v>
      </c>
      <c r="R108" s="49">
        <f t="shared" si="58"/>
        <v>0</v>
      </c>
      <c r="S108" s="49">
        <f t="shared" si="58"/>
        <v>0</v>
      </c>
      <c r="T108" s="49">
        <f t="shared" si="58"/>
        <v>0</v>
      </c>
      <c r="U108" s="49">
        <f t="shared" si="58"/>
        <v>0</v>
      </c>
      <c r="V108" s="49">
        <f t="shared" si="58"/>
        <v>0</v>
      </c>
      <c r="W108" s="49">
        <f t="shared" si="58"/>
        <v>0</v>
      </c>
      <c r="X108" s="49">
        <f t="shared" si="58"/>
        <v>0</v>
      </c>
      <c r="Y108" s="49">
        <f t="shared" ref="Y108" si="60">Y105*Y106+Y107</f>
        <v>0</v>
      </c>
      <c r="Z108" s="49">
        <f t="shared" ref="Z108:AA108" si="61">Z105*Z106+Z107</f>
        <v>0</v>
      </c>
      <c r="AA108" s="49">
        <f t="shared" si="61"/>
        <v>0</v>
      </c>
      <c r="AB108" s="50">
        <f>SUM(E108:AA108)</f>
        <v>0</v>
      </c>
    </row>
    <row r="109" spans="1:28" ht="19.899999999999999" customHeight="1">
      <c r="A109" s="182"/>
      <c r="B109" s="31" t="s">
        <v>1033</v>
      </c>
      <c r="C109" s="5" t="s">
        <v>1034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2"/>
    </row>
    <row r="110" spans="1:28" ht="19.899999999999999" customHeight="1">
      <c r="A110" s="182"/>
      <c r="B110" s="31"/>
      <c r="C110" s="5" t="s">
        <v>1035</v>
      </c>
      <c r="D110" s="2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8" ht="19.899999999999999" customHeight="1">
      <c r="A111" s="182"/>
      <c r="B111" s="32" t="s">
        <v>1036</v>
      </c>
      <c r="C111" s="13" t="s">
        <v>1037</v>
      </c>
      <c r="D111" s="2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8" ht="19.899999999999999" customHeight="1">
      <c r="A112" s="182"/>
      <c r="B112" s="32" t="s">
        <v>1036</v>
      </c>
      <c r="C112" s="13" t="s">
        <v>1038</v>
      </c>
      <c r="D112" s="2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8" s="50" customFormat="1" ht="19.899999999999999" customHeight="1">
      <c r="A113" s="182"/>
      <c r="B113" s="51" t="s">
        <v>1036</v>
      </c>
      <c r="C113" s="52" t="s">
        <v>1039</v>
      </c>
      <c r="D113" s="53"/>
      <c r="E113" s="54">
        <f>E111*E112</f>
        <v>0</v>
      </c>
      <c r="F113" s="54">
        <f t="shared" ref="F113:X113" si="62">F111*F112</f>
        <v>0</v>
      </c>
      <c r="G113" s="54">
        <f t="shared" si="62"/>
        <v>0</v>
      </c>
      <c r="H113" s="54">
        <f t="shared" si="62"/>
        <v>0</v>
      </c>
      <c r="I113" s="54">
        <f t="shared" si="62"/>
        <v>0</v>
      </c>
      <c r="J113" s="54">
        <f t="shared" si="62"/>
        <v>0</v>
      </c>
      <c r="K113" s="54">
        <f t="shared" si="62"/>
        <v>0</v>
      </c>
      <c r="L113" s="54">
        <f t="shared" ref="L113" si="63">L111*L112</f>
        <v>0</v>
      </c>
      <c r="M113" s="54">
        <f t="shared" si="62"/>
        <v>0</v>
      </c>
      <c r="N113" s="54">
        <f t="shared" si="62"/>
        <v>0</v>
      </c>
      <c r="O113" s="54">
        <f t="shared" si="62"/>
        <v>0</v>
      </c>
      <c r="P113" s="54">
        <f t="shared" si="62"/>
        <v>0</v>
      </c>
      <c r="Q113" s="54">
        <f t="shared" si="62"/>
        <v>0</v>
      </c>
      <c r="R113" s="54">
        <f t="shared" si="62"/>
        <v>0</v>
      </c>
      <c r="S113" s="54">
        <f t="shared" si="62"/>
        <v>0</v>
      </c>
      <c r="T113" s="54">
        <f t="shared" si="62"/>
        <v>0</v>
      </c>
      <c r="U113" s="54">
        <f t="shared" si="62"/>
        <v>0</v>
      </c>
      <c r="V113" s="54">
        <f t="shared" si="62"/>
        <v>0</v>
      </c>
      <c r="W113" s="54">
        <f t="shared" si="62"/>
        <v>0</v>
      </c>
      <c r="X113" s="54">
        <f t="shared" si="62"/>
        <v>0</v>
      </c>
      <c r="Y113" s="54">
        <f t="shared" ref="Y113" si="64">Y111*Y112</f>
        <v>0</v>
      </c>
      <c r="Z113" s="54">
        <f t="shared" ref="Z113:AA113" si="65">Z111*Z112</f>
        <v>0</v>
      </c>
      <c r="AA113" s="54">
        <f t="shared" si="65"/>
        <v>0</v>
      </c>
      <c r="AB113" s="50">
        <f>SUM(E113:AA113)</f>
        <v>0</v>
      </c>
    </row>
    <row r="114" spans="1:28" ht="19.899999999999999" customHeight="1">
      <c r="A114" s="182"/>
      <c r="B114" s="32" t="s">
        <v>1040</v>
      </c>
      <c r="C114" s="5" t="s">
        <v>1041</v>
      </c>
      <c r="D114" s="2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</row>
    <row r="115" spans="1:28" ht="19.899999999999999" customHeight="1">
      <c r="A115" s="182"/>
      <c r="B115" s="32"/>
      <c r="C115" s="5" t="s">
        <v>1042</v>
      </c>
      <c r="D115" s="2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50"/>
    </row>
    <row r="116" spans="1:28" ht="19.899999999999999" customHeight="1">
      <c r="A116" s="181">
        <v>45333</v>
      </c>
      <c r="B116" s="31" t="s">
        <v>1028</v>
      </c>
      <c r="C116" s="26" t="s">
        <v>1029</v>
      </c>
      <c r="D116" s="24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5"/>
      <c r="P116" s="26"/>
      <c r="Q116" s="26"/>
      <c r="R116" s="25"/>
      <c r="S116" s="26"/>
      <c r="T116" s="27"/>
      <c r="U116" s="26"/>
      <c r="V116" s="25"/>
      <c r="W116" s="26"/>
      <c r="X116" s="25"/>
      <c r="Y116" s="25"/>
      <c r="Z116" s="26"/>
      <c r="AA116" s="27"/>
    </row>
    <row r="117" spans="1:28" ht="19.899999999999999" customHeight="1">
      <c r="A117" s="182"/>
      <c r="B117" s="31" t="s">
        <v>1028</v>
      </c>
      <c r="C117" s="27" t="s">
        <v>1030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8" ht="19.899999999999999" customHeight="1">
      <c r="A118" s="182"/>
      <c r="B118" s="31" t="s">
        <v>1028</v>
      </c>
      <c r="C118" s="27" t="s">
        <v>1031</v>
      </c>
      <c r="D118" s="28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30"/>
    </row>
    <row r="119" spans="1:28" s="50" customFormat="1" ht="19.899999999999999" customHeight="1">
      <c r="A119" s="182"/>
      <c r="B119" s="46"/>
      <c r="C119" s="47" t="s">
        <v>1032</v>
      </c>
      <c r="D119" s="48"/>
      <c r="E119" s="49">
        <f>E116*E117+E118</f>
        <v>0</v>
      </c>
      <c r="F119" s="49">
        <f t="shared" ref="F119:X119" si="66">F116*F117+F118</f>
        <v>0</v>
      </c>
      <c r="G119" s="49">
        <f t="shared" si="66"/>
        <v>0</v>
      </c>
      <c r="H119" s="49">
        <f t="shared" si="66"/>
        <v>0</v>
      </c>
      <c r="I119" s="49">
        <f t="shared" si="66"/>
        <v>0</v>
      </c>
      <c r="J119" s="49">
        <f t="shared" si="66"/>
        <v>0</v>
      </c>
      <c r="K119" s="49">
        <f t="shared" si="66"/>
        <v>0</v>
      </c>
      <c r="L119" s="49">
        <f t="shared" ref="L119" si="67">L116*L117+L118</f>
        <v>0</v>
      </c>
      <c r="M119" s="49">
        <f t="shared" si="66"/>
        <v>0</v>
      </c>
      <c r="N119" s="49">
        <f t="shared" si="66"/>
        <v>0</v>
      </c>
      <c r="O119" s="49">
        <f t="shared" si="66"/>
        <v>0</v>
      </c>
      <c r="P119" s="49">
        <f t="shared" si="66"/>
        <v>0</v>
      </c>
      <c r="Q119" s="49">
        <f t="shared" si="66"/>
        <v>0</v>
      </c>
      <c r="R119" s="49">
        <f t="shared" si="66"/>
        <v>0</v>
      </c>
      <c r="S119" s="49">
        <f t="shared" si="66"/>
        <v>0</v>
      </c>
      <c r="T119" s="49">
        <f t="shared" si="66"/>
        <v>0</v>
      </c>
      <c r="U119" s="49">
        <f t="shared" si="66"/>
        <v>0</v>
      </c>
      <c r="V119" s="49">
        <f t="shared" si="66"/>
        <v>0</v>
      </c>
      <c r="W119" s="49">
        <f t="shared" si="66"/>
        <v>0</v>
      </c>
      <c r="X119" s="49">
        <f t="shared" si="66"/>
        <v>0</v>
      </c>
      <c r="Y119" s="49">
        <f t="shared" ref="Y119" si="68">Y116*Y117+Y118</f>
        <v>0</v>
      </c>
      <c r="Z119" s="49">
        <f t="shared" ref="Z119:AA119" si="69">Z116*Z117+Z118</f>
        <v>0</v>
      </c>
      <c r="AA119" s="49">
        <f t="shared" si="69"/>
        <v>0</v>
      </c>
      <c r="AB119" s="50">
        <f>SUM(E119:AA119)</f>
        <v>0</v>
      </c>
    </row>
    <row r="120" spans="1:28" ht="19.899999999999999" customHeight="1">
      <c r="A120" s="182"/>
      <c r="B120" s="31" t="s">
        <v>1033</v>
      </c>
      <c r="C120" s="5" t="s">
        <v>1034</v>
      </c>
      <c r="D120" s="2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2"/>
    </row>
    <row r="121" spans="1:28" ht="19.899999999999999" customHeight="1">
      <c r="A121" s="182"/>
      <c r="B121" s="31"/>
      <c r="C121" s="5" t="s">
        <v>1035</v>
      </c>
      <c r="D121" s="2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8" ht="19.899999999999999" customHeight="1">
      <c r="A122" s="182"/>
      <c r="B122" s="32" t="s">
        <v>1036</v>
      </c>
      <c r="C122" s="13" t="s">
        <v>1037</v>
      </c>
      <c r="D122" s="2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8" ht="19.899999999999999" customHeight="1">
      <c r="A123" s="182"/>
      <c r="B123" s="32" t="s">
        <v>1036</v>
      </c>
      <c r="C123" s="13" t="s">
        <v>1038</v>
      </c>
      <c r="D123" s="2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8" s="50" customFormat="1" ht="19.899999999999999" customHeight="1">
      <c r="A124" s="182"/>
      <c r="B124" s="51" t="s">
        <v>1036</v>
      </c>
      <c r="C124" s="52" t="s">
        <v>1039</v>
      </c>
      <c r="D124" s="53"/>
      <c r="E124" s="54">
        <f>E122*E123</f>
        <v>0</v>
      </c>
      <c r="F124" s="54">
        <f t="shared" ref="F124:X124" si="70">F122*F123</f>
        <v>0</v>
      </c>
      <c r="G124" s="54">
        <f t="shared" si="70"/>
        <v>0</v>
      </c>
      <c r="H124" s="54">
        <f t="shared" si="70"/>
        <v>0</v>
      </c>
      <c r="I124" s="54">
        <f t="shared" si="70"/>
        <v>0</v>
      </c>
      <c r="J124" s="54">
        <f t="shared" si="70"/>
        <v>0</v>
      </c>
      <c r="K124" s="54">
        <f t="shared" si="70"/>
        <v>0</v>
      </c>
      <c r="L124" s="54">
        <f t="shared" ref="L124" si="71">L122*L123</f>
        <v>0</v>
      </c>
      <c r="M124" s="54">
        <f t="shared" si="70"/>
        <v>0</v>
      </c>
      <c r="N124" s="54">
        <f t="shared" si="70"/>
        <v>0</v>
      </c>
      <c r="O124" s="54">
        <f t="shared" si="70"/>
        <v>0</v>
      </c>
      <c r="P124" s="54">
        <f t="shared" si="70"/>
        <v>0</v>
      </c>
      <c r="Q124" s="54">
        <f t="shared" si="70"/>
        <v>0</v>
      </c>
      <c r="R124" s="54">
        <f t="shared" si="70"/>
        <v>0</v>
      </c>
      <c r="S124" s="54">
        <f t="shared" si="70"/>
        <v>0</v>
      </c>
      <c r="T124" s="54">
        <f t="shared" si="70"/>
        <v>0</v>
      </c>
      <c r="U124" s="54">
        <f t="shared" si="70"/>
        <v>0</v>
      </c>
      <c r="V124" s="54">
        <f t="shared" si="70"/>
        <v>0</v>
      </c>
      <c r="W124" s="54">
        <f t="shared" si="70"/>
        <v>0</v>
      </c>
      <c r="X124" s="54">
        <f t="shared" si="70"/>
        <v>0</v>
      </c>
      <c r="Y124" s="54">
        <f t="shared" ref="Y124" si="72">Y122*Y123</f>
        <v>0</v>
      </c>
      <c r="Z124" s="54">
        <f t="shared" ref="Z124:AA124" si="73">Z122*Z123</f>
        <v>0</v>
      </c>
      <c r="AA124" s="54">
        <f t="shared" si="73"/>
        <v>0</v>
      </c>
      <c r="AB124" s="50">
        <f>SUM(E124:AA124)</f>
        <v>0</v>
      </c>
    </row>
    <row r="125" spans="1:28" ht="19.899999999999999" customHeight="1">
      <c r="A125" s="182"/>
      <c r="B125" s="32" t="s">
        <v>1040</v>
      </c>
      <c r="C125" s="5" t="s">
        <v>1041</v>
      </c>
      <c r="D125" s="2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</row>
    <row r="126" spans="1:28" ht="19.899999999999999" customHeight="1">
      <c r="A126" s="182"/>
      <c r="B126" s="32"/>
      <c r="C126" s="5" t="s">
        <v>1042</v>
      </c>
      <c r="D126" s="2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50"/>
    </row>
    <row r="127" spans="1:28" ht="19.899999999999999" customHeight="1">
      <c r="A127" s="181">
        <v>45334</v>
      </c>
      <c r="B127" s="31" t="s">
        <v>1028</v>
      </c>
      <c r="C127" s="26" t="s">
        <v>1029</v>
      </c>
      <c r="D127" s="24"/>
      <c r="E127" s="25"/>
      <c r="F127" s="25"/>
      <c r="G127" s="25"/>
      <c r="H127" s="25">
        <v>8</v>
      </c>
      <c r="I127" s="26">
        <v>35</v>
      </c>
      <c r="J127" s="26"/>
      <c r="K127" s="26"/>
      <c r="L127" s="26"/>
      <c r="M127" s="26"/>
      <c r="N127" s="26"/>
      <c r="O127" s="25"/>
      <c r="P127" s="26"/>
      <c r="Q127" s="26"/>
      <c r="R127" s="25"/>
      <c r="S127" s="26"/>
      <c r="T127" s="27"/>
      <c r="U127" s="26">
        <v>120</v>
      </c>
      <c r="V127" s="25"/>
      <c r="W127" s="26"/>
      <c r="X127" s="25"/>
      <c r="Y127" s="25"/>
      <c r="Z127" s="26">
        <v>48</v>
      </c>
      <c r="AA127" s="27"/>
    </row>
    <row r="128" spans="1:28" ht="19.899999999999999" customHeight="1">
      <c r="A128" s="182"/>
      <c r="B128" s="31" t="s">
        <v>1028</v>
      </c>
      <c r="C128" s="27" t="s">
        <v>1030</v>
      </c>
      <c r="D128" s="28"/>
      <c r="E128" s="29"/>
      <c r="F128" s="29"/>
      <c r="G128" s="29"/>
      <c r="H128" s="29">
        <v>0.51</v>
      </c>
      <c r="I128" s="29">
        <v>0.4</v>
      </c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>
        <v>0.3</v>
      </c>
      <c r="V128" s="29"/>
      <c r="W128" s="29"/>
      <c r="X128" s="29"/>
      <c r="Y128" s="29"/>
      <c r="Z128" s="29">
        <v>1.92</v>
      </c>
      <c r="AA128" s="30"/>
    </row>
    <row r="129" spans="1:28" ht="19.899999999999999" customHeight="1">
      <c r="A129" s="182"/>
      <c r="B129" s="31" t="s">
        <v>1028</v>
      </c>
      <c r="C129" s="27" t="s">
        <v>1031</v>
      </c>
      <c r="D129" s="28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30"/>
    </row>
    <row r="130" spans="1:28" s="50" customFormat="1" ht="19.899999999999999" customHeight="1">
      <c r="A130" s="182"/>
      <c r="B130" s="46"/>
      <c r="C130" s="47" t="s">
        <v>1032</v>
      </c>
      <c r="D130" s="48"/>
      <c r="E130" s="49">
        <f>E127*E128+E129</f>
        <v>0</v>
      </c>
      <c r="F130" s="49">
        <f t="shared" ref="F130:X130" si="74">F127*F128+F129</f>
        <v>0</v>
      </c>
      <c r="G130" s="49">
        <f t="shared" si="74"/>
        <v>0</v>
      </c>
      <c r="H130" s="49">
        <f t="shared" si="74"/>
        <v>4.08</v>
      </c>
      <c r="I130" s="49">
        <f t="shared" si="74"/>
        <v>14</v>
      </c>
      <c r="J130" s="49">
        <f t="shared" si="74"/>
        <v>0</v>
      </c>
      <c r="K130" s="49">
        <f t="shared" si="74"/>
        <v>0</v>
      </c>
      <c r="L130" s="49">
        <f t="shared" ref="L130" si="75">L127*L128+L129</f>
        <v>0</v>
      </c>
      <c r="M130" s="49">
        <f t="shared" si="74"/>
        <v>0</v>
      </c>
      <c r="N130" s="49">
        <f t="shared" si="74"/>
        <v>0</v>
      </c>
      <c r="O130" s="49">
        <f t="shared" si="74"/>
        <v>0</v>
      </c>
      <c r="P130" s="49">
        <f t="shared" si="74"/>
        <v>0</v>
      </c>
      <c r="Q130" s="49">
        <f t="shared" si="74"/>
        <v>0</v>
      </c>
      <c r="R130" s="49">
        <f t="shared" si="74"/>
        <v>0</v>
      </c>
      <c r="S130" s="49">
        <f t="shared" si="74"/>
        <v>0</v>
      </c>
      <c r="T130" s="49">
        <f t="shared" si="74"/>
        <v>0</v>
      </c>
      <c r="U130" s="49">
        <f t="shared" si="74"/>
        <v>36</v>
      </c>
      <c r="V130" s="49">
        <f t="shared" si="74"/>
        <v>0</v>
      </c>
      <c r="W130" s="49">
        <f t="shared" si="74"/>
        <v>0</v>
      </c>
      <c r="X130" s="49">
        <f t="shared" si="74"/>
        <v>0</v>
      </c>
      <c r="Y130" s="49">
        <f t="shared" ref="Y130" si="76">Y127*Y128+Y129</f>
        <v>0</v>
      </c>
      <c r="Z130" s="49">
        <f t="shared" ref="Z130:AA130" si="77">Z127*Z128+Z129</f>
        <v>92.16</v>
      </c>
      <c r="AA130" s="49">
        <f t="shared" si="77"/>
        <v>0</v>
      </c>
      <c r="AB130" s="50">
        <f>SUM(E130:AA130)</f>
        <v>146.24</v>
      </c>
    </row>
    <row r="131" spans="1:28" ht="19.899999999999999" customHeight="1">
      <c r="A131" s="182"/>
      <c r="B131" s="31" t="s">
        <v>1033</v>
      </c>
      <c r="C131" s="5" t="s">
        <v>1034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2"/>
    </row>
    <row r="132" spans="1:28" ht="19.899999999999999" customHeight="1">
      <c r="A132" s="182"/>
      <c r="B132" s="31"/>
      <c r="C132" s="5" t="s">
        <v>1035</v>
      </c>
      <c r="D132" s="20"/>
      <c r="E132" s="4"/>
      <c r="F132" s="4"/>
      <c r="G132" s="4"/>
      <c r="H132" s="4" t="s">
        <v>1053</v>
      </c>
      <c r="I132" s="4" t="s">
        <v>1053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 t="s">
        <v>1053</v>
      </c>
      <c r="V132" s="4"/>
      <c r="W132" s="4"/>
      <c r="X132" s="4"/>
      <c r="Y132" s="4"/>
      <c r="Z132" s="4" t="s">
        <v>1053</v>
      </c>
      <c r="AA132" s="4"/>
    </row>
    <row r="133" spans="1:28" ht="19.899999999999999" customHeight="1">
      <c r="A133" s="182"/>
      <c r="B133" s="32" t="s">
        <v>1036</v>
      </c>
      <c r="C133" s="13" t="s">
        <v>1037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8" ht="19.899999999999999" customHeight="1">
      <c r="A134" s="182"/>
      <c r="B134" s="32" t="s">
        <v>1036</v>
      </c>
      <c r="C134" s="13" t="s">
        <v>1038</v>
      </c>
      <c r="D134" s="2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8" s="50" customFormat="1" ht="19.899999999999999" customHeight="1">
      <c r="A135" s="182"/>
      <c r="B135" s="51" t="s">
        <v>1036</v>
      </c>
      <c r="C135" s="52" t="s">
        <v>1039</v>
      </c>
      <c r="D135" s="53"/>
      <c r="E135" s="54">
        <f>E133*E134</f>
        <v>0</v>
      </c>
      <c r="F135" s="54">
        <f t="shared" ref="F135:X135" si="78">F133*F134</f>
        <v>0</v>
      </c>
      <c r="G135" s="54">
        <f t="shared" si="78"/>
        <v>0</v>
      </c>
      <c r="H135" s="54">
        <f t="shared" si="78"/>
        <v>0</v>
      </c>
      <c r="I135" s="54">
        <f t="shared" si="78"/>
        <v>0</v>
      </c>
      <c r="J135" s="54">
        <f t="shared" si="78"/>
        <v>0</v>
      </c>
      <c r="K135" s="54">
        <f t="shared" si="78"/>
        <v>0</v>
      </c>
      <c r="L135" s="54">
        <f t="shared" ref="L135" si="79">L133*L134</f>
        <v>0</v>
      </c>
      <c r="M135" s="54">
        <f t="shared" si="78"/>
        <v>0</v>
      </c>
      <c r="N135" s="54">
        <f t="shared" si="78"/>
        <v>0</v>
      </c>
      <c r="O135" s="54">
        <f t="shared" si="78"/>
        <v>0</v>
      </c>
      <c r="P135" s="54">
        <f t="shared" si="78"/>
        <v>0</v>
      </c>
      <c r="Q135" s="54">
        <f t="shared" si="78"/>
        <v>0</v>
      </c>
      <c r="R135" s="54">
        <f t="shared" si="78"/>
        <v>0</v>
      </c>
      <c r="S135" s="54">
        <f t="shared" si="78"/>
        <v>0</v>
      </c>
      <c r="T135" s="54">
        <f t="shared" si="78"/>
        <v>0</v>
      </c>
      <c r="U135" s="54">
        <f t="shared" si="78"/>
        <v>0</v>
      </c>
      <c r="V135" s="54">
        <f t="shared" si="78"/>
        <v>0</v>
      </c>
      <c r="W135" s="54">
        <f t="shared" si="78"/>
        <v>0</v>
      </c>
      <c r="X135" s="54">
        <f t="shared" si="78"/>
        <v>0</v>
      </c>
      <c r="Y135" s="54">
        <f t="shared" ref="Y135" si="80">Y133*Y134</f>
        <v>0</v>
      </c>
      <c r="Z135" s="54">
        <f t="shared" ref="Z135:AA135" si="81">Z133*Z134</f>
        <v>0</v>
      </c>
      <c r="AA135" s="54">
        <f t="shared" si="81"/>
        <v>0</v>
      </c>
      <c r="AB135" s="50">
        <f>SUM(E135:AA135)</f>
        <v>0</v>
      </c>
    </row>
    <row r="136" spans="1:28" ht="19.899999999999999" customHeight="1">
      <c r="A136" s="182"/>
      <c r="B136" s="32" t="s">
        <v>1040</v>
      </c>
      <c r="C136" s="5" t="s">
        <v>1041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</row>
    <row r="137" spans="1:28" ht="19.899999999999999" customHeight="1">
      <c r="A137" s="182"/>
      <c r="B137" s="32"/>
      <c r="C137" s="5" t="s">
        <v>1042</v>
      </c>
      <c r="D137" s="2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50"/>
    </row>
    <row r="138" spans="1:28" ht="19.899999999999999" customHeight="1">
      <c r="A138" s="181">
        <v>45335</v>
      </c>
      <c r="B138" s="31" t="s">
        <v>1028</v>
      </c>
      <c r="C138" s="26" t="s">
        <v>1029</v>
      </c>
      <c r="D138" s="24"/>
      <c r="E138" s="25"/>
      <c r="F138" s="25"/>
      <c r="G138" s="25"/>
      <c r="H138" s="25"/>
      <c r="I138" s="26"/>
      <c r="J138" s="26"/>
      <c r="K138" s="26"/>
      <c r="L138" s="26"/>
      <c r="M138" s="26"/>
      <c r="N138" s="26"/>
      <c r="O138" s="25"/>
      <c r="P138" s="26"/>
      <c r="Q138" s="26"/>
      <c r="R138" s="25"/>
      <c r="S138" s="26"/>
      <c r="T138" s="27"/>
      <c r="U138" s="26"/>
      <c r="V138" s="25"/>
      <c r="W138" s="26"/>
      <c r="X138" s="25"/>
      <c r="Y138" s="25"/>
      <c r="Z138" s="26"/>
      <c r="AA138" s="27"/>
    </row>
    <row r="139" spans="1:28" ht="19.899999999999999" customHeight="1">
      <c r="A139" s="182"/>
      <c r="B139" s="31" t="s">
        <v>1028</v>
      </c>
      <c r="C139" s="27" t="s">
        <v>1030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8" ht="19.899999999999999" customHeight="1">
      <c r="A140" s="182"/>
      <c r="B140" s="31" t="s">
        <v>1028</v>
      </c>
      <c r="C140" s="27" t="s">
        <v>1031</v>
      </c>
      <c r="D140" s="28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0"/>
    </row>
    <row r="141" spans="1:28" s="50" customFormat="1" ht="19.899999999999999" customHeight="1">
      <c r="A141" s="182"/>
      <c r="B141" s="46"/>
      <c r="C141" s="47" t="s">
        <v>1032</v>
      </c>
      <c r="D141" s="48"/>
      <c r="E141" s="49">
        <f>E138*E139+E140</f>
        <v>0</v>
      </c>
      <c r="F141" s="49">
        <f t="shared" ref="F141:X141" si="82">F138*F139+F140</f>
        <v>0</v>
      </c>
      <c r="G141" s="49">
        <f t="shared" si="82"/>
        <v>0</v>
      </c>
      <c r="H141" s="49">
        <f t="shared" si="82"/>
        <v>0</v>
      </c>
      <c r="I141" s="49">
        <f t="shared" si="82"/>
        <v>0</v>
      </c>
      <c r="J141" s="49">
        <f t="shared" si="82"/>
        <v>0</v>
      </c>
      <c r="K141" s="49">
        <f t="shared" si="82"/>
        <v>0</v>
      </c>
      <c r="L141" s="49">
        <f t="shared" ref="L141" si="83">L138*L139+L140</f>
        <v>0</v>
      </c>
      <c r="M141" s="49">
        <f t="shared" si="82"/>
        <v>0</v>
      </c>
      <c r="N141" s="49">
        <f t="shared" si="82"/>
        <v>0</v>
      </c>
      <c r="O141" s="49">
        <f t="shared" si="82"/>
        <v>0</v>
      </c>
      <c r="P141" s="49">
        <f t="shared" si="82"/>
        <v>0</v>
      </c>
      <c r="Q141" s="49">
        <f t="shared" si="82"/>
        <v>0</v>
      </c>
      <c r="R141" s="49">
        <f t="shared" si="82"/>
        <v>0</v>
      </c>
      <c r="S141" s="49">
        <f t="shared" si="82"/>
        <v>0</v>
      </c>
      <c r="T141" s="49">
        <f t="shared" si="82"/>
        <v>0</v>
      </c>
      <c r="U141" s="49">
        <f t="shared" si="82"/>
        <v>0</v>
      </c>
      <c r="V141" s="49">
        <f t="shared" si="82"/>
        <v>0</v>
      </c>
      <c r="W141" s="49">
        <f t="shared" si="82"/>
        <v>0</v>
      </c>
      <c r="X141" s="49">
        <f t="shared" si="82"/>
        <v>0</v>
      </c>
      <c r="Y141" s="49">
        <f t="shared" ref="Y141" si="84">Y138*Y139+Y140</f>
        <v>0</v>
      </c>
      <c r="Z141" s="49">
        <f t="shared" ref="Z141:AA141" si="85">Z138*Z139+Z140</f>
        <v>0</v>
      </c>
      <c r="AA141" s="49">
        <f t="shared" si="85"/>
        <v>0</v>
      </c>
      <c r="AB141" s="50">
        <f>SUM(E141:AA141)</f>
        <v>0</v>
      </c>
    </row>
    <row r="142" spans="1:28" ht="19.899999999999999" customHeight="1">
      <c r="A142" s="182"/>
      <c r="B142" s="31" t="s">
        <v>1033</v>
      </c>
      <c r="C142" s="5" t="s">
        <v>1034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2"/>
    </row>
    <row r="143" spans="1:28" ht="19.899999999999999" customHeight="1">
      <c r="A143" s="182"/>
      <c r="B143" s="31"/>
      <c r="C143" s="5" t="s">
        <v>1035</v>
      </c>
      <c r="D143" s="2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8" ht="19.899999999999999" customHeight="1">
      <c r="A144" s="182"/>
      <c r="B144" s="32" t="s">
        <v>1036</v>
      </c>
      <c r="C144" s="13" t="s">
        <v>1037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8" ht="19.899999999999999" customHeight="1">
      <c r="A145" s="182"/>
      <c r="B145" s="32" t="s">
        <v>1036</v>
      </c>
      <c r="C145" s="13" t="s">
        <v>1038</v>
      </c>
      <c r="D145" s="21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8" s="50" customFormat="1" ht="19.899999999999999" customHeight="1">
      <c r="A146" s="182"/>
      <c r="B146" s="51" t="s">
        <v>1036</v>
      </c>
      <c r="C146" s="52" t="s">
        <v>1039</v>
      </c>
      <c r="D146" s="53"/>
      <c r="E146" s="54">
        <f>E144*E145</f>
        <v>0</v>
      </c>
      <c r="F146" s="54">
        <f t="shared" ref="F146:X146" si="86">F144*F145</f>
        <v>0</v>
      </c>
      <c r="G146" s="54">
        <f t="shared" si="86"/>
        <v>0</v>
      </c>
      <c r="H146" s="54">
        <f t="shared" si="86"/>
        <v>0</v>
      </c>
      <c r="I146" s="54">
        <f t="shared" si="86"/>
        <v>0</v>
      </c>
      <c r="J146" s="54">
        <f t="shared" si="86"/>
        <v>0</v>
      </c>
      <c r="K146" s="54">
        <f t="shared" si="86"/>
        <v>0</v>
      </c>
      <c r="L146" s="54">
        <f t="shared" ref="L146" si="87">L144*L145</f>
        <v>0</v>
      </c>
      <c r="M146" s="54">
        <f t="shared" si="86"/>
        <v>0</v>
      </c>
      <c r="N146" s="54">
        <f t="shared" si="86"/>
        <v>0</v>
      </c>
      <c r="O146" s="54">
        <f t="shared" si="86"/>
        <v>0</v>
      </c>
      <c r="P146" s="54">
        <f t="shared" si="86"/>
        <v>0</v>
      </c>
      <c r="Q146" s="54">
        <f t="shared" si="86"/>
        <v>0</v>
      </c>
      <c r="R146" s="54">
        <f t="shared" si="86"/>
        <v>0</v>
      </c>
      <c r="S146" s="54">
        <f t="shared" si="86"/>
        <v>0</v>
      </c>
      <c r="T146" s="54">
        <f t="shared" si="86"/>
        <v>0</v>
      </c>
      <c r="U146" s="54">
        <f t="shared" si="86"/>
        <v>0</v>
      </c>
      <c r="V146" s="54">
        <f t="shared" si="86"/>
        <v>0</v>
      </c>
      <c r="W146" s="54">
        <f t="shared" si="86"/>
        <v>0</v>
      </c>
      <c r="X146" s="54">
        <f t="shared" si="86"/>
        <v>0</v>
      </c>
      <c r="Y146" s="54">
        <f t="shared" ref="Y146" si="88">Y144*Y145</f>
        <v>0</v>
      </c>
      <c r="Z146" s="54">
        <f t="shared" ref="Z146:AA146" si="89">Z144*Z145</f>
        <v>0</v>
      </c>
      <c r="AA146" s="54">
        <f t="shared" si="89"/>
        <v>0</v>
      </c>
      <c r="AB146" s="50">
        <f>SUM(E146:AA146)</f>
        <v>0</v>
      </c>
    </row>
    <row r="147" spans="1:28" ht="19.899999999999999" customHeight="1">
      <c r="A147" s="182"/>
      <c r="B147" s="32" t="s">
        <v>1040</v>
      </c>
      <c r="C147" s="5" t="s">
        <v>1041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</row>
    <row r="148" spans="1:28" ht="19.899999999999999" customHeight="1">
      <c r="A148" s="182"/>
      <c r="B148" s="32"/>
      <c r="C148" s="5" t="s">
        <v>1042</v>
      </c>
      <c r="D148" s="2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50"/>
    </row>
    <row r="149" spans="1:28" ht="19.899999999999999" customHeight="1">
      <c r="A149" s="181">
        <v>45336</v>
      </c>
      <c r="B149" s="31" t="s">
        <v>1028</v>
      </c>
      <c r="C149" s="26" t="s">
        <v>1029</v>
      </c>
      <c r="D149" s="24"/>
      <c r="E149" s="25"/>
      <c r="F149" s="25"/>
      <c r="G149" s="25">
        <v>3</v>
      </c>
      <c r="H149" s="25"/>
      <c r="I149" s="26">
        <v>8</v>
      </c>
      <c r="J149" s="26">
        <v>1</v>
      </c>
      <c r="K149" s="26"/>
      <c r="L149" s="26"/>
      <c r="M149" s="26"/>
      <c r="N149" s="26"/>
      <c r="O149" s="25"/>
      <c r="P149" s="26"/>
      <c r="Q149" s="26"/>
      <c r="R149" s="25"/>
      <c r="S149" s="26"/>
      <c r="T149" s="27"/>
      <c r="U149" s="26"/>
      <c r="V149" s="25"/>
      <c r="W149" s="26"/>
      <c r="X149" s="25"/>
      <c r="Y149" s="25">
        <v>2</v>
      </c>
      <c r="Z149" s="26"/>
      <c r="AA149" s="27"/>
    </row>
    <row r="150" spans="1:28" ht="19.899999999999999" customHeight="1">
      <c r="A150" s="182"/>
      <c r="B150" s="31" t="s">
        <v>1028</v>
      </c>
      <c r="C150" s="27" t="s">
        <v>1030</v>
      </c>
      <c r="D150" s="28"/>
      <c r="E150" s="29"/>
      <c r="F150" s="29"/>
      <c r="G150" s="29">
        <v>0.22500000000000001</v>
      </c>
      <c r="H150" s="29"/>
      <c r="I150" s="29">
        <v>0.8</v>
      </c>
      <c r="J150" s="29">
        <v>0.7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>
        <v>0.5</v>
      </c>
      <c r="Z150" s="29"/>
      <c r="AA150" s="30"/>
    </row>
    <row r="151" spans="1:28" ht="19.899999999999999" customHeight="1">
      <c r="A151" s="182"/>
      <c r="B151" s="31" t="s">
        <v>1028</v>
      </c>
      <c r="C151" s="27" t="s">
        <v>1031</v>
      </c>
      <c r="D151" s="28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0"/>
    </row>
    <row r="152" spans="1:28" s="50" customFormat="1" ht="19.899999999999999" customHeight="1">
      <c r="A152" s="182"/>
      <c r="B152" s="46"/>
      <c r="C152" s="47" t="s">
        <v>1032</v>
      </c>
      <c r="D152" s="48"/>
      <c r="E152" s="49">
        <f>E149*E150+E151</f>
        <v>0</v>
      </c>
      <c r="F152" s="49">
        <f t="shared" ref="F152:X152" si="90">F149*F150+F151</f>
        <v>0</v>
      </c>
      <c r="G152" s="49">
        <f t="shared" si="90"/>
        <v>0.67500000000000004</v>
      </c>
      <c r="H152" s="49">
        <f t="shared" si="90"/>
        <v>0</v>
      </c>
      <c r="I152" s="49">
        <f t="shared" si="90"/>
        <v>6.4</v>
      </c>
      <c r="J152" s="49">
        <f t="shared" si="90"/>
        <v>0.7</v>
      </c>
      <c r="K152" s="49">
        <f t="shared" si="90"/>
        <v>0</v>
      </c>
      <c r="L152" s="49">
        <f t="shared" ref="L152" si="91">L149*L150+L151</f>
        <v>0</v>
      </c>
      <c r="M152" s="49">
        <f t="shared" si="90"/>
        <v>0</v>
      </c>
      <c r="N152" s="49">
        <f t="shared" si="90"/>
        <v>0</v>
      </c>
      <c r="O152" s="49">
        <f t="shared" si="90"/>
        <v>0</v>
      </c>
      <c r="P152" s="49">
        <f t="shared" si="90"/>
        <v>0</v>
      </c>
      <c r="Q152" s="49">
        <f t="shared" si="90"/>
        <v>0</v>
      </c>
      <c r="R152" s="49">
        <f t="shared" si="90"/>
        <v>0</v>
      </c>
      <c r="S152" s="49">
        <f t="shared" si="90"/>
        <v>0</v>
      </c>
      <c r="T152" s="49">
        <f t="shared" si="90"/>
        <v>0</v>
      </c>
      <c r="U152" s="49">
        <f t="shared" si="90"/>
        <v>0</v>
      </c>
      <c r="V152" s="49">
        <f t="shared" si="90"/>
        <v>0</v>
      </c>
      <c r="W152" s="49">
        <f t="shared" si="90"/>
        <v>0</v>
      </c>
      <c r="X152" s="49">
        <f t="shared" si="90"/>
        <v>0</v>
      </c>
      <c r="Y152" s="49">
        <f t="shared" ref="Y152" si="92">Y149*Y150+Y151</f>
        <v>1</v>
      </c>
      <c r="Z152" s="49">
        <f t="shared" ref="Z152:AA152" si="93">Z149*Z150+Z151</f>
        <v>0</v>
      </c>
      <c r="AA152" s="49">
        <f t="shared" si="93"/>
        <v>0</v>
      </c>
      <c r="AB152" s="50">
        <f>SUM(E152:AA152)</f>
        <v>8.7750000000000004</v>
      </c>
    </row>
    <row r="153" spans="1:28" ht="19.899999999999999" customHeight="1">
      <c r="A153" s="182"/>
      <c r="B153" s="31" t="s">
        <v>1033</v>
      </c>
      <c r="C153" s="5" t="s">
        <v>1034</v>
      </c>
      <c r="D153" s="2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2"/>
    </row>
    <row r="154" spans="1:28" ht="19.899999999999999" customHeight="1">
      <c r="A154" s="182"/>
      <c r="B154" s="31"/>
      <c r="C154" s="5" t="s">
        <v>1035</v>
      </c>
      <c r="D154" s="20"/>
      <c r="E154" s="4"/>
      <c r="F154" s="4"/>
      <c r="G154" s="4" t="s">
        <v>1109</v>
      </c>
      <c r="H154" s="4"/>
      <c r="I154" s="4" t="s">
        <v>1110</v>
      </c>
      <c r="J154" s="4" t="s">
        <v>1110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 t="s">
        <v>1109</v>
      </c>
      <c r="Z154" s="4"/>
      <c r="AA154" s="4"/>
    </row>
    <row r="155" spans="1:28" ht="19.899999999999999" customHeight="1">
      <c r="A155" s="182"/>
      <c r="B155" s="32" t="s">
        <v>1036</v>
      </c>
      <c r="C155" s="13" t="s">
        <v>1037</v>
      </c>
      <c r="D155" s="21"/>
      <c r="E155" s="15"/>
      <c r="F155" s="15"/>
      <c r="G155" s="15"/>
      <c r="H155" s="15"/>
      <c r="I155" s="15">
        <v>7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8" ht="19.899999999999999" customHeight="1">
      <c r="A156" s="182"/>
      <c r="B156" s="32" t="s">
        <v>1036</v>
      </c>
      <c r="C156" s="13" t="s">
        <v>1038</v>
      </c>
      <c r="D156" s="21"/>
      <c r="E156" s="15"/>
      <c r="F156" s="15"/>
      <c r="G156" s="15"/>
      <c r="H156" s="15"/>
      <c r="I156" s="15">
        <v>0.8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8" s="50" customFormat="1" ht="19.899999999999999" customHeight="1">
      <c r="A157" s="182"/>
      <c r="B157" s="51" t="s">
        <v>1036</v>
      </c>
      <c r="C157" s="52" t="s">
        <v>1039</v>
      </c>
      <c r="D157" s="53"/>
      <c r="E157" s="54">
        <f>E155*E156</f>
        <v>0</v>
      </c>
      <c r="F157" s="54">
        <f t="shared" ref="F157:X157" si="94">F155*F156</f>
        <v>0</v>
      </c>
      <c r="G157" s="54">
        <f t="shared" si="94"/>
        <v>0</v>
      </c>
      <c r="H157" s="54">
        <f t="shared" si="94"/>
        <v>0</v>
      </c>
      <c r="I157" s="54">
        <f t="shared" si="94"/>
        <v>5.6000000000000005</v>
      </c>
      <c r="J157" s="54">
        <f t="shared" si="94"/>
        <v>0</v>
      </c>
      <c r="K157" s="54">
        <f t="shared" si="94"/>
        <v>0</v>
      </c>
      <c r="L157" s="54">
        <f t="shared" ref="L157" si="95">L155*L156</f>
        <v>0</v>
      </c>
      <c r="M157" s="54">
        <f t="shared" si="94"/>
        <v>0</v>
      </c>
      <c r="N157" s="54">
        <f t="shared" si="94"/>
        <v>0</v>
      </c>
      <c r="O157" s="54">
        <f t="shared" si="94"/>
        <v>0</v>
      </c>
      <c r="P157" s="54">
        <f t="shared" si="94"/>
        <v>0</v>
      </c>
      <c r="Q157" s="54">
        <f t="shared" si="94"/>
        <v>0</v>
      </c>
      <c r="R157" s="54">
        <f t="shared" si="94"/>
        <v>0</v>
      </c>
      <c r="S157" s="54">
        <f t="shared" si="94"/>
        <v>0</v>
      </c>
      <c r="T157" s="54">
        <f t="shared" si="94"/>
        <v>0</v>
      </c>
      <c r="U157" s="54">
        <f t="shared" si="94"/>
        <v>0</v>
      </c>
      <c r="V157" s="54">
        <f t="shared" si="94"/>
        <v>0</v>
      </c>
      <c r="W157" s="54">
        <f t="shared" si="94"/>
        <v>0</v>
      </c>
      <c r="X157" s="54">
        <f t="shared" si="94"/>
        <v>0</v>
      </c>
      <c r="Y157" s="54">
        <f t="shared" ref="Y157" si="96">Y155*Y156</f>
        <v>0</v>
      </c>
      <c r="Z157" s="54">
        <f t="shared" ref="Z157:AA157" si="97">Z155*Z156</f>
        <v>0</v>
      </c>
      <c r="AA157" s="54">
        <f t="shared" si="97"/>
        <v>0</v>
      </c>
      <c r="AB157" s="50">
        <f>SUM(E157:AA157)</f>
        <v>5.6000000000000005</v>
      </c>
    </row>
    <row r="158" spans="1:28" ht="19.899999999999999" customHeight="1">
      <c r="A158" s="182"/>
      <c r="B158" s="32" t="s">
        <v>1040</v>
      </c>
      <c r="C158" s="5" t="s">
        <v>1041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</row>
    <row r="159" spans="1:28" ht="19.899999999999999" customHeight="1">
      <c r="A159" s="182"/>
      <c r="B159" s="32"/>
      <c r="C159" s="5" t="s">
        <v>1042</v>
      </c>
      <c r="D159" s="20"/>
      <c r="E159" s="4"/>
      <c r="F159" s="4"/>
      <c r="G159" s="4"/>
      <c r="H159" s="4"/>
      <c r="I159" s="4" t="s">
        <v>1110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50"/>
    </row>
    <row r="160" spans="1:28" ht="19.899999999999999" customHeight="1">
      <c r="A160" s="181">
        <v>45337</v>
      </c>
      <c r="B160" s="31" t="s">
        <v>1028</v>
      </c>
      <c r="C160" s="26" t="s">
        <v>1029</v>
      </c>
      <c r="D160" s="24"/>
      <c r="E160" s="25"/>
      <c r="F160" s="25"/>
      <c r="G160" s="25"/>
      <c r="H160" s="25"/>
      <c r="I160" s="26"/>
      <c r="J160" s="26"/>
      <c r="K160" s="26">
        <v>64</v>
      </c>
      <c r="L160" s="26">
        <v>20</v>
      </c>
      <c r="M160" s="26"/>
      <c r="N160" s="26"/>
      <c r="O160" s="25"/>
      <c r="P160" s="26"/>
      <c r="Q160" s="26"/>
      <c r="R160" s="25"/>
      <c r="S160" s="26"/>
      <c r="T160" s="27">
        <v>40</v>
      </c>
      <c r="U160" s="26"/>
      <c r="V160" s="25">
        <v>48</v>
      </c>
      <c r="W160" s="26"/>
      <c r="X160" s="25"/>
      <c r="Y160" s="25"/>
      <c r="Z160" s="26"/>
      <c r="AA160" s="27"/>
    </row>
    <row r="161" spans="1:28" ht="19.899999999999999" customHeight="1">
      <c r="A161" s="182"/>
      <c r="B161" s="31" t="s">
        <v>1028</v>
      </c>
      <c r="C161" s="27" t="s">
        <v>1030</v>
      </c>
      <c r="D161" s="28"/>
      <c r="E161" s="29"/>
      <c r="F161" s="29"/>
      <c r="G161" s="29"/>
      <c r="H161" s="29"/>
      <c r="I161" s="29"/>
      <c r="J161" s="29"/>
      <c r="K161" s="29">
        <v>0.1</v>
      </c>
      <c r="L161" s="29">
        <v>0.25</v>
      </c>
      <c r="M161" s="29"/>
      <c r="N161" s="29"/>
      <c r="O161" s="29"/>
      <c r="P161" s="29"/>
      <c r="Q161" s="29"/>
      <c r="R161" s="29"/>
      <c r="S161" s="29"/>
      <c r="T161" s="29">
        <v>0.4</v>
      </c>
      <c r="U161" s="29"/>
      <c r="V161" s="29">
        <v>0.2</v>
      </c>
      <c r="W161" s="29"/>
      <c r="X161" s="29"/>
      <c r="Y161" s="29"/>
      <c r="Z161" s="29"/>
      <c r="AA161" s="30"/>
    </row>
    <row r="162" spans="1:28" ht="19.899999999999999" customHeight="1">
      <c r="A162" s="182"/>
      <c r="B162" s="31" t="s">
        <v>1028</v>
      </c>
      <c r="C162" s="27" t="s">
        <v>1031</v>
      </c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30"/>
    </row>
    <row r="163" spans="1:28" s="50" customFormat="1" ht="19.899999999999999" customHeight="1">
      <c r="A163" s="182"/>
      <c r="B163" s="46"/>
      <c r="C163" s="47" t="s">
        <v>1032</v>
      </c>
      <c r="D163" s="48"/>
      <c r="E163" s="49">
        <f>E160*E161+E162</f>
        <v>0</v>
      </c>
      <c r="F163" s="49">
        <f t="shared" ref="F163:X163" si="98">F160*F161+F162</f>
        <v>0</v>
      </c>
      <c r="G163" s="49">
        <f t="shared" si="98"/>
        <v>0</v>
      </c>
      <c r="H163" s="49">
        <f t="shared" si="98"/>
        <v>0</v>
      </c>
      <c r="I163" s="49">
        <f t="shared" si="98"/>
        <v>0</v>
      </c>
      <c r="J163" s="49">
        <f t="shared" si="98"/>
        <v>0</v>
      </c>
      <c r="K163" s="49">
        <f t="shared" si="98"/>
        <v>6.4</v>
      </c>
      <c r="L163" s="49">
        <f t="shared" ref="L163" si="99">L160*L161+L162</f>
        <v>5</v>
      </c>
      <c r="M163" s="49">
        <f t="shared" si="98"/>
        <v>0</v>
      </c>
      <c r="N163" s="49">
        <f t="shared" si="98"/>
        <v>0</v>
      </c>
      <c r="O163" s="49">
        <f t="shared" si="98"/>
        <v>0</v>
      </c>
      <c r="P163" s="49">
        <f t="shared" si="98"/>
        <v>0</v>
      </c>
      <c r="Q163" s="49">
        <f t="shared" si="98"/>
        <v>0</v>
      </c>
      <c r="R163" s="49">
        <f t="shared" si="98"/>
        <v>0</v>
      </c>
      <c r="S163" s="49">
        <f t="shared" si="98"/>
        <v>0</v>
      </c>
      <c r="T163" s="49">
        <f t="shared" si="98"/>
        <v>16</v>
      </c>
      <c r="U163" s="49">
        <f t="shared" si="98"/>
        <v>0</v>
      </c>
      <c r="V163" s="49">
        <f t="shared" si="98"/>
        <v>9.6000000000000014</v>
      </c>
      <c r="W163" s="49">
        <f t="shared" si="98"/>
        <v>0</v>
      </c>
      <c r="X163" s="49">
        <f t="shared" si="98"/>
        <v>0</v>
      </c>
      <c r="Y163" s="49">
        <f t="shared" ref="Y163" si="100">Y160*Y161+Y162</f>
        <v>0</v>
      </c>
      <c r="Z163" s="49">
        <f t="shared" ref="Z163:AA163" si="101">Z160*Z161+Z162</f>
        <v>0</v>
      </c>
      <c r="AA163" s="49">
        <f t="shared" si="101"/>
        <v>0</v>
      </c>
      <c r="AB163" s="50">
        <f>SUM(E163:AA163)</f>
        <v>37</v>
      </c>
    </row>
    <row r="164" spans="1:28" ht="19.899999999999999" customHeight="1">
      <c r="A164" s="182"/>
      <c r="B164" s="31" t="s">
        <v>1033</v>
      </c>
      <c r="C164" s="5" t="s">
        <v>1034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2"/>
    </row>
    <row r="165" spans="1:28" ht="19.899999999999999" customHeight="1">
      <c r="A165" s="182"/>
      <c r="B165" s="31"/>
      <c r="C165" s="5" t="s">
        <v>1035</v>
      </c>
      <c r="D165" s="20"/>
      <c r="E165" s="4"/>
      <c r="F165" s="4"/>
      <c r="G165" s="4"/>
      <c r="H165" s="4"/>
      <c r="I165" s="4"/>
      <c r="J165" s="4"/>
      <c r="K165" s="4" t="s">
        <v>1053</v>
      </c>
      <c r="L165" s="4" t="s">
        <v>1053</v>
      </c>
      <c r="M165" s="4"/>
      <c r="N165" s="4"/>
      <c r="O165" s="4"/>
      <c r="P165" s="4"/>
      <c r="Q165" s="4"/>
      <c r="R165" s="4"/>
      <c r="S165" s="4"/>
      <c r="T165" s="4" t="s">
        <v>1053</v>
      </c>
      <c r="U165" s="4"/>
      <c r="V165" s="4" t="s">
        <v>1053</v>
      </c>
      <c r="W165" s="4"/>
      <c r="X165" s="4"/>
      <c r="Y165" s="4"/>
      <c r="Z165" s="4"/>
      <c r="AA165" s="4"/>
    </row>
    <row r="166" spans="1:28" ht="19.899999999999999" customHeight="1">
      <c r="A166" s="182"/>
      <c r="B166" s="32" t="s">
        <v>1036</v>
      </c>
      <c r="C166" s="13" t="s">
        <v>1037</v>
      </c>
      <c r="D166" s="21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8" ht="19.899999999999999" customHeight="1">
      <c r="A167" s="182"/>
      <c r="B167" s="32" t="s">
        <v>1036</v>
      </c>
      <c r="C167" s="13" t="s">
        <v>1038</v>
      </c>
      <c r="D167" s="21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8" s="50" customFormat="1" ht="19.899999999999999" customHeight="1">
      <c r="A168" s="182"/>
      <c r="B168" s="51" t="s">
        <v>1036</v>
      </c>
      <c r="C168" s="52" t="s">
        <v>1039</v>
      </c>
      <c r="D168" s="53"/>
      <c r="E168" s="54">
        <f>E166*E167</f>
        <v>0</v>
      </c>
      <c r="F168" s="54">
        <f t="shared" ref="F168:X168" si="102">F166*F167</f>
        <v>0</v>
      </c>
      <c r="G168" s="54">
        <f t="shared" si="102"/>
        <v>0</v>
      </c>
      <c r="H168" s="54">
        <f t="shared" si="102"/>
        <v>0</v>
      </c>
      <c r="I168" s="54">
        <f t="shared" si="102"/>
        <v>0</v>
      </c>
      <c r="J168" s="54">
        <f t="shared" si="102"/>
        <v>0</v>
      </c>
      <c r="K168" s="54">
        <f t="shared" si="102"/>
        <v>0</v>
      </c>
      <c r="L168" s="54">
        <f t="shared" ref="L168" si="103">L166*L167</f>
        <v>0</v>
      </c>
      <c r="M168" s="54">
        <f t="shared" si="102"/>
        <v>0</v>
      </c>
      <c r="N168" s="54">
        <f t="shared" si="102"/>
        <v>0</v>
      </c>
      <c r="O168" s="54">
        <f t="shared" si="102"/>
        <v>0</v>
      </c>
      <c r="P168" s="54">
        <f t="shared" si="102"/>
        <v>0</v>
      </c>
      <c r="Q168" s="54">
        <f t="shared" si="102"/>
        <v>0</v>
      </c>
      <c r="R168" s="54">
        <f t="shared" si="102"/>
        <v>0</v>
      </c>
      <c r="S168" s="54">
        <f t="shared" si="102"/>
        <v>0</v>
      </c>
      <c r="T168" s="54">
        <f t="shared" si="102"/>
        <v>0</v>
      </c>
      <c r="U168" s="54">
        <f t="shared" si="102"/>
        <v>0</v>
      </c>
      <c r="V168" s="54">
        <f t="shared" si="102"/>
        <v>0</v>
      </c>
      <c r="W168" s="54">
        <f t="shared" si="102"/>
        <v>0</v>
      </c>
      <c r="X168" s="54">
        <f t="shared" si="102"/>
        <v>0</v>
      </c>
      <c r="Y168" s="54">
        <f t="shared" ref="Y168" si="104">Y166*Y167</f>
        <v>0</v>
      </c>
      <c r="Z168" s="54">
        <f t="shared" ref="Z168:AA168" si="105">Z166*Z167</f>
        <v>0</v>
      </c>
      <c r="AA168" s="54">
        <f t="shared" si="105"/>
        <v>0</v>
      </c>
      <c r="AB168" s="50">
        <f>SUM(E168:AA168)</f>
        <v>0</v>
      </c>
    </row>
    <row r="169" spans="1:28" ht="19.899999999999999" customHeight="1">
      <c r="A169" s="182"/>
      <c r="B169" s="32" t="s">
        <v>1040</v>
      </c>
      <c r="C169" s="5" t="s">
        <v>1041</v>
      </c>
      <c r="D169" s="2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</row>
    <row r="170" spans="1:28" ht="19.899999999999999" customHeight="1">
      <c r="A170" s="182"/>
      <c r="B170" s="32"/>
      <c r="C170" s="5" t="s">
        <v>1042</v>
      </c>
      <c r="D170" s="2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0"/>
    </row>
    <row r="171" spans="1:28" ht="19.899999999999999" customHeight="1">
      <c r="A171" s="181">
        <v>45338</v>
      </c>
      <c r="B171" s="31" t="s">
        <v>1028</v>
      </c>
      <c r="C171" s="26" t="s">
        <v>1029</v>
      </c>
      <c r="D171" s="24"/>
      <c r="E171" s="25"/>
      <c r="F171" s="25"/>
      <c r="G171" s="25"/>
      <c r="H171" s="25"/>
      <c r="I171" s="26"/>
      <c r="J171" s="26"/>
      <c r="K171" s="26"/>
      <c r="L171" s="26"/>
      <c r="M171" s="26"/>
      <c r="N171" s="26"/>
      <c r="O171" s="25"/>
      <c r="P171" s="26"/>
      <c r="Q171" s="26"/>
      <c r="R171" s="25"/>
      <c r="S171" s="26"/>
      <c r="T171" s="27"/>
      <c r="U171" s="26"/>
      <c r="V171" s="25"/>
      <c r="W171" s="26"/>
      <c r="X171" s="25"/>
      <c r="Y171" s="25"/>
      <c r="Z171" s="26"/>
      <c r="AA171" s="27"/>
      <c r="AB171" s="50"/>
    </row>
    <row r="172" spans="1:28" ht="19.899999999999999" customHeight="1">
      <c r="A172" s="182"/>
      <c r="B172" s="31" t="s">
        <v>1028</v>
      </c>
      <c r="C172" s="27" t="s">
        <v>1030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</row>
    <row r="173" spans="1:28" ht="19.899999999999999" customHeight="1">
      <c r="A173" s="182"/>
      <c r="B173" s="31" t="s">
        <v>1028</v>
      </c>
      <c r="C173" s="27" t="s">
        <v>1031</v>
      </c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0"/>
      <c r="AB173" s="50"/>
    </row>
    <row r="174" spans="1:28" s="50" customFormat="1" ht="19.899999999999999" customHeight="1">
      <c r="A174" s="182"/>
      <c r="B174" s="46"/>
      <c r="C174" s="47" t="s">
        <v>1032</v>
      </c>
      <c r="D174" s="48"/>
      <c r="E174" s="49">
        <f>E171*E172+E173</f>
        <v>0</v>
      </c>
      <c r="F174" s="49">
        <f t="shared" ref="F174:X174" si="106">F171*F172+F173</f>
        <v>0</v>
      </c>
      <c r="G174" s="49">
        <f t="shared" si="106"/>
        <v>0</v>
      </c>
      <c r="H174" s="49">
        <f t="shared" si="106"/>
        <v>0</v>
      </c>
      <c r="I174" s="49">
        <f t="shared" si="106"/>
        <v>0</v>
      </c>
      <c r="J174" s="49">
        <f t="shared" si="106"/>
        <v>0</v>
      </c>
      <c r="K174" s="49">
        <f t="shared" si="106"/>
        <v>0</v>
      </c>
      <c r="L174" s="49">
        <f t="shared" ref="L174" si="107">L171*L172+L173</f>
        <v>0</v>
      </c>
      <c r="M174" s="49">
        <f t="shared" si="106"/>
        <v>0</v>
      </c>
      <c r="N174" s="49">
        <f t="shared" si="106"/>
        <v>0</v>
      </c>
      <c r="O174" s="49">
        <f t="shared" si="106"/>
        <v>0</v>
      </c>
      <c r="P174" s="49">
        <f t="shared" si="106"/>
        <v>0</v>
      </c>
      <c r="Q174" s="49">
        <f t="shared" si="106"/>
        <v>0</v>
      </c>
      <c r="R174" s="49">
        <f t="shared" si="106"/>
        <v>0</v>
      </c>
      <c r="S174" s="49">
        <f t="shared" si="106"/>
        <v>0</v>
      </c>
      <c r="T174" s="49">
        <f t="shared" si="106"/>
        <v>0</v>
      </c>
      <c r="U174" s="49">
        <f t="shared" si="106"/>
        <v>0</v>
      </c>
      <c r="V174" s="49">
        <f t="shared" si="106"/>
        <v>0</v>
      </c>
      <c r="W174" s="49">
        <f t="shared" si="106"/>
        <v>0</v>
      </c>
      <c r="X174" s="49">
        <f t="shared" si="106"/>
        <v>0</v>
      </c>
      <c r="Y174" s="49">
        <f t="shared" ref="Y174" si="108">Y171*Y172+Y173</f>
        <v>0</v>
      </c>
      <c r="Z174" s="49">
        <f t="shared" ref="Z174:AA174" si="109">Z171*Z172+Z173</f>
        <v>0</v>
      </c>
      <c r="AA174" s="49">
        <f t="shared" si="109"/>
        <v>0</v>
      </c>
      <c r="AB174" s="50">
        <f t="shared" ref="AB174:AB179" si="110">SUM(E174:AA174)</f>
        <v>0</v>
      </c>
    </row>
    <row r="175" spans="1:28" ht="19.899999999999999" customHeight="1">
      <c r="A175" s="182"/>
      <c r="B175" s="31" t="s">
        <v>1033</v>
      </c>
      <c r="C175" s="5" t="s">
        <v>1034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2"/>
      <c r="AB175" s="50"/>
    </row>
    <row r="176" spans="1:28" ht="19.899999999999999" customHeight="1">
      <c r="A176" s="182"/>
      <c r="B176" s="31"/>
      <c r="C176" s="5" t="s">
        <v>1035</v>
      </c>
      <c r="D176" s="2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0"/>
    </row>
    <row r="177" spans="1:28" ht="19.899999999999999" customHeight="1">
      <c r="A177" s="182"/>
      <c r="B177" s="32" t="s">
        <v>1036</v>
      </c>
      <c r="C177" s="13" t="s">
        <v>1037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</row>
    <row r="178" spans="1:28" ht="19.899999999999999" customHeight="1">
      <c r="A178" s="182"/>
      <c r="B178" s="32" t="s">
        <v>1036</v>
      </c>
      <c r="C178" s="13" t="s">
        <v>1038</v>
      </c>
      <c r="D178" s="21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50"/>
    </row>
    <row r="179" spans="1:28" s="50" customFormat="1" ht="19.899999999999999" customHeight="1">
      <c r="A179" s="182"/>
      <c r="B179" s="51" t="s">
        <v>1036</v>
      </c>
      <c r="C179" s="52" t="s">
        <v>1039</v>
      </c>
      <c r="D179" s="53"/>
      <c r="E179" s="54">
        <f>E177*E178</f>
        <v>0</v>
      </c>
      <c r="F179" s="54">
        <f t="shared" ref="F179:X179" si="111">F177*F178</f>
        <v>0</v>
      </c>
      <c r="G179" s="54">
        <f t="shared" si="111"/>
        <v>0</v>
      </c>
      <c r="H179" s="54">
        <f t="shared" si="111"/>
        <v>0</v>
      </c>
      <c r="I179" s="54">
        <f t="shared" si="111"/>
        <v>0</v>
      </c>
      <c r="J179" s="54">
        <f t="shared" si="111"/>
        <v>0</v>
      </c>
      <c r="K179" s="54">
        <f t="shared" si="111"/>
        <v>0</v>
      </c>
      <c r="L179" s="54">
        <f t="shared" ref="L179" si="112">L177*L178</f>
        <v>0</v>
      </c>
      <c r="M179" s="54">
        <f t="shared" si="111"/>
        <v>0</v>
      </c>
      <c r="N179" s="54">
        <f t="shared" si="111"/>
        <v>0</v>
      </c>
      <c r="O179" s="54">
        <f t="shared" si="111"/>
        <v>0</v>
      </c>
      <c r="P179" s="54">
        <f t="shared" si="111"/>
        <v>0</v>
      </c>
      <c r="Q179" s="54">
        <f t="shared" si="111"/>
        <v>0</v>
      </c>
      <c r="R179" s="54">
        <f t="shared" si="111"/>
        <v>0</v>
      </c>
      <c r="S179" s="54">
        <f t="shared" si="111"/>
        <v>0</v>
      </c>
      <c r="T179" s="54">
        <f t="shared" si="111"/>
        <v>0</v>
      </c>
      <c r="U179" s="54">
        <f t="shared" si="111"/>
        <v>0</v>
      </c>
      <c r="V179" s="54">
        <f t="shared" si="111"/>
        <v>0</v>
      </c>
      <c r="W179" s="54">
        <f t="shared" si="111"/>
        <v>0</v>
      </c>
      <c r="X179" s="54">
        <f t="shared" si="111"/>
        <v>0</v>
      </c>
      <c r="Y179" s="54">
        <f t="shared" ref="Y179" si="113">Y177*Y178</f>
        <v>0</v>
      </c>
      <c r="Z179" s="54">
        <f t="shared" ref="Z179:AA179" si="114">Z177*Z178</f>
        <v>0</v>
      </c>
      <c r="AA179" s="54">
        <f t="shared" si="114"/>
        <v>0</v>
      </c>
      <c r="AB179" s="50">
        <f t="shared" si="110"/>
        <v>0</v>
      </c>
    </row>
    <row r="180" spans="1:28" ht="19.899999999999999" customHeight="1">
      <c r="A180" s="182"/>
      <c r="B180" s="32" t="s">
        <v>1040</v>
      </c>
      <c r="C180" s="5" t="s">
        <v>1041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</row>
    <row r="181" spans="1:28" ht="19.899999999999999" customHeight="1">
      <c r="A181" s="182"/>
      <c r="B181" s="32"/>
      <c r="C181" s="5" t="s">
        <v>1042</v>
      </c>
      <c r="D181" s="2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0"/>
    </row>
    <row r="182" spans="1:28" ht="19.899999999999999" customHeight="1">
      <c r="A182" s="181">
        <v>45339</v>
      </c>
      <c r="B182" s="31" t="s">
        <v>1028</v>
      </c>
      <c r="C182" s="26" t="s">
        <v>1029</v>
      </c>
      <c r="D182" s="24"/>
      <c r="E182" s="25"/>
      <c r="F182" s="25"/>
      <c r="G182" s="25"/>
      <c r="H182" s="25"/>
      <c r="I182" s="26"/>
      <c r="J182" s="26"/>
      <c r="K182" s="26"/>
      <c r="L182" s="26"/>
      <c r="M182" s="26"/>
      <c r="N182" s="26"/>
      <c r="O182" s="25"/>
      <c r="P182" s="26"/>
      <c r="Q182" s="26"/>
      <c r="R182" s="25"/>
      <c r="S182" s="26"/>
      <c r="T182" s="27"/>
      <c r="U182" s="26"/>
      <c r="V182" s="25"/>
      <c r="W182" s="26"/>
      <c r="X182" s="25"/>
      <c r="Y182" s="25"/>
      <c r="Z182" s="26"/>
      <c r="AA182" s="27"/>
    </row>
    <row r="183" spans="1:28" ht="19.899999999999999" customHeight="1">
      <c r="A183" s="182"/>
      <c r="B183" s="31" t="s">
        <v>1028</v>
      </c>
      <c r="C183" s="27" t="s">
        <v>1030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8" ht="19.899999999999999" customHeight="1">
      <c r="A184" s="182"/>
      <c r="B184" s="31" t="s">
        <v>1028</v>
      </c>
      <c r="C184" s="27" t="s">
        <v>1031</v>
      </c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0"/>
    </row>
    <row r="185" spans="1:28" s="50" customFormat="1" ht="19.899999999999999" customHeight="1">
      <c r="A185" s="182"/>
      <c r="B185" s="46"/>
      <c r="C185" s="47" t="s">
        <v>1032</v>
      </c>
      <c r="D185" s="48"/>
      <c r="E185" s="49">
        <f>E182*E183+E184</f>
        <v>0</v>
      </c>
      <c r="F185" s="49">
        <f t="shared" ref="F185:X185" si="115">F182*F183+F184</f>
        <v>0</v>
      </c>
      <c r="G185" s="49">
        <f t="shared" si="115"/>
        <v>0</v>
      </c>
      <c r="H185" s="49">
        <f t="shared" si="115"/>
        <v>0</v>
      </c>
      <c r="I185" s="49">
        <f t="shared" si="115"/>
        <v>0</v>
      </c>
      <c r="J185" s="49">
        <f t="shared" si="115"/>
        <v>0</v>
      </c>
      <c r="K185" s="49">
        <f t="shared" si="115"/>
        <v>0</v>
      </c>
      <c r="L185" s="49">
        <f t="shared" ref="L185" si="116">L182*L183+L184</f>
        <v>0</v>
      </c>
      <c r="M185" s="49">
        <f t="shared" si="115"/>
        <v>0</v>
      </c>
      <c r="N185" s="49">
        <f t="shared" si="115"/>
        <v>0</v>
      </c>
      <c r="O185" s="49">
        <f t="shared" si="115"/>
        <v>0</v>
      </c>
      <c r="P185" s="49">
        <f t="shared" si="115"/>
        <v>0</v>
      </c>
      <c r="Q185" s="49">
        <f t="shared" si="115"/>
        <v>0</v>
      </c>
      <c r="R185" s="49">
        <f t="shared" si="115"/>
        <v>0</v>
      </c>
      <c r="S185" s="49">
        <f t="shared" si="115"/>
        <v>0</v>
      </c>
      <c r="T185" s="49">
        <f t="shared" si="115"/>
        <v>0</v>
      </c>
      <c r="U185" s="49">
        <f t="shared" si="115"/>
        <v>0</v>
      </c>
      <c r="V185" s="49">
        <f t="shared" si="115"/>
        <v>0</v>
      </c>
      <c r="W185" s="49">
        <f t="shared" si="115"/>
        <v>0</v>
      </c>
      <c r="X185" s="49">
        <f t="shared" si="115"/>
        <v>0</v>
      </c>
      <c r="Y185" s="49">
        <f t="shared" ref="Y185" si="117">Y182*Y183+Y184</f>
        <v>0</v>
      </c>
      <c r="Z185" s="49">
        <f t="shared" ref="Z185:AA185" si="118">Z182*Z183+Z184</f>
        <v>0</v>
      </c>
      <c r="AA185" s="49">
        <f t="shared" si="118"/>
        <v>0</v>
      </c>
      <c r="AB185" s="50">
        <f>SUM(E185:AA185)</f>
        <v>0</v>
      </c>
    </row>
    <row r="186" spans="1:28" ht="19.899999999999999" customHeight="1">
      <c r="A186" s="182"/>
      <c r="B186" s="31" t="s">
        <v>1033</v>
      </c>
      <c r="C186" s="5" t="s">
        <v>1034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2"/>
    </row>
    <row r="187" spans="1:28" ht="19.899999999999999" customHeight="1">
      <c r="A187" s="182"/>
      <c r="B187" s="31"/>
      <c r="C187" s="5" t="s">
        <v>1035</v>
      </c>
      <c r="D187" s="2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8" ht="19.899999999999999" customHeight="1">
      <c r="A188" s="182"/>
      <c r="B188" s="32" t="s">
        <v>1036</v>
      </c>
      <c r="C188" s="13" t="s">
        <v>1037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8" ht="19.899999999999999" customHeight="1">
      <c r="A189" s="182"/>
      <c r="B189" s="32" t="s">
        <v>1036</v>
      </c>
      <c r="C189" s="13" t="s">
        <v>1038</v>
      </c>
      <c r="D189" s="21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8" s="50" customFormat="1" ht="19.899999999999999" customHeight="1">
      <c r="A190" s="182"/>
      <c r="B190" s="51" t="s">
        <v>1036</v>
      </c>
      <c r="C190" s="52" t="s">
        <v>1039</v>
      </c>
      <c r="D190" s="53"/>
      <c r="E190" s="54">
        <f>E188*E189</f>
        <v>0</v>
      </c>
      <c r="F190" s="54">
        <f t="shared" ref="F190:X190" si="119">F188*F189</f>
        <v>0</v>
      </c>
      <c r="G190" s="54">
        <f t="shared" si="119"/>
        <v>0</v>
      </c>
      <c r="H190" s="54">
        <f t="shared" si="119"/>
        <v>0</v>
      </c>
      <c r="I190" s="54">
        <f t="shared" si="119"/>
        <v>0</v>
      </c>
      <c r="J190" s="54">
        <f t="shared" si="119"/>
        <v>0</v>
      </c>
      <c r="K190" s="54">
        <f t="shared" si="119"/>
        <v>0</v>
      </c>
      <c r="L190" s="54">
        <f t="shared" ref="L190" si="120">L188*L189</f>
        <v>0</v>
      </c>
      <c r="M190" s="54">
        <f t="shared" si="119"/>
        <v>0</v>
      </c>
      <c r="N190" s="54">
        <f t="shared" si="119"/>
        <v>0</v>
      </c>
      <c r="O190" s="54">
        <f t="shared" si="119"/>
        <v>0</v>
      </c>
      <c r="P190" s="54">
        <f t="shared" si="119"/>
        <v>0</v>
      </c>
      <c r="Q190" s="54">
        <f t="shared" si="119"/>
        <v>0</v>
      </c>
      <c r="R190" s="54">
        <f t="shared" si="119"/>
        <v>0</v>
      </c>
      <c r="S190" s="54">
        <f t="shared" si="119"/>
        <v>0</v>
      </c>
      <c r="T190" s="54">
        <f t="shared" si="119"/>
        <v>0</v>
      </c>
      <c r="U190" s="54">
        <f t="shared" si="119"/>
        <v>0</v>
      </c>
      <c r="V190" s="54">
        <f t="shared" si="119"/>
        <v>0</v>
      </c>
      <c r="W190" s="54">
        <f t="shared" si="119"/>
        <v>0</v>
      </c>
      <c r="X190" s="54">
        <f t="shared" si="119"/>
        <v>0</v>
      </c>
      <c r="Y190" s="54">
        <f t="shared" ref="Y190" si="121">Y188*Y189</f>
        <v>0</v>
      </c>
      <c r="Z190" s="54">
        <f t="shared" ref="Z190:AA190" si="122">Z188*Z189</f>
        <v>0</v>
      </c>
      <c r="AA190" s="54">
        <f t="shared" si="122"/>
        <v>0</v>
      </c>
      <c r="AB190" s="50">
        <f>SUM(E190:AA190)</f>
        <v>0</v>
      </c>
    </row>
    <row r="191" spans="1:28" ht="19.899999999999999" customHeight="1">
      <c r="A191" s="182"/>
      <c r="B191" s="32" t="s">
        <v>1040</v>
      </c>
      <c r="C191" s="5" t="s">
        <v>1041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</row>
    <row r="192" spans="1:28" ht="19.899999999999999" customHeight="1">
      <c r="A192" s="182"/>
      <c r="B192" s="32"/>
      <c r="C192" s="5" t="s">
        <v>1042</v>
      </c>
      <c r="D192" s="2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50"/>
    </row>
    <row r="193" spans="1:28" ht="19.899999999999999" customHeight="1">
      <c r="A193" s="181">
        <v>45340</v>
      </c>
      <c r="B193" s="31" t="s">
        <v>1028</v>
      </c>
      <c r="C193" s="26" t="s">
        <v>1029</v>
      </c>
      <c r="D193" s="24"/>
      <c r="E193" s="25"/>
      <c r="F193" s="25"/>
      <c r="G193" s="25"/>
      <c r="H193" s="25"/>
      <c r="I193" s="26">
        <v>9</v>
      </c>
      <c r="J193" s="26"/>
      <c r="K193" s="26"/>
      <c r="L193" s="26"/>
      <c r="M193" s="26"/>
      <c r="N193" s="26"/>
      <c r="O193" s="25"/>
      <c r="P193" s="26">
        <v>4</v>
      </c>
      <c r="Q193" s="26"/>
      <c r="R193" s="25"/>
      <c r="S193" s="26"/>
      <c r="T193" s="27"/>
      <c r="U193" s="26"/>
      <c r="V193" s="25"/>
      <c r="W193" s="26"/>
      <c r="X193" s="25"/>
      <c r="Y193" s="25">
        <v>7.2</v>
      </c>
      <c r="Z193" s="26"/>
      <c r="AA193" s="27"/>
    </row>
    <row r="194" spans="1:28" ht="19.899999999999999" customHeight="1">
      <c r="A194" s="182"/>
      <c r="B194" s="31" t="s">
        <v>1028</v>
      </c>
      <c r="C194" s="27" t="s">
        <v>1030</v>
      </c>
      <c r="D194" s="28"/>
      <c r="E194" s="29"/>
      <c r="F194" s="29"/>
      <c r="G194" s="29"/>
      <c r="H194" s="29"/>
      <c r="I194" s="29">
        <v>1</v>
      </c>
      <c r="J194" s="29"/>
      <c r="K194" s="29"/>
      <c r="L194" s="29"/>
      <c r="M194" s="29"/>
      <c r="N194" s="29"/>
      <c r="O194" s="29"/>
      <c r="P194" s="29">
        <v>1</v>
      </c>
      <c r="Q194" s="29"/>
      <c r="R194" s="29"/>
      <c r="S194" s="29"/>
      <c r="T194" s="29"/>
      <c r="U194" s="29"/>
      <c r="V194" s="29"/>
      <c r="W194" s="29"/>
      <c r="X194" s="29"/>
      <c r="Y194" s="29">
        <v>1</v>
      </c>
      <c r="Z194" s="29"/>
      <c r="AA194" s="30"/>
    </row>
    <row r="195" spans="1:28" ht="19.899999999999999" customHeight="1">
      <c r="A195" s="182"/>
      <c r="B195" s="31" t="s">
        <v>1028</v>
      </c>
      <c r="C195" s="27" t="s">
        <v>1031</v>
      </c>
      <c r="D195" s="28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0"/>
    </row>
    <row r="196" spans="1:28" s="50" customFormat="1" ht="19.899999999999999" customHeight="1">
      <c r="A196" s="182"/>
      <c r="B196" s="46"/>
      <c r="C196" s="47" t="s">
        <v>1032</v>
      </c>
      <c r="D196" s="48"/>
      <c r="E196" s="49">
        <f>E193*E194+E195</f>
        <v>0</v>
      </c>
      <c r="F196" s="49">
        <f t="shared" ref="F196:X196" si="123">F193*F194+F195</f>
        <v>0</v>
      </c>
      <c r="G196" s="49">
        <f t="shared" si="123"/>
        <v>0</v>
      </c>
      <c r="H196" s="49">
        <f t="shared" si="123"/>
        <v>0</v>
      </c>
      <c r="I196" s="49">
        <f t="shared" si="123"/>
        <v>9</v>
      </c>
      <c r="J196" s="49">
        <f t="shared" si="123"/>
        <v>0</v>
      </c>
      <c r="K196" s="49">
        <f t="shared" si="123"/>
        <v>0</v>
      </c>
      <c r="L196" s="49">
        <f t="shared" ref="L196" si="124">L193*L194+L195</f>
        <v>0</v>
      </c>
      <c r="M196" s="49">
        <f t="shared" si="123"/>
        <v>0</v>
      </c>
      <c r="N196" s="49">
        <f t="shared" si="123"/>
        <v>0</v>
      </c>
      <c r="O196" s="49">
        <f t="shared" si="123"/>
        <v>0</v>
      </c>
      <c r="P196" s="49">
        <f t="shared" si="123"/>
        <v>4</v>
      </c>
      <c r="Q196" s="49">
        <f t="shared" si="123"/>
        <v>0</v>
      </c>
      <c r="R196" s="49">
        <f t="shared" si="123"/>
        <v>0</v>
      </c>
      <c r="S196" s="49">
        <f t="shared" si="123"/>
        <v>0</v>
      </c>
      <c r="T196" s="49">
        <f t="shared" si="123"/>
        <v>0</v>
      </c>
      <c r="U196" s="49">
        <f t="shared" si="123"/>
        <v>0</v>
      </c>
      <c r="V196" s="49">
        <f t="shared" si="123"/>
        <v>0</v>
      </c>
      <c r="W196" s="49">
        <f t="shared" si="123"/>
        <v>0</v>
      </c>
      <c r="X196" s="49">
        <f t="shared" si="123"/>
        <v>0</v>
      </c>
      <c r="Y196" s="49">
        <f t="shared" ref="Y196" si="125">Y193*Y194+Y195</f>
        <v>7.2</v>
      </c>
      <c r="Z196" s="49">
        <f t="shared" ref="Z196:AA196" si="126">Z193*Z194+Z195</f>
        <v>0</v>
      </c>
      <c r="AA196" s="49">
        <f t="shared" si="126"/>
        <v>0</v>
      </c>
      <c r="AB196" s="50">
        <f>SUM(E196:AA196)</f>
        <v>20.2</v>
      </c>
    </row>
    <row r="197" spans="1:28" ht="19.899999999999999" customHeight="1">
      <c r="A197" s="182"/>
      <c r="B197" s="31" t="s">
        <v>1033</v>
      </c>
      <c r="C197" s="5" t="s">
        <v>1034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2"/>
    </row>
    <row r="198" spans="1:28" ht="19.899999999999999" customHeight="1">
      <c r="A198" s="182"/>
      <c r="B198" s="31"/>
      <c r="C198" s="5" t="s">
        <v>1035</v>
      </c>
      <c r="D198" s="20"/>
      <c r="E198" s="4"/>
      <c r="F198" s="4"/>
      <c r="G198" s="4"/>
      <c r="H198" s="4"/>
      <c r="I198" s="4" t="s">
        <v>1059</v>
      </c>
      <c r="J198" s="4"/>
      <c r="K198" s="4"/>
      <c r="L198" s="4"/>
      <c r="M198" s="4"/>
      <c r="N198" s="4"/>
      <c r="O198" s="4"/>
      <c r="P198" s="4" t="s">
        <v>1059</v>
      </c>
      <c r="Q198" s="4"/>
      <c r="R198" s="4"/>
      <c r="S198" s="4"/>
      <c r="T198" s="4"/>
      <c r="U198" s="4"/>
      <c r="V198" s="4"/>
      <c r="W198" s="4"/>
      <c r="X198" s="4"/>
      <c r="Y198" s="4" t="s">
        <v>1059</v>
      </c>
      <c r="Z198" s="4"/>
      <c r="AA198" s="4"/>
    </row>
    <row r="199" spans="1:28" ht="19.899999999999999" customHeight="1">
      <c r="A199" s="182"/>
      <c r="B199" s="32" t="s">
        <v>1036</v>
      </c>
      <c r="C199" s="13" t="s">
        <v>1037</v>
      </c>
      <c r="D199" s="21"/>
      <c r="E199" s="15"/>
      <c r="F199" s="15"/>
      <c r="G199" s="15"/>
      <c r="H199" s="15"/>
      <c r="I199" s="15">
        <v>11</v>
      </c>
      <c r="J199" s="15">
        <v>34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8" ht="19.899999999999999" customHeight="1">
      <c r="A200" s="182"/>
      <c r="B200" s="32" t="s">
        <v>1036</v>
      </c>
      <c r="C200" s="13" t="s">
        <v>1038</v>
      </c>
      <c r="D200" s="21"/>
      <c r="E200" s="15"/>
      <c r="F200" s="15"/>
      <c r="G200" s="15"/>
      <c r="H200" s="15"/>
      <c r="I200" s="15">
        <v>1</v>
      </c>
      <c r="J200" s="15">
        <v>0.32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8" s="50" customFormat="1" ht="19.899999999999999" customHeight="1">
      <c r="A201" s="182"/>
      <c r="B201" s="51" t="s">
        <v>1036</v>
      </c>
      <c r="C201" s="52" t="s">
        <v>1039</v>
      </c>
      <c r="D201" s="53"/>
      <c r="E201" s="54">
        <f>E199*E200</f>
        <v>0</v>
      </c>
      <c r="F201" s="54">
        <f t="shared" ref="F201:X201" si="127">F199*F200</f>
        <v>0</v>
      </c>
      <c r="G201" s="54">
        <f t="shared" si="127"/>
        <v>0</v>
      </c>
      <c r="H201" s="54">
        <f t="shared" si="127"/>
        <v>0</v>
      </c>
      <c r="I201" s="54">
        <f t="shared" si="127"/>
        <v>11</v>
      </c>
      <c r="J201" s="54">
        <f t="shared" si="127"/>
        <v>10.88</v>
      </c>
      <c r="K201" s="54">
        <f t="shared" si="127"/>
        <v>0</v>
      </c>
      <c r="L201" s="54">
        <f t="shared" ref="L201" si="128">L199*L200</f>
        <v>0</v>
      </c>
      <c r="M201" s="54">
        <f t="shared" si="127"/>
        <v>0</v>
      </c>
      <c r="N201" s="54">
        <f t="shared" si="127"/>
        <v>0</v>
      </c>
      <c r="O201" s="54">
        <f t="shared" si="127"/>
        <v>0</v>
      </c>
      <c r="P201" s="54">
        <f t="shared" si="127"/>
        <v>0</v>
      </c>
      <c r="Q201" s="54">
        <f t="shared" si="127"/>
        <v>0</v>
      </c>
      <c r="R201" s="54">
        <f t="shared" si="127"/>
        <v>0</v>
      </c>
      <c r="S201" s="54">
        <f t="shared" si="127"/>
        <v>0</v>
      </c>
      <c r="T201" s="54">
        <f t="shared" si="127"/>
        <v>0</v>
      </c>
      <c r="U201" s="54">
        <f t="shared" si="127"/>
        <v>0</v>
      </c>
      <c r="V201" s="54">
        <f t="shared" si="127"/>
        <v>0</v>
      </c>
      <c r="W201" s="54">
        <f t="shared" si="127"/>
        <v>0</v>
      </c>
      <c r="X201" s="54">
        <f t="shared" si="127"/>
        <v>0</v>
      </c>
      <c r="Y201" s="54">
        <f t="shared" ref="Y201" si="129">Y199*Y200</f>
        <v>0</v>
      </c>
      <c r="Z201" s="54">
        <f t="shared" ref="Z201:AA201" si="130">Z199*Z200</f>
        <v>0</v>
      </c>
      <c r="AA201" s="54">
        <f t="shared" si="130"/>
        <v>0</v>
      </c>
      <c r="AB201" s="50">
        <f>SUM(E201:AA201)</f>
        <v>21.880000000000003</v>
      </c>
    </row>
    <row r="202" spans="1:28" ht="19.899999999999999" customHeight="1">
      <c r="A202" s="182"/>
      <c r="B202" s="32" t="s">
        <v>1040</v>
      </c>
      <c r="C202" s="5" t="s">
        <v>1041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</row>
    <row r="203" spans="1:28" ht="19.899999999999999" customHeight="1">
      <c r="A203" s="182"/>
      <c r="B203" s="32"/>
      <c r="C203" s="5" t="s">
        <v>1042</v>
      </c>
      <c r="D203" s="20"/>
      <c r="E203" s="4"/>
      <c r="F203" s="4"/>
      <c r="G203" s="4"/>
      <c r="H203" s="4"/>
      <c r="I203" s="4" t="s">
        <v>1059</v>
      </c>
      <c r="J203" s="4" t="s">
        <v>1059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0"/>
    </row>
    <row r="204" spans="1:28" ht="19.899999999999999" customHeight="1">
      <c r="A204" s="181">
        <v>45341</v>
      </c>
      <c r="B204" s="31" t="s">
        <v>1028</v>
      </c>
      <c r="C204" s="26" t="s">
        <v>1029</v>
      </c>
      <c r="D204" s="24"/>
      <c r="E204" s="25"/>
      <c r="F204" s="25"/>
      <c r="G204" s="25"/>
      <c r="H204" s="25"/>
      <c r="I204" s="26"/>
      <c r="J204" s="26"/>
      <c r="K204" s="26"/>
      <c r="L204" s="26"/>
      <c r="M204" s="26"/>
      <c r="N204" s="26"/>
      <c r="O204" s="25"/>
      <c r="P204" s="26"/>
      <c r="Q204" s="26"/>
      <c r="R204" s="25"/>
      <c r="S204" s="26"/>
      <c r="T204" s="27"/>
      <c r="U204" s="26"/>
      <c r="V204" s="25"/>
      <c r="W204" s="26">
        <f>24+22+14+14+17</f>
        <v>91</v>
      </c>
      <c r="X204" s="25"/>
      <c r="Y204" s="25"/>
      <c r="Z204" s="26"/>
      <c r="AA204" s="27"/>
    </row>
    <row r="205" spans="1:28" ht="19.899999999999999" customHeight="1">
      <c r="A205" s="182"/>
      <c r="B205" s="31" t="s">
        <v>1028</v>
      </c>
      <c r="C205" s="27" t="s">
        <v>1030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>
        <v>0.12</v>
      </c>
      <c r="X205" s="29"/>
      <c r="Y205" s="29"/>
      <c r="Z205" s="29"/>
      <c r="AA205" s="30"/>
    </row>
    <row r="206" spans="1:28" ht="19.899999999999999" customHeight="1">
      <c r="A206" s="182"/>
      <c r="B206" s="31" t="s">
        <v>1028</v>
      </c>
      <c r="C206" s="27" t="s">
        <v>1031</v>
      </c>
      <c r="D206" s="28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30"/>
    </row>
    <row r="207" spans="1:28" s="50" customFormat="1" ht="19.899999999999999" customHeight="1">
      <c r="A207" s="182"/>
      <c r="B207" s="46"/>
      <c r="C207" s="47" t="s">
        <v>1032</v>
      </c>
      <c r="D207" s="48"/>
      <c r="E207" s="49">
        <f>E204*E205+E206</f>
        <v>0</v>
      </c>
      <c r="F207" s="49">
        <f t="shared" ref="F207:X207" si="131">F204*F205+F206</f>
        <v>0</v>
      </c>
      <c r="G207" s="49">
        <f t="shared" si="131"/>
        <v>0</v>
      </c>
      <c r="H207" s="49">
        <f t="shared" si="131"/>
        <v>0</v>
      </c>
      <c r="I207" s="49">
        <f t="shared" si="131"/>
        <v>0</v>
      </c>
      <c r="J207" s="49">
        <f t="shared" si="131"/>
        <v>0</v>
      </c>
      <c r="K207" s="49">
        <f t="shared" si="131"/>
        <v>0</v>
      </c>
      <c r="L207" s="49">
        <f t="shared" ref="L207" si="132">L204*L205+L206</f>
        <v>0</v>
      </c>
      <c r="M207" s="49">
        <f t="shared" si="131"/>
        <v>0</v>
      </c>
      <c r="N207" s="49">
        <f t="shared" si="131"/>
        <v>0</v>
      </c>
      <c r="O207" s="49">
        <f t="shared" si="131"/>
        <v>0</v>
      </c>
      <c r="P207" s="49">
        <f t="shared" si="131"/>
        <v>0</v>
      </c>
      <c r="Q207" s="49">
        <f t="shared" si="131"/>
        <v>0</v>
      </c>
      <c r="R207" s="49">
        <f t="shared" si="131"/>
        <v>0</v>
      </c>
      <c r="S207" s="49">
        <f t="shared" si="131"/>
        <v>0</v>
      </c>
      <c r="T207" s="49">
        <f t="shared" si="131"/>
        <v>0</v>
      </c>
      <c r="U207" s="49">
        <f t="shared" si="131"/>
        <v>0</v>
      </c>
      <c r="V207" s="49">
        <f t="shared" si="131"/>
        <v>0</v>
      </c>
      <c r="W207" s="49">
        <f t="shared" si="131"/>
        <v>10.92</v>
      </c>
      <c r="X207" s="49">
        <f t="shared" si="131"/>
        <v>0</v>
      </c>
      <c r="Y207" s="49">
        <f t="shared" ref="Y207" si="133">Y204*Y205+Y206</f>
        <v>0</v>
      </c>
      <c r="Z207" s="49">
        <f t="shared" ref="Z207:AA207" si="134">Z204*Z205+Z206</f>
        <v>0</v>
      </c>
      <c r="AA207" s="49">
        <f t="shared" si="134"/>
        <v>0</v>
      </c>
      <c r="AB207" s="50">
        <f>SUM(E207:AA207)</f>
        <v>10.92</v>
      </c>
    </row>
    <row r="208" spans="1:28" ht="19.899999999999999" customHeight="1">
      <c r="A208" s="182"/>
      <c r="B208" s="31" t="s">
        <v>1033</v>
      </c>
      <c r="C208" s="5" t="s">
        <v>1034</v>
      </c>
      <c r="D208" s="2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2"/>
    </row>
    <row r="209" spans="1:28" ht="19.899999999999999" customHeight="1">
      <c r="A209" s="182"/>
      <c r="B209" s="31"/>
      <c r="C209" s="5" t="s">
        <v>1035</v>
      </c>
      <c r="D209" s="2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 t="s">
        <v>1111</v>
      </c>
      <c r="X209" s="4"/>
      <c r="Y209" s="4"/>
      <c r="Z209" s="4"/>
      <c r="AA209" s="4"/>
    </row>
    <row r="210" spans="1:28" ht="19.899999999999999" customHeight="1">
      <c r="A210" s="182"/>
      <c r="B210" s="32" t="s">
        <v>1036</v>
      </c>
      <c r="C210" s="13" t="s">
        <v>1037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>
        <v>22</v>
      </c>
      <c r="U210" s="15"/>
      <c r="V210" s="15"/>
      <c r="W210" s="15"/>
      <c r="X210" s="15"/>
      <c r="Y210" s="15"/>
      <c r="Z210" s="15"/>
      <c r="AA210" s="15">
        <v>150</v>
      </c>
    </row>
    <row r="211" spans="1:28" ht="19.899999999999999" customHeight="1">
      <c r="A211" s="182"/>
      <c r="B211" s="32" t="s">
        <v>1036</v>
      </c>
      <c r="C211" s="13" t="s">
        <v>1038</v>
      </c>
      <c r="D211" s="21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>
        <v>0.66700000000000004</v>
      </c>
      <c r="U211" s="15"/>
      <c r="V211" s="15"/>
      <c r="W211" s="15"/>
      <c r="X211" s="15"/>
      <c r="Y211" s="15"/>
      <c r="Z211" s="15"/>
      <c r="AA211" s="15">
        <v>7.4999999999999997E-2</v>
      </c>
    </row>
    <row r="212" spans="1:28" s="50" customFormat="1" ht="19.899999999999999" customHeight="1">
      <c r="A212" s="182"/>
      <c r="B212" s="51" t="s">
        <v>1036</v>
      </c>
      <c r="C212" s="52" t="s">
        <v>1039</v>
      </c>
      <c r="D212" s="53"/>
      <c r="E212" s="54">
        <f>E210*E211</f>
        <v>0</v>
      </c>
      <c r="F212" s="54">
        <f t="shared" ref="F212:X212" si="135">F210*F211</f>
        <v>0</v>
      </c>
      <c r="G212" s="54">
        <f t="shared" si="135"/>
        <v>0</v>
      </c>
      <c r="H212" s="54">
        <f t="shared" si="135"/>
        <v>0</v>
      </c>
      <c r="I212" s="54">
        <f t="shared" si="135"/>
        <v>0</v>
      </c>
      <c r="J212" s="54">
        <f t="shared" si="135"/>
        <v>0</v>
      </c>
      <c r="K212" s="54">
        <f t="shared" si="135"/>
        <v>0</v>
      </c>
      <c r="L212" s="54">
        <f t="shared" ref="L212" si="136">L210*L211</f>
        <v>0</v>
      </c>
      <c r="M212" s="54">
        <f t="shared" si="135"/>
        <v>0</v>
      </c>
      <c r="N212" s="54">
        <f t="shared" si="135"/>
        <v>0</v>
      </c>
      <c r="O212" s="54">
        <f t="shared" si="135"/>
        <v>0</v>
      </c>
      <c r="P212" s="54">
        <f t="shared" si="135"/>
        <v>0</v>
      </c>
      <c r="Q212" s="54">
        <f t="shared" si="135"/>
        <v>0</v>
      </c>
      <c r="R212" s="54">
        <f t="shared" si="135"/>
        <v>0</v>
      </c>
      <c r="S212" s="54">
        <f t="shared" si="135"/>
        <v>0</v>
      </c>
      <c r="T212" s="54">
        <f t="shared" si="135"/>
        <v>14.674000000000001</v>
      </c>
      <c r="U212" s="54">
        <f t="shared" si="135"/>
        <v>0</v>
      </c>
      <c r="V212" s="54">
        <f t="shared" si="135"/>
        <v>0</v>
      </c>
      <c r="W212" s="54">
        <f t="shared" si="135"/>
        <v>0</v>
      </c>
      <c r="X212" s="54">
        <f t="shared" si="135"/>
        <v>0</v>
      </c>
      <c r="Y212" s="54">
        <f t="shared" ref="Y212" si="137">Y210*Y211</f>
        <v>0</v>
      </c>
      <c r="Z212" s="54">
        <f t="shared" ref="Z212:AA212" si="138">Z210*Z211</f>
        <v>0</v>
      </c>
      <c r="AA212" s="54">
        <f t="shared" si="138"/>
        <v>11.25</v>
      </c>
      <c r="AB212" s="50">
        <f>SUM(E212:AA212)</f>
        <v>25.923999999999999</v>
      </c>
    </row>
    <row r="213" spans="1:28" ht="19.899999999999999" customHeight="1">
      <c r="A213" s="182"/>
      <c r="B213" s="32" t="s">
        <v>1040</v>
      </c>
      <c r="C213" s="5" t="s">
        <v>1041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 t="s">
        <v>1112</v>
      </c>
      <c r="AB213" s="50"/>
    </row>
    <row r="214" spans="1:28" ht="19.899999999999999" customHeight="1">
      <c r="A214" s="182"/>
      <c r="B214" s="32"/>
      <c r="C214" s="5" t="s">
        <v>1042</v>
      </c>
      <c r="D214" s="2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 t="s">
        <v>1053</v>
      </c>
      <c r="U214" s="4"/>
      <c r="V214" s="4"/>
      <c r="W214" s="4"/>
      <c r="X214" s="4"/>
      <c r="Y214" s="4"/>
      <c r="Z214" s="4"/>
      <c r="AA214" s="4"/>
      <c r="AB214" s="50"/>
    </row>
    <row r="215" spans="1:28" ht="19.899999999999999" customHeight="1">
      <c r="A215" s="181">
        <v>45342</v>
      </c>
      <c r="B215" s="31" t="s">
        <v>1028</v>
      </c>
      <c r="C215" s="26" t="s">
        <v>1029</v>
      </c>
      <c r="D215" s="24"/>
      <c r="E215" s="25"/>
      <c r="F215" s="25"/>
      <c r="G215" s="25"/>
      <c r="H215" s="25"/>
      <c r="I215" s="26">
        <v>1</v>
      </c>
      <c r="J215" s="26"/>
      <c r="K215" s="26"/>
      <c r="L215" s="26"/>
      <c r="M215" s="26"/>
      <c r="N215" s="26"/>
      <c r="O215" s="25"/>
      <c r="P215" s="26"/>
      <c r="Q215" s="26"/>
      <c r="R215" s="25"/>
      <c r="S215" s="26"/>
      <c r="T215" s="27"/>
      <c r="U215" s="26"/>
      <c r="V215" s="25"/>
      <c r="W215" s="26"/>
      <c r="X215" s="25"/>
      <c r="Y215" s="25"/>
      <c r="Z215" s="26"/>
      <c r="AA215" s="27">
        <v>6</v>
      </c>
    </row>
    <row r="216" spans="1:28" ht="19.899999999999999" customHeight="1">
      <c r="A216" s="182"/>
      <c r="B216" s="31" t="s">
        <v>1028</v>
      </c>
      <c r="C216" s="27" t="s">
        <v>1030</v>
      </c>
      <c r="D216" s="28"/>
      <c r="E216" s="29"/>
      <c r="F216" s="29"/>
      <c r="G216" s="29"/>
      <c r="H216" s="29"/>
      <c r="I216" s="29">
        <v>6.8</v>
      </c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0"/>
    </row>
    <row r="217" spans="1:28" ht="19.899999999999999" customHeight="1">
      <c r="A217" s="182"/>
      <c r="B217" s="31" t="s">
        <v>1028</v>
      </c>
      <c r="C217" s="27" t="s">
        <v>1031</v>
      </c>
      <c r="D217" s="28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0">
        <v>2</v>
      </c>
    </row>
    <row r="218" spans="1:28" s="50" customFormat="1" ht="19.899999999999999" customHeight="1">
      <c r="A218" s="182"/>
      <c r="B218" s="46"/>
      <c r="C218" s="47" t="s">
        <v>1032</v>
      </c>
      <c r="D218" s="48"/>
      <c r="E218" s="49">
        <f>E215*E216+E217</f>
        <v>0</v>
      </c>
      <c r="F218" s="49">
        <f t="shared" ref="F218:X218" si="139">F215*F216+F217</f>
        <v>0</v>
      </c>
      <c r="G218" s="49">
        <f t="shared" si="139"/>
        <v>0</v>
      </c>
      <c r="H218" s="49">
        <f t="shared" si="139"/>
        <v>0</v>
      </c>
      <c r="I218" s="49">
        <f t="shared" si="139"/>
        <v>6.8</v>
      </c>
      <c r="J218" s="49">
        <f t="shared" si="139"/>
        <v>0</v>
      </c>
      <c r="K218" s="49">
        <f t="shared" si="139"/>
        <v>0</v>
      </c>
      <c r="L218" s="49">
        <f t="shared" ref="L218" si="140">L215*L216+L217</f>
        <v>0</v>
      </c>
      <c r="M218" s="49">
        <f t="shared" si="139"/>
        <v>0</v>
      </c>
      <c r="N218" s="49">
        <f t="shared" si="139"/>
        <v>0</v>
      </c>
      <c r="O218" s="49">
        <f t="shared" si="139"/>
        <v>0</v>
      </c>
      <c r="P218" s="49">
        <f t="shared" si="139"/>
        <v>0</v>
      </c>
      <c r="Q218" s="49">
        <f t="shared" si="139"/>
        <v>0</v>
      </c>
      <c r="R218" s="49">
        <f t="shared" si="139"/>
        <v>0</v>
      </c>
      <c r="S218" s="49">
        <f t="shared" si="139"/>
        <v>0</v>
      </c>
      <c r="T218" s="49">
        <f t="shared" si="139"/>
        <v>0</v>
      </c>
      <c r="U218" s="49">
        <f t="shared" si="139"/>
        <v>0</v>
      </c>
      <c r="V218" s="49">
        <f t="shared" si="139"/>
        <v>0</v>
      </c>
      <c r="W218" s="49">
        <f t="shared" si="139"/>
        <v>0</v>
      </c>
      <c r="X218" s="49">
        <f t="shared" si="139"/>
        <v>0</v>
      </c>
      <c r="Y218" s="49">
        <f t="shared" ref="Y218" si="141">Y215*Y216+Y217</f>
        <v>0</v>
      </c>
      <c r="Z218" s="49">
        <f t="shared" ref="Z218:AA218" si="142">Z215*Z216+Z217</f>
        <v>0</v>
      </c>
      <c r="AA218" s="49">
        <f t="shared" si="142"/>
        <v>2</v>
      </c>
      <c r="AB218" s="50">
        <f>SUM(E218:AA218)</f>
        <v>8.8000000000000007</v>
      </c>
    </row>
    <row r="219" spans="1:28" ht="19.899999999999999" customHeight="1">
      <c r="A219" s="182"/>
      <c r="B219" s="31" t="s">
        <v>1033</v>
      </c>
      <c r="C219" s="5" t="s">
        <v>1034</v>
      </c>
      <c r="D219" s="2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2"/>
    </row>
    <row r="220" spans="1:28" ht="19.899999999999999" customHeight="1">
      <c r="A220" s="182"/>
      <c r="B220" s="31"/>
      <c r="C220" s="5" t="s">
        <v>1035</v>
      </c>
      <c r="D220" s="20"/>
      <c r="E220" s="4"/>
      <c r="F220" s="4"/>
      <c r="G220" s="4"/>
      <c r="H220" s="4"/>
      <c r="I220" s="4" t="s">
        <v>1113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 t="s">
        <v>1114</v>
      </c>
    </row>
    <row r="221" spans="1:28" ht="19.899999999999999" customHeight="1">
      <c r="A221" s="182"/>
      <c r="B221" s="32" t="s">
        <v>1036</v>
      </c>
      <c r="C221" s="13" t="s">
        <v>1037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8" ht="19.899999999999999" customHeight="1">
      <c r="A222" s="182"/>
      <c r="B222" s="32" t="s">
        <v>1036</v>
      </c>
      <c r="C222" s="13" t="s">
        <v>1038</v>
      </c>
      <c r="D222" s="21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8" s="50" customFormat="1" ht="19.899999999999999" customHeight="1">
      <c r="A223" s="182"/>
      <c r="B223" s="51" t="s">
        <v>1036</v>
      </c>
      <c r="C223" s="52" t="s">
        <v>1039</v>
      </c>
      <c r="D223" s="53"/>
      <c r="E223" s="54">
        <f>E221*E222</f>
        <v>0</v>
      </c>
      <c r="F223" s="54">
        <f t="shared" ref="F223:X223" si="143">F221*F222</f>
        <v>0</v>
      </c>
      <c r="G223" s="54">
        <f t="shared" si="143"/>
        <v>0</v>
      </c>
      <c r="H223" s="54">
        <f t="shared" si="143"/>
        <v>0</v>
      </c>
      <c r="I223" s="54">
        <f t="shared" si="143"/>
        <v>0</v>
      </c>
      <c r="J223" s="54">
        <f t="shared" si="143"/>
        <v>0</v>
      </c>
      <c r="K223" s="54">
        <f t="shared" si="143"/>
        <v>0</v>
      </c>
      <c r="L223" s="54">
        <f t="shared" ref="L223" si="144">L221*L222</f>
        <v>0</v>
      </c>
      <c r="M223" s="54">
        <f t="shared" si="143"/>
        <v>0</v>
      </c>
      <c r="N223" s="54">
        <f t="shared" si="143"/>
        <v>0</v>
      </c>
      <c r="O223" s="54">
        <f t="shared" si="143"/>
        <v>0</v>
      </c>
      <c r="P223" s="54">
        <f t="shared" si="143"/>
        <v>0</v>
      </c>
      <c r="Q223" s="54">
        <f t="shared" si="143"/>
        <v>0</v>
      </c>
      <c r="R223" s="54">
        <f t="shared" si="143"/>
        <v>0</v>
      </c>
      <c r="S223" s="54">
        <f t="shared" si="143"/>
        <v>0</v>
      </c>
      <c r="T223" s="54">
        <f t="shared" si="143"/>
        <v>0</v>
      </c>
      <c r="U223" s="54">
        <f t="shared" si="143"/>
        <v>0</v>
      </c>
      <c r="V223" s="54">
        <f t="shared" si="143"/>
        <v>0</v>
      </c>
      <c r="W223" s="54">
        <f t="shared" si="143"/>
        <v>0</v>
      </c>
      <c r="X223" s="54">
        <f t="shared" si="143"/>
        <v>0</v>
      </c>
      <c r="Y223" s="54">
        <f t="shared" ref="Y223" si="145">Y221*Y222</f>
        <v>0</v>
      </c>
      <c r="Z223" s="54">
        <f t="shared" ref="Z223:AA223" si="146">Z221*Z222</f>
        <v>0</v>
      </c>
      <c r="AA223" s="54">
        <f t="shared" si="146"/>
        <v>0</v>
      </c>
      <c r="AB223" s="50">
        <f>SUM(E223:AA223)</f>
        <v>0</v>
      </c>
    </row>
    <row r="224" spans="1:28" ht="19.899999999999999" customHeight="1">
      <c r="A224" s="182"/>
      <c r="B224" s="32" t="s">
        <v>1040</v>
      </c>
      <c r="C224" s="5" t="s">
        <v>1041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50"/>
    </row>
    <row r="225" spans="1:28" ht="19.899999999999999" customHeight="1">
      <c r="A225" s="182"/>
      <c r="B225" s="32"/>
      <c r="C225" s="5" t="s">
        <v>1042</v>
      </c>
      <c r="D225" s="2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50"/>
    </row>
    <row r="226" spans="1:28" ht="19.899999999999999" customHeight="1">
      <c r="A226" s="181">
        <v>45343</v>
      </c>
      <c r="B226" s="31" t="s">
        <v>1028</v>
      </c>
      <c r="C226" s="26" t="s">
        <v>1029</v>
      </c>
      <c r="D226" s="24"/>
      <c r="E226" s="25"/>
      <c r="F226" s="25"/>
      <c r="G226" s="25"/>
      <c r="H226" s="25">
        <v>3</v>
      </c>
      <c r="I226" s="26"/>
      <c r="J226" s="26"/>
      <c r="K226" s="26"/>
      <c r="L226" s="26"/>
      <c r="M226" s="26"/>
      <c r="N226" s="26"/>
      <c r="O226" s="25"/>
      <c r="P226" s="26"/>
      <c r="Q226" s="26"/>
      <c r="R226" s="25"/>
      <c r="S226" s="26"/>
      <c r="T226" s="27"/>
      <c r="U226" s="26"/>
      <c r="V226" s="25"/>
      <c r="W226" s="26"/>
      <c r="X226" s="25"/>
      <c r="Y226" s="25"/>
      <c r="Z226" s="26"/>
      <c r="AA226" s="27"/>
    </row>
    <row r="227" spans="1:28" ht="19.899999999999999" customHeight="1">
      <c r="A227" s="182"/>
      <c r="B227" s="31" t="s">
        <v>1028</v>
      </c>
      <c r="C227" s="27" t="s">
        <v>1030</v>
      </c>
      <c r="D227" s="28"/>
      <c r="E227" s="29"/>
      <c r="F227" s="29"/>
      <c r="G227" s="29"/>
      <c r="H227" s="29">
        <v>0.13800000000000001</v>
      </c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8" ht="19.899999999999999" customHeight="1">
      <c r="A228" s="182"/>
      <c r="B228" s="31" t="s">
        <v>1028</v>
      </c>
      <c r="C228" s="27" t="s">
        <v>1031</v>
      </c>
      <c r="D228" s="28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30"/>
    </row>
    <row r="229" spans="1:28" s="50" customFormat="1" ht="19.899999999999999" customHeight="1">
      <c r="A229" s="182"/>
      <c r="B229" s="46"/>
      <c r="C229" s="47" t="s">
        <v>1032</v>
      </c>
      <c r="D229" s="48"/>
      <c r="E229" s="49">
        <f>E226*E227+E228</f>
        <v>0</v>
      </c>
      <c r="F229" s="49">
        <f t="shared" ref="F229:X229" si="147">F226*F227+F228</f>
        <v>0</v>
      </c>
      <c r="G229" s="49">
        <f t="shared" si="147"/>
        <v>0</v>
      </c>
      <c r="H229" s="49">
        <f t="shared" si="147"/>
        <v>0.41400000000000003</v>
      </c>
      <c r="I229" s="49">
        <f t="shared" si="147"/>
        <v>0</v>
      </c>
      <c r="J229" s="49">
        <f t="shared" si="147"/>
        <v>0</v>
      </c>
      <c r="K229" s="49">
        <f t="shared" si="147"/>
        <v>0</v>
      </c>
      <c r="L229" s="49">
        <f t="shared" ref="L229" si="148">L226*L227+L228</f>
        <v>0</v>
      </c>
      <c r="M229" s="49">
        <f t="shared" si="147"/>
        <v>0</v>
      </c>
      <c r="N229" s="49">
        <f t="shared" si="147"/>
        <v>0</v>
      </c>
      <c r="O229" s="49">
        <f t="shared" si="147"/>
        <v>0</v>
      </c>
      <c r="P229" s="49">
        <f t="shared" si="147"/>
        <v>0</v>
      </c>
      <c r="Q229" s="49">
        <f t="shared" si="147"/>
        <v>0</v>
      </c>
      <c r="R229" s="49">
        <f t="shared" si="147"/>
        <v>0</v>
      </c>
      <c r="S229" s="49">
        <f t="shared" si="147"/>
        <v>0</v>
      </c>
      <c r="T229" s="49">
        <f t="shared" si="147"/>
        <v>0</v>
      </c>
      <c r="U229" s="49">
        <f t="shared" si="147"/>
        <v>0</v>
      </c>
      <c r="V229" s="49">
        <f t="shared" si="147"/>
        <v>0</v>
      </c>
      <c r="W229" s="49">
        <f t="shared" si="147"/>
        <v>0</v>
      </c>
      <c r="X229" s="49">
        <f t="shared" si="147"/>
        <v>0</v>
      </c>
      <c r="Y229" s="49">
        <f t="shared" ref="Y229" si="149">Y226*Y227+Y228</f>
        <v>0</v>
      </c>
      <c r="Z229" s="49">
        <f t="shared" ref="Z229:AA229" si="150">Z226*Z227+Z228</f>
        <v>0</v>
      </c>
      <c r="AA229" s="49">
        <f t="shared" si="150"/>
        <v>0</v>
      </c>
      <c r="AB229" s="50">
        <f>SUM(E229:AA229)</f>
        <v>0.41400000000000003</v>
      </c>
    </row>
    <row r="230" spans="1:28" ht="19.899999999999999" customHeight="1">
      <c r="A230" s="182"/>
      <c r="B230" s="31" t="s">
        <v>1033</v>
      </c>
      <c r="C230" s="5" t="s">
        <v>1034</v>
      </c>
      <c r="D230" s="20"/>
      <c r="E230" s="4"/>
      <c r="F230" s="4"/>
      <c r="G230" s="4"/>
      <c r="H230" s="4" t="s">
        <v>34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2"/>
    </row>
    <row r="231" spans="1:28" ht="19.899999999999999" customHeight="1">
      <c r="A231" s="182"/>
      <c r="B231" s="31"/>
      <c r="C231" s="5" t="s">
        <v>1035</v>
      </c>
      <c r="D231" s="2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8" ht="19.899999999999999" customHeight="1">
      <c r="A232" s="182"/>
      <c r="B232" s="32" t="s">
        <v>1036</v>
      </c>
      <c r="C232" s="13" t="s">
        <v>1037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8" ht="19.899999999999999" customHeight="1">
      <c r="A233" s="182"/>
      <c r="B233" s="32" t="s">
        <v>1036</v>
      </c>
      <c r="C233" s="13" t="s">
        <v>1038</v>
      </c>
      <c r="D233" s="21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8" s="50" customFormat="1" ht="19.899999999999999" customHeight="1">
      <c r="A234" s="182"/>
      <c r="B234" s="51" t="s">
        <v>1036</v>
      </c>
      <c r="C234" s="52" t="s">
        <v>1039</v>
      </c>
      <c r="D234" s="53"/>
      <c r="E234" s="54">
        <f>E232*E233</f>
        <v>0</v>
      </c>
      <c r="F234" s="54">
        <f t="shared" ref="F234:X234" si="151">F232*F233</f>
        <v>0</v>
      </c>
      <c r="G234" s="54">
        <f t="shared" si="151"/>
        <v>0</v>
      </c>
      <c r="H234" s="54">
        <f t="shared" si="151"/>
        <v>0</v>
      </c>
      <c r="I234" s="54">
        <f t="shared" si="151"/>
        <v>0</v>
      </c>
      <c r="J234" s="54">
        <f t="shared" si="151"/>
        <v>0</v>
      </c>
      <c r="K234" s="54">
        <f t="shared" si="151"/>
        <v>0</v>
      </c>
      <c r="L234" s="54">
        <f t="shared" ref="L234" si="152">L232*L233</f>
        <v>0</v>
      </c>
      <c r="M234" s="54">
        <f t="shared" si="151"/>
        <v>0</v>
      </c>
      <c r="N234" s="54">
        <f t="shared" si="151"/>
        <v>0</v>
      </c>
      <c r="O234" s="54">
        <f t="shared" si="151"/>
        <v>0</v>
      </c>
      <c r="P234" s="54">
        <f t="shared" si="151"/>
        <v>0</v>
      </c>
      <c r="Q234" s="54">
        <f t="shared" si="151"/>
        <v>0</v>
      </c>
      <c r="R234" s="54">
        <f t="shared" si="151"/>
        <v>0</v>
      </c>
      <c r="S234" s="54">
        <f t="shared" si="151"/>
        <v>0</v>
      </c>
      <c r="T234" s="54">
        <f t="shared" si="151"/>
        <v>0</v>
      </c>
      <c r="U234" s="54">
        <f t="shared" si="151"/>
        <v>0</v>
      </c>
      <c r="V234" s="54">
        <f t="shared" si="151"/>
        <v>0</v>
      </c>
      <c r="W234" s="54">
        <f t="shared" si="151"/>
        <v>0</v>
      </c>
      <c r="X234" s="54">
        <f t="shared" si="151"/>
        <v>0</v>
      </c>
      <c r="Y234" s="54">
        <f t="shared" ref="Y234" si="153">Y232*Y233</f>
        <v>0</v>
      </c>
      <c r="Z234" s="54">
        <f t="shared" ref="Z234:AA234" si="154">Z232*Z233</f>
        <v>0</v>
      </c>
      <c r="AA234" s="54">
        <f t="shared" si="154"/>
        <v>0</v>
      </c>
      <c r="AB234" s="50">
        <f>SUM(E234:AA234)</f>
        <v>0</v>
      </c>
    </row>
    <row r="235" spans="1:28" ht="19.899999999999999" customHeight="1">
      <c r="A235" s="182"/>
      <c r="B235" s="32" t="s">
        <v>1040</v>
      </c>
      <c r="C235" s="5" t="s">
        <v>1041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</row>
    <row r="236" spans="1:28" ht="19.899999999999999" customHeight="1">
      <c r="A236" s="182"/>
      <c r="B236" s="32"/>
      <c r="C236" s="5" t="s">
        <v>1042</v>
      </c>
      <c r="D236" s="2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0"/>
    </row>
    <row r="237" spans="1:28" ht="19.899999999999999" customHeight="1">
      <c r="A237" s="181">
        <v>45344</v>
      </c>
      <c r="B237" s="31" t="s">
        <v>1028</v>
      </c>
      <c r="C237" s="26" t="s">
        <v>1029</v>
      </c>
      <c r="D237" s="24"/>
      <c r="E237" s="25"/>
      <c r="F237" s="25">
        <v>1</v>
      </c>
      <c r="G237" s="25"/>
      <c r="H237" s="25">
        <v>1</v>
      </c>
      <c r="I237" s="26">
        <v>13</v>
      </c>
      <c r="J237" s="26">
        <v>1</v>
      </c>
      <c r="K237" s="26"/>
      <c r="L237" s="26"/>
      <c r="M237" s="26"/>
      <c r="N237" s="26"/>
      <c r="O237" s="25"/>
      <c r="P237" s="26"/>
      <c r="Q237" s="26"/>
      <c r="R237" s="25">
        <v>20</v>
      </c>
      <c r="S237" s="26"/>
      <c r="T237" s="27"/>
      <c r="U237" s="26"/>
      <c r="V237" s="25"/>
      <c r="W237" s="26"/>
      <c r="X237" s="25"/>
      <c r="Y237" s="25"/>
      <c r="Z237" s="26"/>
      <c r="AA237" s="27"/>
    </row>
    <row r="238" spans="1:28" ht="19.899999999999999" customHeight="1">
      <c r="A238" s="182"/>
      <c r="B238" s="31" t="s">
        <v>1028</v>
      </c>
      <c r="C238" s="27" t="s">
        <v>1030</v>
      </c>
      <c r="D238" s="28"/>
      <c r="E238" s="29"/>
      <c r="F238" s="29">
        <v>0.625</v>
      </c>
      <c r="G238" s="29"/>
      <c r="H238" s="29">
        <v>0.66</v>
      </c>
      <c r="I238" s="29">
        <v>0.4</v>
      </c>
      <c r="J238" s="29">
        <v>12</v>
      </c>
      <c r="K238" s="29"/>
      <c r="L238" s="29"/>
      <c r="M238" s="29"/>
      <c r="N238" s="29"/>
      <c r="O238" s="29"/>
      <c r="P238" s="29"/>
      <c r="Q238" s="29"/>
      <c r="R238" s="29">
        <v>0.5</v>
      </c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8" ht="19.899999999999999" customHeight="1">
      <c r="A239" s="182"/>
      <c r="B239" s="31" t="s">
        <v>1028</v>
      </c>
      <c r="C239" s="27" t="s">
        <v>1031</v>
      </c>
      <c r="D239" s="28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0"/>
    </row>
    <row r="240" spans="1:28" s="50" customFormat="1" ht="19.899999999999999" customHeight="1">
      <c r="A240" s="182"/>
      <c r="B240" s="46"/>
      <c r="C240" s="47" t="s">
        <v>1032</v>
      </c>
      <c r="D240" s="48"/>
      <c r="E240" s="49">
        <f>E237*E238+E239</f>
        <v>0</v>
      </c>
      <c r="F240" s="49">
        <f t="shared" ref="F240:X240" si="155">F237*F238+F239</f>
        <v>0.625</v>
      </c>
      <c r="G240" s="49">
        <f t="shared" si="155"/>
        <v>0</v>
      </c>
      <c r="H240" s="49">
        <f t="shared" si="155"/>
        <v>0.66</v>
      </c>
      <c r="I240" s="49">
        <f t="shared" si="155"/>
        <v>5.2</v>
      </c>
      <c r="J240" s="49">
        <f t="shared" si="155"/>
        <v>12</v>
      </c>
      <c r="K240" s="49">
        <f t="shared" si="155"/>
        <v>0</v>
      </c>
      <c r="L240" s="49">
        <f t="shared" ref="L240" si="156">L237*L238+L239</f>
        <v>0</v>
      </c>
      <c r="M240" s="49">
        <f t="shared" si="155"/>
        <v>0</v>
      </c>
      <c r="N240" s="49">
        <f t="shared" si="155"/>
        <v>0</v>
      </c>
      <c r="O240" s="49">
        <f t="shared" si="155"/>
        <v>0</v>
      </c>
      <c r="P240" s="49">
        <f t="shared" si="155"/>
        <v>0</v>
      </c>
      <c r="Q240" s="49">
        <f t="shared" si="155"/>
        <v>0</v>
      </c>
      <c r="R240" s="49">
        <f t="shared" si="155"/>
        <v>10</v>
      </c>
      <c r="S240" s="49">
        <f t="shared" si="155"/>
        <v>0</v>
      </c>
      <c r="T240" s="49">
        <f t="shared" si="155"/>
        <v>0</v>
      </c>
      <c r="U240" s="49">
        <f t="shared" si="155"/>
        <v>0</v>
      </c>
      <c r="V240" s="49">
        <f t="shared" si="155"/>
        <v>0</v>
      </c>
      <c r="W240" s="49">
        <f t="shared" si="155"/>
        <v>0</v>
      </c>
      <c r="X240" s="49">
        <f t="shared" si="155"/>
        <v>0</v>
      </c>
      <c r="Y240" s="49">
        <f t="shared" ref="Y240" si="157">Y237*Y238+Y239</f>
        <v>0</v>
      </c>
      <c r="Z240" s="49">
        <f t="shared" ref="Z240:AA240" si="158">Z237*Z238+Z239</f>
        <v>0</v>
      </c>
      <c r="AA240" s="49">
        <f t="shared" si="158"/>
        <v>0</v>
      </c>
      <c r="AB240" s="50">
        <f>SUM(E240:AA240)</f>
        <v>28.484999999999999</v>
      </c>
    </row>
    <row r="241" spans="1:28" ht="19.899999999999999" customHeight="1">
      <c r="A241" s="182"/>
      <c r="B241" s="31" t="s">
        <v>1033</v>
      </c>
      <c r="C241" s="5" t="s">
        <v>1034</v>
      </c>
      <c r="D241" s="20"/>
      <c r="E241" s="4"/>
      <c r="F241" s="4" t="s">
        <v>34</v>
      </c>
      <c r="G241" s="4"/>
      <c r="H241" s="4" t="s">
        <v>34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2"/>
    </row>
    <row r="242" spans="1:28" ht="19.899999999999999" customHeight="1">
      <c r="A242" s="182"/>
      <c r="B242" s="31"/>
      <c r="C242" s="5" t="s">
        <v>1035</v>
      </c>
      <c r="D242" s="20"/>
      <c r="E242" s="4"/>
      <c r="F242" s="4"/>
      <c r="G242" s="4"/>
      <c r="H242" s="4"/>
      <c r="I242" s="4" t="s">
        <v>1115</v>
      </c>
      <c r="J242" s="4" t="s">
        <v>1115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8" ht="19.899999999999999" customHeight="1">
      <c r="A243" s="182"/>
      <c r="B243" s="32" t="s">
        <v>1036</v>
      </c>
      <c r="C243" s="13" t="s">
        <v>1037</v>
      </c>
      <c r="D243" s="21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8" ht="19.899999999999999" customHeight="1">
      <c r="A244" s="182"/>
      <c r="B244" s="32" t="s">
        <v>1036</v>
      </c>
      <c r="C244" s="13" t="s">
        <v>1038</v>
      </c>
      <c r="D244" s="21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8" s="50" customFormat="1" ht="19.899999999999999" customHeight="1">
      <c r="A245" s="182"/>
      <c r="B245" s="51" t="s">
        <v>1036</v>
      </c>
      <c r="C245" s="52" t="s">
        <v>1039</v>
      </c>
      <c r="D245" s="53"/>
      <c r="E245" s="54">
        <f>E243*E244</f>
        <v>0</v>
      </c>
      <c r="F245" s="54">
        <f t="shared" ref="F245:X245" si="159">F243*F244</f>
        <v>0</v>
      </c>
      <c r="G245" s="54">
        <f t="shared" si="159"/>
        <v>0</v>
      </c>
      <c r="H245" s="54">
        <f t="shared" si="159"/>
        <v>0</v>
      </c>
      <c r="I245" s="54">
        <f t="shared" si="159"/>
        <v>0</v>
      </c>
      <c r="J245" s="54">
        <f t="shared" si="159"/>
        <v>0</v>
      </c>
      <c r="K245" s="54">
        <f t="shared" si="159"/>
        <v>0</v>
      </c>
      <c r="L245" s="54">
        <f t="shared" ref="L245" si="160">L243*L244</f>
        <v>0</v>
      </c>
      <c r="M245" s="54">
        <f t="shared" si="159"/>
        <v>0</v>
      </c>
      <c r="N245" s="54">
        <f t="shared" si="159"/>
        <v>0</v>
      </c>
      <c r="O245" s="54">
        <f t="shared" si="159"/>
        <v>0</v>
      </c>
      <c r="P245" s="54">
        <f t="shared" si="159"/>
        <v>0</v>
      </c>
      <c r="Q245" s="54">
        <f t="shared" si="159"/>
        <v>0</v>
      </c>
      <c r="R245" s="54">
        <f t="shared" si="159"/>
        <v>0</v>
      </c>
      <c r="S245" s="54">
        <f t="shared" si="159"/>
        <v>0</v>
      </c>
      <c r="T245" s="54">
        <f t="shared" si="159"/>
        <v>0</v>
      </c>
      <c r="U245" s="54">
        <f t="shared" si="159"/>
        <v>0</v>
      </c>
      <c r="V245" s="54">
        <f t="shared" si="159"/>
        <v>0</v>
      </c>
      <c r="W245" s="54">
        <f t="shared" si="159"/>
        <v>0</v>
      </c>
      <c r="X245" s="54">
        <f t="shared" si="159"/>
        <v>0</v>
      </c>
      <c r="Y245" s="54">
        <f t="shared" ref="Y245" si="161">Y243*Y244</f>
        <v>0</v>
      </c>
      <c r="Z245" s="54">
        <f t="shared" ref="Z245:AA245" si="162">Z243*Z244</f>
        <v>0</v>
      </c>
      <c r="AA245" s="54">
        <f t="shared" si="162"/>
        <v>0</v>
      </c>
      <c r="AB245" s="50">
        <f>SUM(E245:AA245)</f>
        <v>0</v>
      </c>
    </row>
    <row r="246" spans="1:28" ht="19.899999999999999" customHeight="1">
      <c r="A246" s="182"/>
      <c r="B246" s="32" t="s">
        <v>1040</v>
      </c>
      <c r="C246" s="5" t="s">
        <v>1041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</row>
    <row r="247" spans="1:28" ht="19.899999999999999" customHeight="1">
      <c r="A247" s="182"/>
      <c r="B247" s="32"/>
      <c r="C247" s="5" t="s">
        <v>1042</v>
      </c>
      <c r="D247" s="2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50"/>
    </row>
    <row r="248" spans="1:28" ht="19.899999999999999" customHeight="1">
      <c r="A248" s="181">
        <v>45345</v>
      </c>
      <c r="B248" s="31" t="s">
        <v>1028</v>
      </c>
      <c r="C248" s="26" t="s">
        <v>1029</v>
      </c>
      <c r="D248" s="24"/>
      <c r="E248" s="25"/>
      <c r="F248" s="25"/>
      <c r="G248" s="25"/>
      <c r="H248" s="25"/>
      <c r="I248" s="26"/>
      <c r="J248" s="26"/>
      <c r="K248" s="26"/>
      <c r="L248" s="26"/>
      <c r="M248" s="26"/>
      <c r="N248" s="26"/>
      <c r="O248" s="25"/>
      <c r="P248" s="26"/>
      <c r="Q248" s="26"/>
      <c r="R248" s="25"/>
      <c r="S248" s="26"/>
      <c r="T248" s="27"/>
      <c r="U248" s="26"/>
      <c r="V248" s="25"/>
      <c r="W248" s="26"/>
      <c r="X248" s="25"/>
      <c r="Y248" s="25"/>
      <c r="Z248" s="26"/>
      <c r="AA248" s="27"/>
    </row>
    <row r="249" spans="1:28" ht="19.899999999999999" customHeight="1">
      <c r="A249" s="182"/>
      <c r="B249" s="31" t="s">
        <v>1028</v>
      </c>
      <c r="C249" s="27" t="s">
        <v>1030</v>
      </c>
      <c r="D249" s="28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30"/>
    </row>
    <row r="250" spans="1:28" ht="19.899999999999999" customHeight="1">
      <c r="A250" s="182"/>
      <c r="B250" s="31" t="s">
        <v>1028</v>
      </c>
      <c r="C250" s="27" t="s">
        <v>1031</v>
      </c>
      <c r="D250" s="28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0"/>
    </row>
    <row r="251" spans="1:28" s="50" customFormat="1" ht="19.899999999999999" customHeight="1">
      <c r="A251" s="182"/>
      <c r="B251" s="46"/>
      <c r="C251" s="47" t="s">
        <v>1032</v>
      </c>
      <c r="D251" s="48"/>
      <c r="E251" s="49">
        <f>E248*E249+E250</f>
        <v>0</v>
      </c>
      <c r="F251" s="49">
        <f t="shared" ref="F251:X251" si="163">F248*F249+F250</f>
        <v>0</v>
      </c>
      <c r="G251" s="49">
        <f t="shared" si="163"/>
        <v>0</v>
      </c>
      <c r="H251" s="49">
        <f t="shared" si="163"/>
        <v>0</v>
      </c>
      <c r="I251" s="49">
        <f t="shared" si="163"/>
        <v>0</v>
      </c>
      <c r="J251" s="49">
        <f t="shared" si="163"/>
        <v>0</v>
      </c>
      <c r="K251" s="49">
        <f t="shared" si="163"/>
        <v>0</v>
      </c>
      <c r="L251" s="49">
        <f t="shared" ref="L251" si="164">L248*L249+L250</f>
        <v>0</v>
      </c>
      <c r="M251" s="49">
        <f t="shared" si="163"/>
        <v>0</v>
      </c>
      <c r="N251" s="49">
        <f t="shared" si="163"/>
        <v>0</v>
      </c>
      <c r="O251" s="49">
        <f t="shared" si="163"/>
        <v>0</v>
      </c>
      <c r="P251" s="49">
        <f t="shared" si="163"/>
        <v>0</v>
      </c>
      <c r="Q251" s="49">
        <f t="shared" si="163"/>
        <v>0</v>
      </c>
      <c r="R251" s="49">
        <f t="shared" si="163"/>
        <v>0</v>
      </c>
      <c r="S251" s="49">
        <f t="shared" si="163"/>
        <v>0</v>
      </c>
      <c r="T251" s="49">
        <f t="shared" si="163"/>
        <v>0</v>
      </c>
      <c r="U251" s="49">
        <f t="shared" si="163"/>
        <v>0</v>
      </c>
      <c r="V251" s="49">
        <f t="shared" si="163"/>
        <v>0</v>
      </c>
      <c r="W251" s="49">
        <f t="shared" si="163"/>
        <v>0</v>
      </c>
      <c r="X251" s="49">
        <f t="shared" si="163"/>
        <v>0</v>
      </c>
      <c r="Y251" s="49">
        <f t="shared" ref="Y251" si="165">Y248*Y249+Y250</f>
        <v>0</v>
      </c>
      <c r="Z251" s="49">
        <f t="shared" ref="Z251:AA251" si="166">Z248*Z249+Z250</f>
        <v>0</v>
      </c>
      <c r="AA251" s="49">
        <f t="shared" si="166"/>
        <v>0</v>
      </c>
      <c r="AB251" s="50">
        <f>SUM(E251:AA251)</f>
        <v>0</v>
      </c>
    </row>
    <row r="252" spans="1:28" ht="19.899999999999999" customHeight="1">
      <c r="A252" s="182"/>
      <c r="B252" s="31" t="s">
        <v>1033</v>
      </c>
      <c r="C252" s="5" t="s">
        <v>1034</v>
      </c>
      <c r="D252" s="2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2"/>
    </row>
    <row r="253" spans="1:28" ht="19.899999999999999" customHeight="1">
      <c r="A253" s="182"/>
      <c r="B253" s="31"/>
      <c r="C253" s="5" t="s">
        <v>1035</v>
      </c>
      <c r="D253" s="2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8" ht="19.899999999999999" customHeight="1">
      <c r="A254" s="182"/>
      <c r="B254" s="32" t="s">
        <v>1036</v>
      </c>
      <c r="C254" s="13" t="s">
        <v>1037</v>
      </c>
      <c r="D254" s="21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8" ht="19.899999999999999" customHeight="1">
      <c r="A255" s="182"/>
      <c r="B255" s="32" t="s">
        <v>1036</v>
      </c>
      <c r="C255" s="13" t="s">
        <v>1038</v>
      </c>
      <c r="D255" s="21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8" s="50" customFormat="1" ht="19.899999999999999" customHeight="1">
      <c r="A256" s="182"/>
      <c r="B256" s="51" t="s">
        <v>1036</v>
      </c>
      <c r="C256" s="52" t="s">
        <v>1039</v>
      </c>
      <c r="D256" s="53"/>
      <c r="E256" s="54">
        <f>E254*E255</f>
        <v>0</v>
      </c>
      <c r="F256" s="54">
        <f t="shared" ref="F256:X256" si="167">F254*F255</f>
        <v>0</v>
      </c>
      <c r="G256" s="54">
        <f t="shared" si="167"/>
        <v>0</v>
      </c>
      <c r="H256" s="54">
        <f t="shared" si="167"/>
        <v>0</v>
      </c>
      <c r="I256" s="54">
        <f t="shared" si="167"/>
        <v>0</v>
      </c>
      <c r="J256" s="54">
        <f t="shared" si="167"/>
        <v>0</v>
      </c>
      <c r="K256" s="54">
        <f t="shared" si="167"/>
        <v>0</v>
      </c>
      <c r="L256" s="54">
        <f t="shared" ref="L256" si="168">L254*L255</f>
        <v>0</v>
      </c>
      <c r="M256" s="54">
        <f t="shared" si="167"/>
        <v>0</v>
      </c>
      <c r="N256" s="54">
        <f t="shared" si="167"/>
        <v>0</v>
      </c>
      <c r="O256" s="54">
        <f t="shared" si="167"/>
        <v>0</v>
      </c>
      <c r="P256" s="54">
        <f t="shared" si="167"/>
        <v>0</v>
      </c>
      <c r="Q256" s="54">
        <f t="shared" si="167"/>
        <v>0</v>
      </c>
      <c r="R256" s="54">
        <f t="shared" si="167"/>
        <v>0</v>
      </c>
      <c r="S256" s="54">
        <f t="shared" si="167"/>
        <v>0</v>
      </c>
      <c r="T256" s="54">
        <f t="shared" si="167"/>
        <v>0</v>
      </c>
      <c r="U256" s="54">
        <f t="shared" si="167"/>
        <v>0</v>
      </c>
      <c r="V256" s="54">
        <f t="shared" si="167"/>
        <v>0</v>
      </c>
      <c r="W256" s="54">
        <f t="shared" si="167"/>
        <v>0</v>
      </c>
      <c r="X256" s="54">
        <f t="shared" si="167"/>
        <v>0</v>
      </c>
      <c r="Y256" s="54">
        <f t="shared" ref="Y256" si="169">Y254*Y255</f>
        <v>0</v>
      </c>
      <c r="Z256" s="54">
        <f t="shared" ref="Z256:AA256" si="170">Z254*Z255</f>
        <v>0</v>
      </c>
      <c r="AA256" s="54">
        <f t="shared" si="170"/>
        <v>0</v>
      </c>
      <c r="AB256" s="50">
        <f>SUM(E256:AA256)</f>
        <v>0</v>
      </c>
    </row>
    <row r="257" spans="1:28" ht="19.899999999999999" customHeight="1">
      <c r="A257" s="182"/>
      <c r="B257" s="32" t="s">
        <v>1040</v>
      </c>
      <c r="C257" s="5" t="s">
        <v>1041</v>
      </c>
      <c r="D257" s="2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</row>
    <row r="258" spans="1:28" ht="19.899999999999999" customHeight="1">
      <c r="A258" s="182"/>
      <c r="B258" s="32"/>
      <c r="C258" s="5" t="s">
        <v>1042</v>
      </c>
      <c r="D258" s="2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50"/>
    </row>
    <row r="259" spans="1:28" ht="19.899999999999999" customHeight="1">
      <c r="A259" s="181">
        <v>45346</v>
      </c>
      <c r="B259" s="31" t="s">
        <v>1028</v>
      </c>
      <c r="C259" s="26" t="s">
        <v>1029</v>
      </c>
      <c r="D259" s="24"/>
      <c r="E259" s="25"/>
      <c r="F259" s="25"/>
      <c r="G259" s="25"/>
      <c r="H259" s="25"/>
      <c r="I259" s="26"/>
      <c r="J259" s="26"/>
      <c r="K259" s="26"/>
      <c r="L259" s="26"/>
      <c r="M259" s="26"/>
      <c r="N259" s="26"/>
      <c r="O259" s="25"/>
      <c r="P259" s="26"/>
      <c r="Q259" s="26"/>
      <c r="R259" s="25"/>
      <c r="S259" s="26"/>
      <c r="T259" s="27"/>
      <c r="U259" s="26"/>
      <c r="V259" s="25"/>
      <c r="W259" s="26"/>
      <c r="X259" s="25"/>
      <c r="Y259" s="25"/>
      <c r="Z259" s="26"/>
      <c r="AA259" s="27"/>
    </row>
    <row r="260" spans="1:28" ht="19.899999999999999" customHeight="1">
      <c r="A260" s="182"/>
      <c r="B260" s="31" t="s">
        <v>1028</v>
      </c>
      <c r="C260" s="27" t="s">
        <v>1030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8" ht="19.899999999999999" customHeight="1">
      <c r="A261" s="182"/>
      <c r="B261" s="31" t="s">
        <v>1028</v>
      </c>
      <c r="C261" s="27" t="s">
        <v>1031</v>
      </c>
      <c r="D261" s="28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30"/>
    </row>
    <row r="262" spans="1:28" s="50" customFormat="1" ht="19.899999999999999" customHeight="1">
      <c r="A262" s="182"/>
      <c r="B262" s="46"/>
      <c r="C262" s="47" t="s">
        <v>1032</v>
      </c>
      <c r="D262" s="48"/>
      <c r="E262" s="49">
        <f>E259*E260+E261</f>
        <v>0</v>
      </c>
      <c r="F262" s="49">
        <f t="shared" ref="F262:X262" si="171">F259*F260+F261</f>
        <v>0</v>
      </c>
      <c r="G262" s="49">
        <f t="shared" si="171"/>
        <v>0</v>
      </c>
      <c r="H262" s="49">
        <f t="shared" si="171"/>
        <v>0</v>
      </c>
      <c r="I262" s="49">
        <f t="shared" si="171"/>
        <v>0</v>
      </c>
      <c r="J262" s="49">
        <f t="shared" si="171"/>
        <v>0</v>
      </c>
      <c r="K262" s="49">
        <f t="shared" si="171"/>
        <v>0</v>
      </c>
      <c r="L262" s="49">
        <f t="shared" ref="L262" si="172">L259*L260+L261</f>
        <v>0</v>
      </c>
      <c r="M262" s="49">
        <f t="shared" si="171"/>
        <v>0</v>
      </c>
      <c r="N262" s="49">
        <f t="shared" si="171"/>
        <v>0</v>
      </c>
      <c r="O262" s="49">
        <f t="shared" si="171"/>
        <v>0</v>
      </c>
      <c r="P262" s="49">
        <f t="shared" si="171"/>
        <v>0</v>
      </c>
      <c r="Q262" s="49">
        <f t="shared" si="171"/>
        <v>0</v>
      </c>
      <c r="R262" s="49">
        <f t="shared" si="171"/>
        <v>0</v>
      </c>
      <c r="S262" s="49">
        <f t="shared" si="171"/>
        <v>0</v>
      </c>
      <c r="T262" s="49">
        <f t="shared" si="171"/>
        <v>0</v>
      </c>
      <c r="U262" s="49">
        <f t="shared" si="171"/>
        <v>0</v>
      </c>
      <c r="V262" s="49">
        <f t="shared" si="171"/>
        <v>0</v>
      </c>
      <c r="W262" s="49">
        <f t="shared" si="171"/>
        <v>0</v>
      </c>
      <c r="X262" s="49">
        <f t="shared" si="171"/>
        <v>0</v>
      </c>
      <c r="Y262" s="49">
        <f t="shared" ref="Y262" si="173">Y259*Y260+Y261</f>
        <v>0</v>
      </c>
      <c r="Z262" s="49">
        <f t="shared" ref="Z262:AA262" si="174">Z259*Z260+Z261</f>
        <v>0</v>
      </c>
      <c r="AA262" s="49">
        <f t="shared" si="174"/>
        <v>0</v>
      </c>
      <c r="AB262" s="50">
        <f>SUM(E262:AA262)</f>
        <v>0</v>
      </c>
    </row>
    <row r="263" spans="1:28" ht="19.899999999999999" customHeight="1">
      <c r="A263" s="182"/>
      <c r="B263" s="31" t="s">
        <v>1033</v>
      </c>
      <c r="C263" s="5" t="s">
        <v>1034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2"/>
    </row>
    <row r="264" spans="1:28" ht="19.899999999999999" customHeight="1">
      <c r="A264" s="182"/>
      <c r="B264" s="31"/>
      <c r="C264" s="5" t="s">
        <v>1035</v>
      </c>
      <c r="D264" s="2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8" ht="19.899999999999999" customHeight="1">
      <c r="A265" s="182"/>
      <c r="B265" s="32" t="s">
        <v>1036</v>
      </c>
      <c r="C265" s="13" t="s">
        <v>1037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8" ht="19.899999999999999" customHeight="1">
      <c r="A266" s="182"/>
      <c r="B266" s="32" t="s">
        <v>1036</v>
      </c>
      <c r="C266" s="13" t="s">
        <v>1038</v>
      </c>
      <c r="D266" s="21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8" s="50" customFormat="1" ht="19.899999999999999" customHeight="1">
      <c r="A267" s="182"/>
      <c r="B267" s="51" t="s">
        <v>1036</v>
      </c>
      <c r="C267" s="52" t="s">
        <v>1039</v>
      </c>
      <c r="D267" s="53"/>
      <c r="E267" s="54">
        <f>E265*E266</f>
        <v>0</v>
      </c>
      <c r="F267" s="54">
        <f t="shared" ref="F267:X267" si="175">F265*F266</f>
        <v>0</v>
      </c>
      <c r="G267" s="54">
        <f t="shared" si="175"/>
        <v>0</v>
      </c>
      <c r="H267" s="54">
        <f t="shared" si="175"/>
        <v>0</v>
      </c>
      <c r="I267" s="54">
        <f t="shared" si="175"/>
        <v>0</v>
      </c>
      <c r="J267" s="54">
        <f t="shared" si="175"/>
        <v>0</v>
      </c>
      <c r="K267" s="54">
        <f t="shared" si="175"/>
        <v>0</v>
      </c>
      <c r="L267" s="54">
        <f t="shared" ref="L267" si="176">L265*L266</f>
        <v>0</v>
      </c>
      <c r="M267" s="54">
        <f t="shared" si="175"/>
        <v>0</v>
      </c>
      <c r="N267" s="54">
        <f t="shared" si="175"/>
        <v>0</v>
      </c>
      <c r="O267" s="54">
        <f t="shared" si="175"/>
        <v>0</v>
      </c>
      <c r="P267" s="54">
        <f t="shared" si="175"/>
        <v>0</v>
      </c>
      <c r="Q267" s="54">
        <f t="shared" si="175"/>
        <v>0</v>
      </c>
      <c r="R267" s="54">
        <f t="shared" si="175"/>
        <v>0</v>
      </c>
      <c r="S267" s="54">
        <f t="shared" si="175"/>
        <v>0</v>
      </c>
      <c r="T267" s="54">
        <f t="shared" si="175"/>
        <v>0</v>
      </c>
      <c r="U267" s="54">
        <f t="shared" si="175"/>
        <v>0</v>
      </c>
      <c r="V267" s="54">
        <f t="shared" si="175"/>
        <v>0</v>
      </c>
      <c r="W267" s="54">
        <f t="shared" si="175"/>
        <v>0</v>
      </c>
      <c r="X267" s="54">
        <f t="shared" si="175"/>
        <v>0</v>
      </c>
      <c r="Y267" s="54">
        <f t="shared" ref="Y267" si="177">Y265*Y266</f>
        <v>0</v>
      </c>
      <c r="Z267" s="54">
        <f t="shared" ref="Z267:AA267" si="178">Z265*Z266</f>
        <v>0</v>
      </c>
      <c r="AA267" s="54">
        <f t="shared" si="178"/>
        <v>0</v>
      </c>
      <c r="AB267" s="50">
        <f>SUM(E267:AA267)</f>
        <v>0</v>
      </c>
    </row>
    <row r="268" spans="1:28" ht="19.899999999999999" customHeight="1">
      <c r="A268" s="182"/>
      <c r="B268" s="32" t="s">
        <v>1040</v>
      </c>
      <c r="C268" s="5" t="s">
        <v>1041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</row>
    <row r="269" spans="1:28" ht="19.899999999999999" customHeight="1">
      <c r="A269" s="182"/>
      <c r="B269" s="32"/>
      <c r="C269" s="5" t="s">
        <v>1042</v>
      </c>
      <c r="D269" s="2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50"/>
    </row>
    <row r="270" spans="1:28" ht="19.899999999999999" customHeight="1">
      <c r="A270" s="181">
        <v>45347</v>
      </c>
      <c r="B270" s="31" t="s">
        <v>1028</v>
      </c>
      <c r="C270" s="26" t="s">
        <v>1029</v>
      </c>
      <c r="D270" s="24"/>
      <c r="E270" s="25"/>
      <c r="F270" s="25"/>
      <c r="G270" s="25"/>
      <c r="H270" s="25"/>
      <c r="I270" s="26"/>
      <c r="J270" s="26"/>
      <c r="K270" s="26"/>
      <c r="L270" s="26"/>
      <c r="M270" s="26"/>
      <c r="N270" s="26"/>
      <c r="O270" s="25"/>
      <c r="P270" s="26"/>
      <c r="Q270" s="26"/>
      <c r="R270" s="25"/>
      <c r="S270" s="26"/>
      <c r="T270" s="27"/>
      <c r="U270" s="26"/>
      <c r="V270" s="25"/>
      <c r="W270" s="26"/>
      <c r="X270" s="25"/>
      <c r="Y270" s="25"/>
      <c r="Z270" s="26"/>
      <c r="AA270" s="27"/>
    </row>
    <row r="271" spans="1:28" ht="19.899999999999999" customHeight="1">
      <c r="A271" s="182"/>
      <c r="B271" s="31" t="s">
        <v>1028</v>
      </c>
      <c r="C271" s="27" t="s">
        <v>1030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8" ht="19.899999999999999" customHeight="1">
      <c r="A272" s="182"/>
      <c r="B272" s="31" t="s">
        <v>1028</v>
      </c>
      <c r="C272" s="27" t="s">
        <v>1031</v>
      </c>
      <c r="D272" s="28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30"/>
    </row>
    <row r="273" spans="1:28" s="50" customFormat="1" ht="19.899999999999999" customHeight="1">
      <c r="A273" s="182"/>
      <c r="B273" s="46"/>
      <c r="C273" s="47" t="s">
        <v>1032</v>
      </c>
      <c r="D273" s="48"/>
      <c r="E273" s="49">
        <f>E270*E271+E272</f>
        <v>0</v>
      </c>
      <c r="F273" s="49">
        <f t="shared" ref="F273:X273" si="179">F270*F271+F272</f>
        <v>0</v>
      </c>
      <c r="G273" s="49">
        <f t="shared" si="179"/>
        <v>0</v>
      </c>
      <c r="H273" s="49">
        <f t="shared" si="179"/>
        <v>0</v>
      </c>
      <c r="I273" s="49">
        <f t="shared" si="179"/>
        <v>0</v>
      </c>
      <c r="J273" s="49">
        <f t="shared" si="179"/>
        <v>0</v>
      </c>
      <c r="K273" s="49">
        <f t="shared" si="179"/>
        <v>0</v>
      </c>
      <c r="L273" s="49">
        <f t="shared" ref="L273" si="180">L270*L271+L272</f>
        <v>0</v>
      </c>
      <c r="M273" s="49">
        <f t="shared" si="179"/>
        <v>0</v>
      </c>
      <c r="N273" s="49">
        <f t="shared" si="179"/>
        <v>0</v>
      </c>
      <c r="O273" s="49">
        <f t="shared" si="179"/>
        <v>0</v>
      </c>
      <c r="P273" s="49">
        <f t="shared" si="179"/>
        <v>0</v>
      </c>
      <c r="Q273" s="49">
        <f t="shared" si="179"/>
        <v>0</v>
      </c>
      <c r="R273" s="49">
        <f t="shared" si="179"/>
        <v>0</v>
      </c>
      <c r="S273" s="49">
        <f t="shared" si="179"/>
        <v>0</v>
      </c>
      <c r="T273" s="49">
        <f t="shared" si="179"/>
        <v>0</v>
      </c>
      <c r="U273" s="49">
        <f t="shared" si="179"/>
        <v>0</v>
      </c>
      <c r="V273" s="49">
        <f t="shared" si="179"/>
        <v>0</v>
      </c>
      <c r="W273" s="49">
        <f t="shared" si="179"/>
        <v>0</v>
      </c>
      <c r="X273" s="49">
        <f t="shared" si="179"/>
        <v>0</v>
      </c>
      <c r="Y273" s="49">
        <f t="shared" ref="Y273" si="181">Y270*Y271+Y272</f>
        <v>0</v>
      </c>
      <c r="Z273" s="49">
        <f t="shared" ref="Z273:AA273" si="182">Z270*Z271+Z272</f>
        <v>0</v>
      </c>
      <c r="AA273" s="49">
        <f t="shared" si="182"/>
        <v>0</v>
      </c>
      <c r="AB273" s="50">
        <f>SUM(E273:AA273)</f>
        <v>0</v>
      </c>
    </row>
    <row r="274" spans="1:28" ht="19.899999999999999" customHeight="1">
      <c r="A274" s="182"/>
      <c r="B274" s="31" t="s">
        <v>1033</v>
      </c>
      <c r="C274" s="5" t="s">
        <v>1034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2"/>
    </row>
    <row r="275" spans="1:28" ht="19.899999999999999" customHeight="1">
      <c r="A275" s="182"/>
      <c r="B275" s="31"/>
      <c r="C275" s="5" t="s">
        <v>1035</v>
      </c>
      <c r="D275" s="2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8" ht="19.899999999999999" customHeight="1">
      <c r="A276" s="182"/>
      <c r="B276" s="32" t="s">
        <v>1036</v>
      </c>
      <c r="C276" s="13" t="s">
        <v>1037</v>
      </c>
      <c r="D276" s="21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8" ht="19.899999999999999" customHeight="1">
      <c r="A277" s="182"/>
      <c r="B277" s="32" t="s">
        <v>1036</v>
      </c>
      <c r="C277" s="13" t="s">
        <v>1038</v>
      </c>
      <c r="D277" s="21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8" s="50" customFormat="1" ht="19.899999999999999" customHeight="1">
      <c r="A278" s="182"/>
      <c r="B278" s="51" t="s">
        <v>1036</v>
      </c>
      <c r="C278" s="52" t="s">
        <v>1039</v>
      </c>
      <c r="D278" s="53"/>
      <c r="E278" s="54">
        <f>E276*E277</f>
        <v>0</v>
      </c>
      <c r="F278" s="54">
        <f t="shared" ref="F278:X278" si="183">F276*F277</f>
        <v>0</v>
      </c>
      <c r="G278" s="54">
        <f t="shared" si="183"/>
        <v>0</v>
      </c>
      <c r="H278" s="54">
        <f t="shared" si="183"/>
        <v>0</v>
      </c>
      <c r="I278" s="54">
        <f t="shared" si="183"/>
        <v>0</v>
      </c>
      <c r="J278" s="54">
        <f t="shared" si="183"/>
        <v>0</v>
      </c>
      <c r="K278" s="54">
        <f t="shared" si="183"/>
        <v>0</v>
      </c>
      <c r="L278" s="54">
        <f t="shared" ref="L278" si="184">L276*L277</f>
        <v>0</v>
      </c>
      <c r="M278" s="54">
        <f t="shared" si="183"/>
        <v>0</v>
      </c>
      <c r="N278" s="54">
        <f t="shared" si="183"/>
        <v>0</v>
      </c>
      <c r="O278" s="54">
        <f t="shared" si="183"/>
        <v>0</v>
      </c>
      <c r="P278" s="54">
        <f t="shared" si="183"/>
        <v>0</v>
      </c>
      <c r="Q278" s="54">
        <f t="shared" si="183"/>
        <v>0</v>
      </c>
      <c r="R278" s="54">
        <f t="shared" si="183"/>
        <v>0</v>
      </c>
      <c r="S278" s="54">
        <f t="shared" si="183"/>
        <v>0</v>
      </c>
      <c r="T278" s="54">
        <f t="shared" si="183"/>
        <v>0</v>
      </c>
      <c r="U278" s="54">
        <f t="shared" si="183"/>
        <v>0</v>
      </c>
      <c r="V278" s="54">
        <f t="shared" si="183"/>
        <v>0</v>
      </c>
      <c r="W278" s="54">
        <f t="shared" si="183"/>
        <v>0</v>
      </c>
      <c r="X278" s="54">
        <f t="shared" si="183"/>
        <v>0</v>
      </c>
      <c r="Y278" s="54">
        <f t="shared" ref="Y278" si="185">Y276*Y277</f>
        <v>0</v>
      </c>
      <c r="Z278" s="54">
        <f t="shared" ref="Z278:AA278" si="186">Z276*Z277</f>
        <v>0</v>
      </c>
      <c r="AA278" s="54">
        <f t="shared" si="186"/>
        <v>0</v>
      </c>
      <c r="AB278" s="50">
        <f>SUM(E278:AA278)</f>
        <v>0</v>
      </c>
    </row>
    <row r="279" spans="1:28" ht="19.899999999999999" customHeight="1">
      <c r="A279" s="182"/>
      <c r="B279" s="32" t="s">
        <v>1040</v>
      </c>
      <c r="C279" s="5" t="s">
        <v>1041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</row>
    <row r="280" spans="1:28" ht="19.899999999999999" customHeight="1">
      <c r="A280" s="182"/>
      <c r="B280" s="32"/>
      <c r="C280" s="5" t="s">
        <v>1042</v>
      </c>
      <c r="D280" s="2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50"/>
    </row>
    <row r="281" spans="1:28" ht="19.899999999999999" customHeight="1">
      <c r="A281" s="181">
        <v>45348</v>
      </c>
      <c r="B281" s="31" t="s">
        <v>1028</v>
      </c>
      <c r="C281" s="26" t="s">
        <v>1029</v>
      </c>
      <c r="D281" s="24"/>
      <c r="E281" s="25"/>
      <c r="F281" s="25">
        <v>1</v>
      </c>
      <c r="G281" s="25">
        <v>1</v>
      </c>
      <c r="H281" s="25">
        <v>3</v>
      </c>
      <c r="I281" s="26">
        <v>11</v>
      </c>
      <c r="J281" s="26">
        <v>2</v>
      </c>
      <c r="K281" s="26"/>
      <c r="L281" s="26"/>
      <c r="M281" s="26"/>
      <c r="N281" s="26"/>
      <c r="O281" s="25"/>
      <c r="P281" s="26"/>
      <c r="Q281" s="26"/>
      <c r="R281" s="25">
        <v>24</v>
      </c>
      <c r="S281" s="26"/>
      <c r="T281" s="27"/>
      <c r="U281" s="26"/>
      <c r="V281" s="25"/>
      <c r="W281" s="26"/>
      <c r="X281" s="25"/>
      <c r="Y281" s="25">
        <v>56</v>
      </c>
      <c r="Z281" s="26"/>
      <c r="AA281" s="27"/>
    </row>
    <row r="282" spans="1:28" ht="19.899999999999999" customHeight="1">
      <c r="A282" s="182"/>
      <c r="B282" s="31" t="s">
        <v>1028</v>
      </c>
      <c r="C282" s="27" t="s">
        <v>1030</v>
      </c>
      <c r="D282" s="28"/>
      <c r="E282" s="29"/>
      <c r="F282" s="29">
        <v>0.6</v>
      </c>
      <c r="G282" s="29">
        <v>0.1</v>
      </c>
      <c r="H282" s="29">
        <v>0.4</v>
      </c>
      <c r="I282" s="29">
        <v>1</v>
      </c>
      <c r="J282" s="29">
        <v>0.1</v>
      </c>
      <c r="K282" s="29"/>
      <c r="L282" s="29"/>
      <c r="M282" s="29"/>
      <c r="N282" s="29"/>
      <c r="O282" s="29"/>
      <c r="P282" s="29"/>
      <c r="Q282" s="29"/>
      <c r="R282" s="29">
        <v>1.3</v>
      </c>
      <c r="S282" s="29"/>
      <c r="T282" s="29"/>
      <c r="U282" s="29"/>
      <c r="V282" s="29"/>
      <c r="W282" s="29"/>
      <c r="X282" s="29"/>
      <c r="Y282" s="29">
        <v>1</v>
      </c>
      <c r="Z282" s="29"/>
      <c r="AA282" s="30"/>
    </row>
    <row r="283" spans="1:28" ht="19.899999999999999" customHeight="1">
      <c r="A283" s="182"/>
      <c r="B283" s="31" t="s">
        <v>1028</v>
      </c>
      <c r="C283" s="27" t="s">
        <v>1031</v>
      </c>
      <c r="D283" s="28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30"/>
    </row>
    <row r="284" spans="1:28" s="50" customFormat="1" ht="19.899999999999999" customHeight="1">
      <c r="A284" s="182"/>
      <c r="B284" s="46"/>
      <c r="C284" s="47" t="s">
        <v>1032</v>
      </c>
      <c r="D284" s="48"/>
      <c r="E284" s="49">
        <f>E281*E282+E283</f>
        <v>0</v>
      </c>
      <c r="F284" s="49">
        <f t="shared" ref="F284:X284" si="187">F281*F282+F283</f>
        <v>0.6</v>
      </c>
      <c r="G284" s="49">
        <f t="shared" si="187"/>
        <v>0.1</v>
      </c>
      <c r="H284" s="49">
        <f t="shared" si="187"/>
        <v>1.2000000000000002</v>
      </c>
      <c r="I284" s="49">
        <f t="shared" si="187"/>
        <v>11</v>
      </c>
      <c r="J284" s="49">
        <f t="shared" si="187"/>
        <v>0.2</v>
      </c>
      <c r="K284" s="49">
        <f t="shared" si="187"/>
        <v>0</v>
      </c>
      <c r="L284" s="49">
        <f t="shared" ref="L284" si="188">L281*L282+L283</f>
        <v>0</v>
      </c>
      <c r="M284" s="49">
        <f t="shared" si="187"/>
        <v>0</v>
      </c>
      <c r="N284" s="49">
        <f t="shared" si="187"/>
        <v>0</v>
      </c>
      <c r="O284" s="49">
        <f t="shared" si="187"/>
        <v>0</v>
      </c>
      <c r="P284" s="49">
        <f t="shared" si="187"/>
        <v>0</v>
      </c>
      <c r="Q284" s="49">
        <f t="shared" si="187"/>
        <v>0</v>
      </c>
      <c r="R284" s="49">
        <f t="shared" si="187"/>
        <v>31.200000000000003</v>
      </c>
      <c r="S284" s="49">
        <f t="shared" si="187"/>
        <v>0</v>
      </c>
      <c r="T284" s="49">
        <f t="shared" si="187"/>
        <v>0</v>
      </c>
      <c r="U284" s="49">
        <f t="shared" si="187"/>
        <v>0</v>
      </c>
      <c r="V284" s="49">
        <f t="shared" si="187"/>
        <v>0</v>
      </c>
      <c r="W284" s="49">
        <f t="shared" si="187"/>
        <v>0</v>
      </c>
      <c r="X284" s="49">
        <f t="shared" si="187"/>
        <v>0</v>
      </c>
      <c r="Y284" s="49">
        <f t="shared" ref="Y284" si="189">Y281*Y282+Y283</f>
        <v>56</v>
      </c>
      <c r="Z284" s="49">
        <f t="shared" ref="Z284:AA284" si="190">Z281*Z282+Z283</f>
        <v>0</v>
      </c>
      <c r="AA284" s="49">
        <f t="shared" si="190"/>
        <v>0</v>
      </c>
      <c r="AB284" s="50">
        <f>SUM(E284:AA284)</f>
        <v>100.30000000000001</v>
      </c>
    </row>
    <row r="285" spans="1:28" ht="19.899999999999999" customHeight="1">
      <c r="A285" s="182"/>
      <c r="B285" s="31" t="s">
        <v>1033</v>
      </c>
      <c r="C285" s="5" t="s">
        <v>1034</v>
      </c>
      <c r="D285" s="20"/>
      <c r="E285" s="4"/>
      <c r="F285" s="4" t="s">
        <v>1116</v>
      </c>
      <c r="G285" s="4" t="s">
        <v>1116</v>
      </c>
      <c r="H285" s="4" t="s">
        <v>1116</v>
      </c>
      <c r="I285" s="4"/>
      <c r="J285" s="4" t="s">
        <v>1116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2"/>
    </row>
    <row r="286" spans="1:28" ht="19.899999999999999" customHeight="1">
      <c r="A286" s="182"/>
      <c r="B286" s="31"/>
      <c r="C286" s="5" t="s">
        <v>1035</v>
      </c>
      <c r="D286" s="20"/>
      <c r="E286" s="4"/>
      <c r="F286" s="4"/>
      <c r="G286" s="4"/>
      <c r="H286" s="4"/>
      <c r="I286" s="4" t="s">
        <v>1059</v>
      </c>
      <c r="J286" s="4"/>
      <c r="K286" s="4"/>
      <c r="L286" s="4"/>
      <c r="M286" s="4"/>
      <c r="N286" s="4"/>
      <c r="O286" s="4"/>
      <c r="P286" s="4"/>
      <c r="Q286" s="4"/>
      <c r="R286" s="4" t="s">
        <v>1117</v>
      </c>
      <c r="S286" s="4"/>
      <c r="T286" s="4"/>
      <c r="U286" s="4"/>
      <c r="V286" s="4"/>
      <c r="W286" s="4"/>
      <c r="X286" s="4"/>
      <c r="Y286" s="4" t="s">
        <v>1118</v>
      </c>
      <c r="Z286" s="4"/>
      <c r="AA286" s="4"/>
    </row>
    <row r="287" spans="1:28" ht="19.899999999999999" customHeight="1">
      <c r="A287" s="182"/>
      <c r="B287" s="32" t="s">
        <v>1036</v>
      </c>
      <c r="C287" s="13" t="s">
        <v>1037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>
        <v>2</v>
      </c>
    </row>
    <row r="288" spans="1:28" ht="19.899999999999999" customHeight="1">
      <c r="A288" s="182"/>
      <c r="B288" s="32" t="s">
        <v>1036</v>
      </c>
      <c r="C288" s="13" t="s">
        <v>1038</v>
      </c>
      <c r="D288" s="21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>
        <v>3.2</v>
      </c>
    </row>
    <row r="289" spans="1:28" s="50" customFormat="1" ht="19.899999999999999" customHeight="1">
      <c r="A289" s="182"/>
      <c r="B289" s="51" t="s">
        <v>1036</v>
      </c>
      <c r="C289" s="52" t="s">
        <v>1039</v>
      </c>
      <c r="D289" s="53"/>
      <c r="E289" s="54">
        <f>E287*E288</f>
        <v>0</v>
      </c>
      <c r="F289" s="54">
        <f t="shared" ref="F289:X289" si="191">F287*F288</f>
        <v>0</v>
      </c>
      <c r="G289" s="54">
        <f t="shared" si="191"/>
        <v>0</v>
      </c>
      <c r="H289" s="54">
        <f t="shared" si="191"/>
        <v>0</v>
      </c>
      <c r="I289" s="54">
        <f t="shared" si="191"/>
        <v>0</v>
      </c>
      <c r="J289" s="54">
        <f t="shared" si="191"/>
        <v>0</v>
      </c>
      <c r="K289" s="54">
        <f t="shared" si="191"/>
        <v>0</v>
      </c>
      <c r="L289" s="54">
        <f t="shared" ref="L289" si="192">L287*L288</f>
        <v>0</v>
      </c>
      <c r="M289" s="54">
        <f t="shared" si="191"/>
        <v>0</v>
      </c>
      <c r="N289" s="54">
        <f t="shared" si="191"/>
        <v>0</v>
      </c>
      <c r="O289" s="54">
        <f t="shared" si="191"/>
        <v>0</v>
      </c>
      <c r="P289" s="54">
        <f t="shared" si="191"/>
        <v>0</v>
      </c>
      <c r="Q289" s="54">
        <f t="shared" si="191"/>
        <v>0</v>
      </c>
      <c r="R289" s="54">
        <f t="shared" si="191"/>
        <v>0</v>
      </c>
      <c r="S289" s="54">
        <f t="shared" si="191"/>
        <v>0</v>
      </c>
      <c r="T289" s="54">
        <f t="shared" si="191"/>
        <v>0</v>
      </c>
      <c r="U289" s="54">
        <f t="shared" si="191"/>
        <v>0</v>
      </c>
      <c r="V289" s="54">
        <f t="shared" si="191"/>
        <v>0</v>
      </c>
      <c r="W289" s="54">
        <f t="shared" si="191"/>
        <v>0</v>
      </c>
      <c r="X289" s="54">
        <f t="shared" si="191"/>
        <v>0</v>
      </c>
      <c r="Y289" s="54">
        <f t="shared" ref="Y289" si="193">Y287*Y288</f>
        <v>0</v>
      </c>
      <c r="Z289" s="54">
        <f t="shared" ref="Z289:AA289" si="194">Z287*Z288</f>
        <v>0</v>
      </c>
      <c r="AA289" s="54">
        <f t="shared" si="194"/>
        <v>6.4</v>
      </c>
      <c r="AB289" s="50">
        <f>SUM(E289:AA289)</f>
        <v>6.4</v>
      </c>
    </row>
    <row r="290" spans="1:28" ht="19.899999999999999" customHeight="1">
      <c r="A290" s="182"/>
      <c r="B290" s="32" t="s">
        <v>1040</v>
      </c>
      <c r="C290" s="5" t="s">
        <v>1041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</row>
    <row r="291" spans="1:28" ht="19.899999999999999" customHeight="1">
      <c r="A291" s="182"/>
      <c r="B291" s="32"/>
      <c r="C291" s="5" t="s">
        <v>1042</v>
      </c>
      <c r="D291" s="2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 t="s">
        <v>1053</v>
      </c>
      <c r="AB291" s="50"/>
    </row>
    <row r="292" spans="1:28" ht="19.899999999999999" customHeight="1">
      <c r="A292" s="181">
        <v>45349</v>
      </c>
      <c r="B292" s="31" t="s">
        <v>1028</v>
      </c>
      <c r="C292" s="26" t="s">
        <v>1029</v>
      </c>
      <c r="D292" s="24"/>
      <c r="E292" s="25"/>
      <c r="F292" s="25"/>
      <c r="G292" s="25"/>
      <c r="H292" s="25"/>
      <c r="I292" s="26"/>
      <c r="J292" s="26"/>
      <c r="K292" s="26"/>
      <c r="L292" s="26"/>
      <c r="M292" s="26"/>
      <c r="N292" s="26"/>
      <c r="O292" s="25"/>
      <c r="P292" s="26"/>
      <c r="Q292" s="26"/>
      <c r="R292" s="25"/>
      <c r="S292" s="26"/>
      <c r="T292" s="27"/>
      <c r="U292" s="26"/>
      <c r="V292" s="25"/>
      <c r="W292" s="26"/>
      <c r="X292" s="25"/>
      <c r="Y292" s="25"/>
      <c r="Z292" s="26"/>
      <c r="AA292" s="27"/>
    </row>
    <row r="293" spans="1:28" ht="19.899999999999999" customHeight="1">
      <c r="A293" s="182"/>
      <c r="B293" s="31" t="s">
        <v>1028</v>
      </c>
      <c r="C293" s="27" t="s">
        <v>1030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8" ht="19.899999999999999" customHeight="1">
      <c r="A294" s="182"/>
      <c r="B294" s="31" t="s">
        <v>1028</v>
      </c>
      <c r="C294" s="27" t="s">
        <v>1031</v>
      </c>
      <c r="D294" s="28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0"/>
    </row>
    <row r="295" spans="1:28" s="50" customFormat="1" ht="19.899999999999999" customHeight="1">
      <c r="A295" s="182"/>
      <c r="B295" s="46"/>
      <c r="C295" s="47" t="s">
        <v>1032</v>
      </c>
      <c r="D295" s="48"/>
      <c r="E295" s="49">
        <f>E292*E293+E294</f>
        <v>0</v>
      </c>
      <c r="F295" s="49">
        <f t="shared" ref="F295:X295" si="195">F292*F293+F294</f>
        <v>0</v>
      </c>
      <c r="G295" s="49">
        <f t="shared" si="195"/>
        <v>0</v>
      </c>
      <c r="H295" s="49">
        <f t="shared" si="195"/>
        <v>0</v>
      </c>
      <c r="I295" s="49">
        <f t="shared" si="195"/>
        <v>0</v>
      </c>
      <c r="J295" s="49">
        <f t="shared" si="195"/>
        <v>0</v>
      </c>
      <c r="K295" s="49">
        <f t="shared" si="195"/>
        <v>0</v>
      </c>
      <c r="L295" s="49">
        <f t="shared" ref="L295" si="196">L292*L293+L294</f>
        <v>0</v>
      </c>
      <c r="M295" s="49">
        <f t="shared" si="195"/>
        <v>0</v>
      </c>
      <c r="N295" s="49">
        <f t="shared" si="195"/>
        <v>0</v>
      </c>
      <c r="O295" s="49">
        <f t="shared" si="195"/>
        <v>0</v>
      </c>
      <c r="P295" s="49">
        <f t="shared" si="195"/>
        <v>0</v>
      </c>
      <c r="Q295" s="49">
        <f t="shared" si="195"/>
        <v>0</v>
      </c>
      <c r="R295" s="49">
        <f t="shared" si="195"/>
        <v>0</v>
      </c>
      <c r="S295" s="49">
        <f t="shared" si="195"/>
        <v>0</v>
      </c>
      <c r="T295" s="49">
        <f t="shared" si="195"/>
        <v>0</v>
      </c>
      <c r="U295" s="49">
        <f t="shared" si="195"/>
        <v>0</v>
      </c>
      <c r="V295" s="49">
        <f t="shared" si="195"/>
        <v>0</v>
      </c>
      <c r="W295" s="49">
        <f t="shared" si="195"/>
        <v>0</v>
      </c>
      <c r="X295" s="49">
        <f t="shared" si="195"/>
        <v>0</v>
      </c>
      <c r="Y295" s="49">
        <f t="shared" ref="Y295" si="197">Y292*Y293+Y294</f>
        <v>0</v>
      </c>
      <c r="Z295" s="49">
        <f t="shared" ref="Z295:AA295" si="198">Z292*Z293+Z294</f>
        <v>0</v>
      </c>
      <c r="AA295" s="49">
        <f t="shared" si="198"/>
        <v>0</v>
      </c>
      <c r="AB295" s="50">
        <f>SUM(E295:AA295)</f>
        <v>0</v>
      </c>
    </row>
    <row r="296" spans="1:28" ht="19.899999999999999" customHeight="1">
      <c r="A296" s="182"/>
      <c r="B296" s="31" t="s">
        <v>1033</v>
      </c>
      <c r="C296" s="5" t="s">
        <v>1034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2"/>
    </row>
    <row r="297" spans="1:28" ht="19.899999999999999" customHeight="1">
      <c r="A297" s="182"/>
      <c r="B297" s="31"/>
      <c r="C297" s="5" t="s">
        <v>1035</v>
      </c>
      <c r="D297" s="2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8" ht="19.899999999999999" customHeight="1">
      <c r="A298" s="182"/>
      <c r="B298" s="32" t="s">
        <v>1036</v>
      </c>
      <c r="C298" s="13" t="s">
        <v>1037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8" ht="19.899999999999999" customHeight="1">
      <c r="A299" s="182"/>
      <c r="B299" s="32" t="s">
        <v>1036</v>
      </c>
      <c r="C299" s="13" t="s">
        <v>1038</v>
      </c>
      <c r="D299" s="21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8" s="50" customFormat="1" ht="19.899999999999999" customHeight="1">
      <c r="A300" s="182"/>
      <c r="B300" s="51" t="s">
        <v>1036</v>
      </c>
      <c r="C300" s="52" t="s">
        <v>1039</v>
      </c>
      <c r="D300" s="53"/>
      <c r="E300" s="54">
        <f>E298*E299</f>
        <v>0</v>
      </c>
      <c r="F300" s="54">
        <f t="shared" ref="F300:X300" si="199">F298*F299</f>
        <v>0</v>
      </c>
      <c r="G300" s="54">
        <f t="shared" si="199"/>
        <v>0</v>
      </c>
      <c r="H300" s="54">
        <f t="shared" si="199"/>
        <v>0</v>
      </c>
      <c r="I300" s="54">
        <f t="shared" si="199"/>
        <v>0</v>
      </c>
      <c r="J300" s="54">
        <f t="shared" si="199"/>
        <v>0</v>
      </c>
      <c r="K300" s="54">
        <f t="shared" si="199"/>
        <v>0</v>
      </c>
      <c r="L300" s="54">
        <f t="shared" ref="L300" si="200">L298*L299</f>
        <v>0</v>
      </c>
      <c r="M300" s="54">
        <f t="shared" si="199"/>
        <v>0</v>
      </c>
      <c r="N300" s="54">
        <f t="shared" si="199"/>
        <v>0</v>
      </c>
      <c r="O300" s="54">
        <f t="shared" si="199"/>
        <v>0</v>
      </c>
      <c r="P300" s="54">
        <f t="shared" si="199"/>
        <v>0</v>
      </c>
      <c r="Q300" s="54">
        <f t="shared" si="199"/>
        <v>0</v>
      </c>
      <c r="R300" s="54">
        <f t="shared" si="199"/>
        <v>0</v>
      </c>
      <c r="S300" s="54">
        <f t="shared" si="199"/>
        <v>0</v>
      </c>
      <c r="T300" s="54">
        <f t="shared" si="199"/>
        <v>0</v>
      </c>
      <c r="U300" s="54">
        <f t="shared" si="199"/>
        <v>0</v>
      </c>
      <c r="V300" s="54">
        <f t="shared" si="199"/>
        <v>0</v>
      </c>
      <c r="W300" s="54">
        <f t="shared" si="199"/>
        <v>0</v>
      </c>
      <c r="X300" s="54">
        <f t="shared" si="199"/>
        <v>0</v>
      </c>
      <c r="Y300" s="54">
        <f t="shared" ref="Y300" si="201">Y298*Y299</f>
        <v>0</v>
      </c>
      <c r="Z300" s="54">
        <f t="shared" ref="Z300:AA300" si="202">Z298*Z299</f>
        <v>0</v>
      </c>
      <c r="AA300" s="54">
        <f t="shared" si="202"/>
        <v>0</v>
      </c>
      <c r="AB300" s="50">
        <f>SUM(E300:AA300)</f>
        <v>0</v>
      </c>
    </row>
    <row r="301" spans="1:28" ht="19.899999999999999" customHeight="1">
      <c r="A301" s="182"/>
      <c r="B301" s="32" t="s">
        <v>1040</v>
      </c>
      <c r="C301" s="5" t="s">
        <v>1041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</row>
    <row r="302" spans="1:28" ht="19.899999999999999" customHeight="1">
      <c r="A302" s="182"/>
      <c r="B302" s="32"/>
      <c r="C302" s="5" t="s">
        <v>1042</v>
      </c>
      <c r="D302" s="2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0"/>
    </row>
    <row r="303" spans="1:28" ht="19.899999999999999" customHeight="1">
      <c r="A303" s="181">
        <v>45350</v>
      </c>
      <c r="B303" s="31" t="s">
        <v>1028</v>
      </c>
      <c r="C303" s="26" t="s">
        <v>1029</v>
      </c>
      <c r="D303" s="24"/>
      <c r="E303" s="25"/>
      <c r="F303" s="25"/>
      <c r="G303" s="25"/>
      <c r="H303" s="25"/>
      <c r="I303" s="26">
        <v>8</v>
      </c>
      <c r="J303" s="26"/>
      <c r="K303" s="26"/>
      <c r="L303" s="26"/>
      <c r="M303" s="26"/>
      <c r="N303" s="26"/>
      <c r="O303" s="25"/>
      <c r="P303" s="26"/>
      <c r="Q303" s="26"/>
      <c r="R303" s="25"/>
      <c r="S303" s="26"/>
      <c r="T303" s="27"/>
      <c r="U303" s="26"/>
      <c r="V303" s="25"/>
      <c r="W303" s="26"/>
      <c r="X303" s="25"/>
      <c r="Y303" s="25">
        <v>3</v>
      </c>
      <c r="Z303" s="26"/>
      <c r="AA303" s="27"/>
    </row>
    <row r="304" spans="1:28" ht="19.899999999999999" customHeight="1">
      <c r="A304" s="182"/>
      <c r="B304" s="31" t="s">
        <v>1028</v>
      </c>
      <c r="C304" s="27" t="s">
        <v>1030</v>
      </c>
      <c r="D304" s="28"/>
      <c r="E304" s="29"/>
      <c r="F304" s="29"/>
      <c r="G304" s="29"/>
      <c r="H304" s="29"/>
      <c r="I304" s="29">
        <v>1</v>
      </c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>
        <v>0.3</v>
      </c>
      <c r="Z304" s="29"/>
      <c r="AA304" s="30"/>
    </row>
    <row r="305" spans="1:28" ht="19.899999999999999" customHeight="1">
      <c r="A305" s="182"/>
      <c r="B305" s="31" t="s">
        <v>1028</v>
      </c>
      <c r="C305" s="27" t="s">
        <v>1031</v>
      </c>
      <c r="D305" s="28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30"/>
    </row>
    <row r="306" spans="1:28" s="50" customFormat="1" ht="19.899999999999999" customHeight="1">
      <c r="A306" s="182"/>
      <c r="B306" s="46"/>
      <c r="C306" s="47" t="s">
        <v>1032</v>
      </c>
      <c r="D306" s="48"/>
      <c r="E306" s="49">
        <f>E303*E304+E305</f>
        <v>0</v>
      </c>
      <c r="F306" s="49">
        <f t="shared" ref="F306:X306" si="203">F303*F304+F305</f>
        <v>0</v>
      </c>
      <c r="G306" s="49">
        <f t="shared" si="203"/>
        <v>0</v>
      </c>
      <c r="H306" s="49">
        <f t="shared" si="203"/>
        <v>0</v>
      </c>
      <c r="I306" s="49">
        <f t="shared" si="203"/>
        <v>8</v>
      </c>
      <c r="J306" s="49">
        <f t="shared" si="203"/>
        <v>0</v>
      </c>
      <c r="K306" s="49">
        <f t="shared" si="203"/>
        <v>0</v>
      </c>
      <c r="L306" s="49">
        <f t="shared" ref="L306" si="204">L303*L304+L305</f>
        <v>0</v>
      </c>
      <c r="M306" s="49">
        <f t="shared" si="203"/>
        <v>0</v>
      </c>
      <c r="N306" s="49">
        <f t="shared" si="203"/>
        <v>0</v>
      </c>
      <c r="O306" s="49">
        <f t="shared" si="203"/>
        <v>0</v>
      </c>
      <c r="P306" s="49">
        <f t="shared" si="203"/>
        <v>0</v>
      </c>
      <c r="Q306" s="49">
        <f t="shared" si="203"/>
        <v>0</v>
      </c>
      <c r="R306" s="49">
        <f t="shared" si="203"/>
        <v>0</v>
      </c>
      <c r="S306" s="49">
        <f t="shared" si="203"/>
        <v>0</v>
      </c>
      <c r="T306" s="49">
        <f t="shared" si="203"/>
        <v>0</v>
      </c>
      <c r="U306" s="49">
        <f t="shared" si="203"/>
        <v>0</v>
      </c>
      <c r="V306" s="49">
        <f t="shared" si="203"/>
        <v>0</v>
      </c>
      <c r="W306" s="49">
        <f t="shared" si="203"/>
        <v>0</v>
      </c>
      <c r="X306" s="49">
        <f t="shared" si="203"/>
        <v>0</v>
      </c>
      <c r="Y306" s="49">
        <f t="shared" ref="Y306" si="205">Y303*Y304+Y305</f>
        <v>0.89999999999999991</v>
      </c>
      <c r="Z306" s="49">
        <f t="shared" ref="Z306:AA306" si="206">Z303*Z304+Z305</f>
        <v>0</v>
      </c>
      <c r="AA306" s="49">
        <f t="shared" si="206"/>
        <v>0</v>
      </c>
      <c r="AB306" s="50">
        <f>SUM(E306:AA306)</f>
        <v>8.9</v>
      </c>
    </row>
    <row r="307" spans="1:28" ht="19.899999999999999" customHeight="1">
      <c r="A307" s="182"/>
      <c r="B307" s="31" t="s">
        <v>1033</v>
      </c>
      <c r="C307" s="5" t="s">
        <v>1034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2"/>
    </row>
    <row r="308" spans="1:28" ht="19.899999999999999" customHeight="1">
      <c r="A308" s="182"/>
      <c r="B308" s="31"/>
      <c r="C308" s="5" t="s">
        <v>1035</v>
      </c>
      <c r="D308" s="20"/>
      <c r="E308" s="4"/>
      <c r="F308" s="4"/>
      <c r="G308" s="4"/>
      <c r="H308" s="4"/>
      <c r="I308" s="4" t="s">
        <v>1059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8" ht="19.899999999999999" customHeight="1">
      <c r="A309" s="182"/>
      <c r="B309" s="32" t="s">
        <v>1036</v>
      </c>
      <c r="C309" s="13" t="s">
        <v>1037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>
        <v>6</v>
      </c>
      <c r="U309" s="15"/>
      <c r="V309" s="15"/>
      <c r="W309" s="15"/>
      <c r="X309" s="15"/>
      <c r="Y309" s="15"/>
      <c r="Z309" s="15"/>
      <c r="AA309" s="15"/>
    </row>
    <row r="310" spans="1:28" ht="19.899999999999999" customHeight="1">
      <c r="A310" s="182"/>
      <c r="B310" s="32" t="s">
        <v>1036</v>
      </c>
      <c r="C310" s="13" t="s">
        <v>1038</v>
      </c>
      <c r="D310" s="21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>
        <v>0.6</v>
      </c>
      <c r="U310" s="15"/>
      <c r="V310" s="15"/>
      <c r="W310" s="15"/>
      <c r="X310" s="15"/>
      <c r="Y310" s="15"/>
      <c r="Z310" s="15"/>
      <c r="AA310" s="15"/>
    </row>
    <row r="311" spans="1:28" s="50" customFormat="1" ht="19.899999999999999" customHeight="1">
      <c r="A311" s="182"/>
      <c r="B311" s="51" t="s">
        <v>1036</v>
      </c>
      <c r="C311" s="52" t="s">
        <v>1039</v>
      </c>
      <c r="D311" s="53"/>
      <c r="E311" s="54">
        <f>E309*E310</f>
        <v>0</v>
      </c>
      <c r="F311" s="54">
        <f t="shared" ref="F311:X311" si="207">F309*F310</f>
        <v>0</v>
      </c>
      <c r="G311" s="54">
        <f t="shared" si="207"/>
        <v>0</v>
      </c>
      <c r="H311" s="54">
        <f t="shared" si="207"/>
        <v>0</v>
      </c>
      <c r="I311" s="54">
        <f t="shared" si="207"/>
        <v>0</v>
      </c>
      <c r="J311" s="54">
        <f t="shared" si="207"/>
        <v>0</v>
      </c>
      <c r="K311" s="54">
        <f t="shared" si="207"/>
        <v>0</v>
      </c>
      <c r="L311" s="54">
        <f t="shared" ref="L311" si="208">L309*L310</f>
        <v>0</v>
      </c>
      <c r="M311" s="54">
        <f t="shared" si="207"/>
        <v>0</v>
      </c>
      <c r="N311" s="54">
        <f t="shared" si="207"/>
        <v>0</v>
      </c>
      <c r="O311" s="54">
        <f t="shared" si="207"/>
        <v>0</v>
      </c>
      <c r="P311" s="54">
        <f t="shared" si="207"/>
        <v>0</v>
      </c>
      <c r="Q311" s="54">
        <f t="shared" si="207"/>
        <v>0</v>
      </c>
      <c r="R311" s="54">
        <f t="shared" si="207"/>
        <v>0</v>
      </c>
      <c r="S311" s="54">
        <f t="shared" si="207"/>
        <v>0</v>
      </c>
      <c r="T311" s="54">
        <f t="shared" si="207"/>
        <v>3.5999999999999996</v>
      </c>
      <c r="U311" s="54">
        <f t="shared" si="207"/>
        <v>0</v>
      </c>
      <c r="V311" s="54">
        <f t="shared" si="207"/>
        <v>0</v>
      </c>
      <c r="W311" s="54">
        <f t="shared" si="207"/>
        <v>0</v>
      </c>
      <c r="X311" s="54">
        <f t="shared" si="207"/>
        <v>0</v>
      </c>
      <c r="Y311" s="54">
        <f t="shared" ref="Y311" si="209">Y309*Y310</f>
        <v>0</v>
      </c>
      <c r="Z311" s="54">
        <f t="shared" ref="Z311:AA311" si="210">Z309*Z310</f>
        <v>0</v>
      </c>
      <c r="AA311" s="54">
        <f t="shared" si="210"/>
        <v>0</v>
      </c>
      <c r="AB311" s="50">
        <f>SUM(E311:AA311)</f>
        <v>3.5999999999999996</v>
      </c>
    </row>
    <row r="312" spans="1:28" ht="19.899999999999999" customHeight="1">
      <c r="A312" s="182"/>
      <c r="B312" s="32" t="s">
        <v>1040</v>
      </c>
      <c r="C312" s="5" t="s">
        <v>1041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</row>
    <row r="313" spans="1:28" ht="19.899999999999999" customHeight="1">
      <c r="A313" s="182"/>
      <c r="B313" s="32"/>
      <c r="C313" s="5" t="s">
        <v>1042</v>
      </c>
      <c r="D313" s="2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 t="s">
        <v>1119</v>
      </c>
      <c r="U313" s="4"/>
      <c r="V313" s="4"/>
      <c r="W313" s="4"/>
      <c r="X313" s="4"/>
      <c r="Y313" s="4"/>
      <c r="Z313" s="4"/>
      <c r="AA313" s="4"/>
      <c r="AB313" s="50"/>
    </row>
    <row r="314" spans="1:28" ht="19.899999999999999" customHeight="1">
      <c r="A314" s="181">
        <v>45351</v>
      </c>
      <c r="B314" s="31" t="s">
        <v>1028</v>
      </c>
      <c r="C314" s="26" t="s">
        <v>1029</v>
      </c>
      <c r="D314" s="24"/>
      <c r="E314" s="25"/>
      <c r="F314" s="25"/>
      <c r="G314" s="25"/>
      <c r="H314" s="25"/>
      <c r="I314" s="26"/>
      <c r="J314" s="26"/>
      <c r="K314" s="26"/>
      <c r="L314" s="26"/>
      <c r="M314" s="26"/>
      <c r="N314" s="26"/>
      <c r="O314" s="25"/>
      <c r="P314" s="26"/>
      <c r="Q314" s="26"/>
      <c r="R314" s="25"/>
      <c r="S314" s="26"/>
      <c r="T314" s="27"/>
      <c r="U314" s="26"/>
      <c r="V314" s="25"/>
      <c r="W314" s="26"/>
      <c r="X314" s="25"/>
      <c r="Y314" s="25"/>
      <c r="Z314" s="26"/>
      <c r="AA314" s="27"/>
    </row>
    <row r="315" spans="1:28" ht="19.899999999999999" customHeight="1">
      <c r="A315" s="182"/>
      <c r="B315" s="31" t="s">
        <v>1028</v>
      </c>
      <c r="C315" s="27" t="s">
        <v>1030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8" ht="19.899999999999999" customHeight="1">
      <c r="A316" s="182"/>
      <c r="B316" s="31" t="s">
        <v>1028</v>
      </c>
      <c r="C316" s="27" t="s">
        <v>1031</v>
      </c>
      <c r="D316" s="28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30"/>
    </row>
    <row r="317" spans="1:28" s="50" customFormat="1" ht="19.899999999999999" customHeight="1">
      <c r="A317" s="182"/>
      <c r="B317" s="46"/>
      <c r="C317" s="47" t="s">
        <v>1032</v>
      </c>
      <c r="D317" s="48"/>
      <c r="E317" s="49">
        <f>E314*E315+E316</f>
        <v>0</v>
      </c>
      <c r="F317" s="49">
        <f t="shared" ref="F317:X317" si="211">F314*F315+F316</f>
        <v>0</v>
      </c>
      <c r="G317" s="49">
        <f t="shared" si="211"/>
        <v>0</v>
      </c>
      <c r="H317" s="49">
        <f t="shared" si="211"/>
        <v>0</v>
      </c>
      <c r="I317" s="49">
        <f t="shared" si="211"/>
        <v>0</v>
      </c>
      <c r="J317" s="49">
        <f t="shared" si="211"/>
        <v>0</v>
      </c>
      <c r="K317" s="49">
        <f t="shared" si="211"/>
        <v>0</v>
      </c>
      <c r="L317" s="49">
        <f t="shared" ref="L317" si="212">L314*L315+L316</f>
        <v>0</v>
      </c>
      <c r="M317" s="49">
        <f t="shared" si="211"/>
        <v>0</v>
      </c>
      <c r="N317" s="49">
        <f t="shared" si="211"/>
        <v>0</v>
      </c>
      <c r="O317" s="49">
        <f t="shared" si="211"/>
        <v>0</v>
      </c>
      <c r="P317" s="49">
        <f t="shared" si="211"/>
        <v>0</v>
      </c>
      <c r="Q317" s="49">
        <f t="shared" si="211"/>
        <v>0</v>
      </c>
      <c r="R317" s="49">
        <f t="shared" si="211"/>
        <v>0</v>
      </c>
      <c r="S317" s="49">
        <f t="shared" si="211"/>
        <v>0</v>
      </c>
      <c r="T317" s="49">
        <f t="shared" si="211"/>
        <v>0</v>
      </c>
      <c r="U317" s="49">
        <f t="shared" si="211"/>
        <v>0</v>
      </c>
      <c r="V317" s="49">
        <f t="shared" si="211"/>
        <v>0</v>
      </c>
      <c r="W317" s="49">
        <f t="shared" si="211"/>
        <v>0</v>
      </c>
      <c r="X317" s="49">
        <f t="shared" si="211"/>
        <v>0</v>
      </c>
      <c r="Y317" s="49">
        <f t="shared" ref="Y317" si="213">Y314*Y315+Y316</f>
        <v>0</v>
      </c>
      <c r="Z317" s="49">
        <f t="shared" ref="Z317:AA317" si="214">Z314*Z315+Z316</f>
        <v>0</v>
      </c>
      <c r="AA317" s="49">
        <f t="shared" si="214"/>
        <v>0</v>
      </c>
      <c r="AB317" s="50">
        <f>SUM(E317:AA317)</f>
        <v>0</v>
      </c>
    </row>
    <row r="318" spans="1:28" ht="19.899999999999999" customHeight="1">
      <c r="A318" s="182"/>
      <c r="B318" s="31" t="s">
        <v>1033</v>
      </c>
      <c r="C318" s="5" t="s">
        <v>1034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2"/>
    </row>
    <row r="319" spans="1:28" ht="19.899999999999999" customHeight="1">
      <c r="A319" s="182"/>
      <c r="B319" s="31"/>
      <c r="C319" s="5" t="s">
        <v>1035</v>
      </c>
      <c r="D319" s="2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8" ht="19.899999999999999" customHeight="1">
      <c r="A320" s="182"/>
      <c r="B320" s="32" t="s">
        <v>1036</v>
      </c>
      <c r="C320" s="13" t="s">
        <v>1037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8" ht="19.899999999999999" customHeight="1">
      <c r="A321" s="182"/>
      <c r="B321" s="32" t="s">
        <v>1036</v>
      </c>
      <c r="C321" s="13" t="s">
        <v>1038</v>
      </c>
      <c r="D321" s="21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8" s="50" customFormat="1" ht="19.899999999999999" customHeight="1">
      <c r="A322" s="182"/>
      <c r="B322" s="51" t="s">
        <v>1036</v>
      </c>
      <c r="C322" s="52" t="s">
        <v>1039</v>
      </c>
      <c r="D322" s="53"/>
      <c r="E322" s="54">
        <f>E320*E321</f>
        <v>0</v>
      </c>
      <c r="F322" s="54">
        <f t="shared" ref="F322:X322" si="215">F320*F321</f>
        <v>0</v>
      </c>
      <c r="G322" s="54">
        <f t="shared" si="215"/>
        <v>0</v>
      </c>
      <c r="H322" s="54">
        <f t="shared" si="215"/>
        <v>0</v>
      </c>
      <c r="I322" s="54">
        <f t="shared" si="215"/>
        <v>0</v>
      </c>
      <c r="J322" s="54">
        <f t="shared" si="215"/>
        <v>0</v>
      </c>
      <c r="K322" s="54">
        <f t="shared" si="215"/>
        <v>0</v>
      </c>
      <c r="L322" s="54">
        <f t="shared" ref="L322" si="216">L320*L321</f>
        <v>0</v>
      </c>
      <c r="M322" s="54">
        <f t="shared" si="215"/>
        <v>0</v>
      </c>
      <c r="N322" s="54">
        <f t="shared" si="215"/>
        <v>0</v>
      </c>
      <c r="O322" s="54">
        <f t="shared" si="215"/>
        <v>0</v>
      </c>
      <c r="P322" s="54">
        <f t="shared" si="215"/>
        <v>0</v>
      </c>
      <c r="Q322" s="54">
        <f t="shared" si="215"/>
        <v>0</v>
      </c>
      <c r="R322" s="54">
        <f t="shared" si="215"/>
        <v>0</v>
      </c>
      <c r="S322" s="54">
        <f t="shared" si="215"/>
        <v>0</v>
      </c>
      <c r="T322" s="54">
        <f t="shared" si="215"/>
        <v>0</v>
      </c>
      <c r="U322" s="54">
        <f t="shared" si="215"/>
        <v>0</v>
      </c>
      <c r="V322" s="54">
        <f t="shared" si="215"/>
        <v>0</v>
      </c>
      <c r="W322" s="54">
        <f t="shared" si="215"/>
        <v>0</v>
      </c>
      <c r="X322" s="54">
        <f t="shared" si="215"/>
        <v>0</v>
      </c>
      <c r="Y322" s="54">
        <f t="shared" ref="Y322" si="217">Y320*Y321</f>
        <v>0</v>
      </c>
      <c r="Z322" s="54">
        <f t="shared" ref="Z322:AA322" si="218">Z320*Z321</f>
        <v>0</v>
      </c>
      <c r="AA322" s="54">
        <f t="shared" si="218"/>
        <v>0</v>
      </c>
      <c r="AB322" s="50">
        <f>SUM(E322:AA322)</f>
        <v>0</v>
      </c>
    </row>
    <row r="323" spans="1:28" ht="19.899999999999999" customHeight="1">
      <c r="A323" s="182"/>
      <c r="B323" s="32" t="s">
        <v>1040</v>
      </c>
      <c r="C323" s="5" t="s">
        <v>1041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</row>
    <row r="324" spans="1:28" ht="19.899999999999999" customHeight="1">
      <c r="A324" s="182"/>
      <c r="B324" s="32"/>
      <c r="C324" s="5" t="s">
        <v>1042</v>
      </c>
      <c r="D324" s="2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50"/>
    </row>
    <row r="325" spans="1:28" ht="14.45">
      <c r="AB325" s="50"/>
    </row>
    <row r="326" spans="1:28" ht="23.45" customHeight="1">
      <c r="C326" s="65" t="s">
        <v>1043</v>
      </c>
      <c r="E326" s="50">
        <f t="shared" ref="E326:AA326" si="219">E9+E14+E20+E25+E31+E36+E42+E47+E53+E58+E64+E69+E75+E80+E86+E91+E97+E102+E108+E113+E119+E124+E130+E135+E141+E146+E152+E157+E163+E168+E174+E179+E185+E190+E196+E201+E207+E212+E218+E223+E229+E234+E240+E245+E251+E256+E262+E267+E273+E278+E284+E289+E295+E300+E306+E311+E317+E322</f>
        <v>0.2</v>
      </c>
      <c r="F326" s="50">
        <f t="shared" si="219"/>
        <v>1.625</v>
      </c>
      <c r="G326" s="50">
        <f t="shared" si="219"/>
        <v>0.97499999999999998</v>
      </c>
      <c r="H326" s="50">
        <f t="shared" si="219"/>
        <v>6.3540000000000001</v>
      </c>
      <c r="I326" s="50">
        <f t="shared" si="219"/>
        <v>99.4</v>
      </c>
      <c r="J326" s="50">
        <f t="shared" si="219"/>
        <v>219.37999999999994</v>
      </c>
      <c r="K326" s="50">
        <f t="shared" si="219"/>
        <v>7.0540000000000003</v>
      </c>
      <c r="L326" s="50">
        <f t="shared" si="219"/>
        <v>5</v>
      </c>
      <c r="M326" s="50">
        <f t="shared" si="219"/>
        <v>0</v>
      </c>
      <c r="N326" s="50">
        <f t="shared" si="219"/>
        <v>0</v>
      </c>
      <c r="O326" s="50">
        <f t="shared" si="219"/>
        <v>0</v>
      </c>
      <c r="P326" s="50">
        <f t="shared" si="219"/>
        <v>17.5</v>
      </c>
      <c r="Q326" s="50">
        <f t="shared" si="219"/>
        <v>0.3</v>
      </c>
      <c r="R326" s="50">
        <f t="shared" si="219"/>
        <v>41.2</v>
      </c>
      <c r="S326" s="50">
        <f t="shared" si="219"/>
        <v>0</v>
      </c>
      <c r="T326" s="50">
        <f t="shared" si="219"/>
        <v>45.474000000000004</v>
      </c>
      <c r="U326" s="50">
        <f t="shared" si="219"/>
        <v>36</v>
      </c>
      <c r="V326" s="50">
        <f t="shared" si="219"/>
        <v>28.800000000000004</v>
      </c>
      <c r="W326" s="50">
        <f t="shared" si="219"/>
        <v>10.92</v>
      </c>
      <c r="X326" s="50">
        <f t="shared" si="219"/>
        <v>0</v>
      </c>
      <c r="Y326" s="50">
        <f t="shared" si="219"/>
        <v>98</v>
      </c>
      <c r="Z326" s="50">
        <f t="shared" si="219"/>
        <v>92.798999999999992</v>
      </c>
      <c r="AA326" s="50">
        <f t="shared" si="219"/>
        <v>20.05</v>
      </c>
      <c r="AB326" s="50">
        <f t="shared" ref="AB326" si="220">SUM(E326:AA326)</f>
        <v>731.03099999999984</v>
      </c>
    </row>
  </sheetData>
  <mergeCells count="29">
    <mergeCell ref="A270:A280"/>
    <mergeCell ref="A281:A291"/>
    <mergeCell ref="A292:A302"/>
    <mergeCell ref="A303:A313"/>
    <mergeCell ref="A314:A324"/>
    <mergeCell ref="A259:A269"/>
    <mergeCell ref="A138:A148"/>
    <mergeCell ref="A149:A159"/>
    <mergeCell ref="A160:A170"/>
    <mergeCell ref="A171:A181"/>
    <mergeCell ref="A182:A192"/>
    <mergeCell ref="A193:A203"/>
    <mergeCell ref="A204:A214"/>
    <mergeCell ref="A215:A225"/>
    <mergeCell ref="A226:A236"/>
    <mergeCell ref="A237:A247"/>
    <mergeCell ref="A248:A258"/>
    <mergeCell ref="A127:A137"/>
    <mergeCell ref="A6:A16"/>
    <mergeCell ref="A17:A27"/>
    <mergeCell ref="A28:A38"/>
    <mergeCell ref="A39:A49"/>
    <mergeCell ref="A50:A60"/>
    <mergeCell ref="A61:A71"/>
    <mergeCell ref="A72:A82"/>
    <mergeCell ref="A83:A93"/>
    <mergeCell ref="A94:A104"/>
    <mergeCell ref="A105:A115"/>
    <mergeCell ref="A116:A12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0E39-210F-4250-BA98-D486A5A5A867}">
  <dimension ref="A1:AE346"/>
  <sheetViews>
    <sheetView zoomScale="60" zoomScaleNormal="60" workbookViewId="0">
      <pane xSplit="3" ySplit="3" topLeftCell="L312" activePane="bottomRight" state="frozen"/>
      <selection pane="bottomRight" activeCell="R231" sqref="R231"/>
      <selection pane="bottomLeft" activeCell="A4" sqref="A4"/>
      <selection pane="topRight" activeCell="D1" sqref="D1"/>
    </sheetView>
  </sheetViews>
  <sheetFormatPr defaultRowHeight="15" customHeight="1"/>
  <cols>
    <col min="2" max="2" width="18" style="56" customWidth="1"/>
    <col min="3" max="3" width="62.28515625" style="1" customWidth="1"/>
    <col min="4" max="4" width="0.140625" style="56" customWidth="1"/>
    <col min="5" max="5" width="13.140625" customWidth="1"/>
    <col min="6" max="6" width="11.85546875" customWidth="1"/>
    <col min="7" max="7" width="13.5703125" customWidth="1"/>
    <col min="8" max="8" width="13.7109375" customWidth="1"/>
    <col min="9" max="9" width="7.5703125" customWidth="1"/>
    <col min="10" max="10" width="17.28515625" customWidth="1"/>
    <col min="11" max="12" width="11.42578125" customWidth="1"/>
    <col min="13" max="13" width="6.42578125" customWidth="1"/>
    <col min="17" max="17" width="13.85546875" customWidth="1"/>
    <col min="19" max="19" width="10" customWidth="1"/>
    <col min="20" max="20" width="13.85546875" customWidth="1"/>
    <col min="24" max="24" width="14.42578125" customWidth="1"/>
    <col min="25" max="25" width="11.7109375" customWidth="1"/>
    <col min="26" max="26" width="9.140625" customWidth="1"/>
    <col min="27" max="27" width="12.85546875" customWidth="1"/>
    <col min="28" max="28" width="13.85546875" customWidth="1"/>
    <col min="29" max="29" width="23.28515625" customWidth="1"/>
    <col min="30" max="30" width="11.5703125" customWidth="1"/>
  </cols>
  <sheetData>
    <row r="1" spans="1:31" s="139" customFormat="1" ht="35.65" customHeight="1">
      <c r="B1" s="140" t="s">
        <v>66</v>
      </c>
      <c r="C1" s="141" t="s">
        <v>66</v>
      </c>
      <c r="D1" s="142"/>
      <c r="E1" s="143">
        <f t="shared" ref="E1:K1" si="0">E346</f>
        <v>0.56799999999999995</v>
      </c>
      <c r="F1" s="143">
        <f t="shared" si="0"/>
        <v>1.2</v>
      </c>
      <c r="G1" s="143">
        <f t="shared" si="0"/>
        <v>9.3239999999999998</v>
      </c>
      <c r="H1" s="143">
        <f t="shared" si="0"/>
        <v>23.425999999999998</v>
      </c>
      <c r="I1" s="143">
        <f t="shared" si="0"/>
        <v>138.65700000000001</v>
      </c>
      <c r="J1" s="143">
        <f t="shared" si="0"/>
        <v>108.85000000000001</v>
      </c>
      <c r="K1" s="143">
        <f t="shared" si="0"/>
        <v>9.620000000000001</v>
      </c>
      <c r="L1" s="143"/>
      <c r="M1" s="143">
        <f t="shared" ref="M1:AB1" si="1">M346</f>
        <v>0</v>
      </c>
      <c r="N1" s="143">
        <f t="shared" si="1"/>
        <v>0</v>
      </c>
      <c r="O1" s="143">
        <f t="shared" si="1"/>
        <v>0</v>
      </c>
      <c r="P1" s="143">
        <f t="shared" si="1"/>
        <v>27.138000000000002</v>
      </c>
      <c r="Q1" s="143">
        <f t="shared" si="1"/>
        <v>0</v>
      </c>
      <c r="R1" s="143">
        <f t="shared" si="1"/>
        <v>159.44</v>
      </c>
      <c r="S1" s="143">
        <f t="shared" si="1"/>
        <v>4</v>
      </c>
      <c r="T1" s="143">
        <f t="shared" si="1"/>
        <v>0</v>
      </c>
      <c r="U1" s="143">
        <f t="shared" si="1"/>
        <v>0</v>
      </c>
      <c r="V1" s="143">
        <f t="shared" si="1"/>
        <v>145.86000000000001</v>
      </c>
      <c r="W1" s="143">
        <f t="shared" si="1"/>
        <v>0.114</v>
      </c>
      <c r="X1" s="143">
        <f t="shared" si="1"/>
        <v>0</v>
      </c>
      <c r="Y1" s="143">
        <f t="shared" si="1"/>
        <v>232.53199999999998</v>
      </c>
      <c r="Z1" s="143">
        <f t="shared" si="1"/>
        <v>10.116</v>
      </c>
      <c r="AA1" s="143">
        <f t="shared" si="1"/>
        <v>15.67</v>
      </c>
      <c r="AB1" s="143">
        <f t="shared" si="1"/>
        <v>891.6149999999999</v>
      </c>
      <c r="AC1" s="144">
        <f>AB1+AD1+AE1</f>
        <v>2337.9119999999998</v>
      </c>
      <c r="AD1" s="145">
        <f>'Food IN January'!AB4</f>
        <v>715.26600000000019</v>
      </c>
      <c r="AE1" s="139">
        <f>'Food IN Feb'!AB4</f>
        <v>731.03099999999984</v>
      </c>
    </row>
    <row r="2" spans="1:31" ht="23.45" customHeight="1">
      <c r="E2" s="36" t="s">
        <v>43</v>
      </c>
      <c r="F2" s="34"/>
      <c r="G2" s="34"/>
      <c r="H2" s="34"/>
      <c r="I2" s="35" t="s">
        <v>16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31" s="56" customFormat="1" ht="81.95" customHeight="1">
      <c r="A3" s="56" t="s">
        <v>1</v>
      </c>
      <c r="B3" s="56" t="s">
        <v>1010</v>
      </c>
      <c r="C3" s="23" t="s">
        <v>3</v>
      </c>
      <c r="D3" s="23"/>
      <c r="E3" s="146" t="s">
        <v>48</v>
      </c>
      <c r="F3" s="146" t="s">
        <v>49</v>
      </c>
      <c r="G3" s="146" t="s">
        <v>1011</v>
      </c>
      <c r="H3" s="146" t="s">
        <v>51</v>
      </c>
      <c r="I3" s="147" t="s">
        <v>17</v>
      </c>
      <c r="J3" s="147" t="s">
        <v>18</v>
      </c>
      <c r="K3" s="147" t="s">
        <v>1012</v>
      </c>
      <c r="L3" s="147" t="s">
        <v>1013</v>
      </c>
      <c r="M3" s="147" t="s">
        <v>23</v>
      </c>
      <c r="N3" s="147" t="s">
        <v>53</v>
      </c>
      <c r="O3" s="147" t="s">
        <v>54</v>
      </c>
      <c r="P3" s="147" t="s">
        <v>26</v>
      </c>
      <c r="Q3" s="147" t="s">
        <v>55</v>
      </c>
      <c r="R3" s="148" t="s">
        <v>1120</v>
      </c>
      <c r="S3" s="147" t="s">
        <v>30</v>
      </c>
      <c r="T3" s="149" t="s">
        <v>31</v>
      </c>
      <c r="U3" s="147" t="s">
        <v>57</v>
      </c>
      <c r="V3" s="148" t="s">
        <v>33</v>
      </c>
      <c r="W3" s="147" t="s">
        <v>36</v>
      </c>
      <c r="X3" s="148" t="s">
        <v>37</v>
      </c>
      <c r="Y3" s="148" t="s">
        <v>58</v>
      </c>
      <c r="Z3" s="147" t="s">
        <v>38</v>
      </c>
      <c r="AA3" s="149" t="s">
        <v>39</v>
      </c>
      <c r="AB3" s="20" t="s">
        <v>1121</v>
      </c>
      <c r="AC3" s="150" t="s">
        <v>1015</v>
      </c>
      <c r="AD3" s="138" t="s">
        <v>1016</v>
      </c>
      <c r="AE3" s="138" t="s">
        <v>1017</v>
      </c>
    </row>
    <row r="4" spans="1:31" s="120" customFormat="1" ht="7.7" hidden="1" customHeight="1">
      <c r="C4" s="122"/>
      <c r="D4" s="122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</row>
    <row r="5" spans="1:31" ht="19.899999999999999" customHeight="1">
      <c r="A5" s="181">
        <v>45352</v>
      </c>
      <c r="B5" s="31" t="s">
        <v>1028</v>
      </c>
      <c r="C5" s="26" t="s">
        <v>1029</v>
      </c>
      <c r="D5" s="24"/>
      <c r="E5" s="25"/>
      <c r="F5" s="25"/>
      <c r="G5" s="25"/>
      <c r="H5" s="25"/>
      <c r="I5" s="26">
        <v>7.8</v>
      </c>
      <c r="J5" s="26"/>
      <c r="K5" s="26"/>
      <c r="L5" s="26"/>
      <c r="M5" s="26"/>
      <c r="N5" s="26"/>
      <c r="O5" s="25"/>
      <c r="P5" s="26"/>
      <c r="Q5" s="26"/>
      <c r="R5" s="25"/>
      <c r="S5" s="26"/>
      <c r="T5" s="27"/>
      <c r="U5" s="26"/>
      <c r="V5" s="25"/>
      <c r="W5" s="26"/>
      <c r="X5" s="25"/>
      <c r="Y5" s="25"/>
      <c r="Z5" s="26"/>
      <c r="AA5" s="27"/>
    </row>
    <row r="6" spans="1:31" ht="19.899999999999999" customHeight="1">
      <c r="A6" s="182"/>
      <c r="B6" s="31" t="s">
        <v>1028</v>
      </c>
      <c r="C6" s="27" t="s">
        <v>1030</v>
      </c>
      <c r="D6" s="28"/>
      <c r="E6" s="29"/>
      <c r="F6" s="29"/>
      <c r="G6" s="29"/>
      <c r="H6" s="29"/>
      <c r="I6" s="29">
        <v>1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30"/>
    </row>
    <row r="7" spans="1:31" ht="19.899999999999999" customHeight="1">
      <c r="A7" s="182"/>
      <c r="B7" s="31" t="s">
        <v>1028</v>
      </c>
      <c r="C7" s="27" t="s">
        <v>1031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31" s="50" customFormat="1" ht="19.899999999999999" customHeight="1">
      <c r="A8" s="182"/>
      <c r="B8" s="46"/>
      <c r="C8" s="47" t="s">
        <v>1032</v>
      </c>
      <c r="D8" s="48"/>
      <c r="E8" s="49">
        <f>E5*E6+E7</f>
        <v>0</v>
      </c>
      <c r="F8" s="49">
        <f t="shared" ref="F8:AA8" si="2">F5*F6+F7</f>
        <v>0</v>
      </c>
      <c r="G8" s="49">
        <f t="shared" si="2"/>
        <v>0</v>
      </c>
      <c r="H8" s="49">
        <f t="shared" si="2"/>
        <v>0</v>
      </c>
      <c r="I8" s="49">
        <f t="shared" si="2"/>
        <v>7.8</v>
      </c>
      <c r="J8" s="49">
        <f t="shared" si="2"/>
        <v>0</v>
      </c>
      <c r="K8" s="49">
        <f t="shared" si="2"/>
        <v>0</v>
      </c>
      <c r="L8" s="49">
        <f t="shared" si="2"/>
        <v>0</v>
      </c>
      <c r="M8" s="49">
        <f t="shared" si="2"/>
        <v>0</v>
      </c>
      <c r="N8" s="49">
        <f t="shared" si="2"/>
        <v>0</v>
      </c>
      <c r="O8" s="49">
        <f t="shared" si="2"/>
        <v>0</v>
      </c>
      <c r="P8" s="49">
        <f t="shared" si="2"/>
        <v>0</v>
      </c>
      <c r="Q8" s="49">
        <f t="shared" si="2"/>
        <v>0</v>
      </c>
      <c r="R8" s="49">
        <f t="shared" si="2"/>
        <v>0</v>
      </c>
      <c r="S8" s="49">
        <f t="shared" si="2"/>
        <v>0</v>
      </c>
      <c r="T8" s="49">
        <f t="shared" si="2"/>
        <v>0</v>
      </c>
      <c r="U8" s="49">
        <f t="shared" si="2"/>
        <v>0</v>
      </c>
      <c r="V8" s="49">
        <f t="shared" si="2"/>
        <v>0</v>
      </c>
      <c r="W8" s="49">
        <f t="shared" si="2"/>
        <v>0</v>
      </c>
      <c r="X8" s="49">
        <f t="shared" si="2"/>
        <v>0</v>
      </c>
      <c r="Y8" s="49">
        <f t="shared" si="2"/>
        <v>0</v>
      </c>
      <c r="Z8" s="49">
        <f t="shared" si="2"/>
        <v>0</v>
      </c>
      <c r="AA8" s="49">
        <f t="shared" si="2"/>
        <v>0</v>
      </c>
      <c r="AB8" s="50">
        <f>SUM(E8:AA8)</f>
        <v>7.8</v>
      </c>
    </row>
    <row r="9" spans="1:31" ht="19.899999999999999" customHeight="1">
      <c r="A9" s="182"/>
      <c r="B9" s="31" t="s">
        <v>1033</v>
      </c>
      <c r="C9" s="5" t="s">
        <v>1034</v>
      </c>
      <c r="D9" s="2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5"/>
    </row>
    <row r="10" spans="1:31" ht="19.899999999999999" customHeight="1">
      <c r="A10" s="182"/>
      <c r="B10" s="31"/>
      <c r="C10" s="5" t="s">
        <v>1035</v>
      </c>
      <c r="D10" s="20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1122</v>
      </c>
    </row>
    <row r="11" spans="1:31" ht="19.899999999999999" customHeight="1">
      <c r="A11" s="182"/>
      <c r="B11" s="32" t="s">
        <v>1036</v>
      </c>
      <c r="C11" s="13" t="s">
        <v>1037</v>
      </c>
      <c r="D11" s="21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31" ht="19.899999999999999" customHeight="1">
      <c r="A12" s="182"/>
      <c r="B12" s="32" t="s">
        <v>1036</v>
      </c>
      <c r="C12" s="13" t="s">
        <v>1038</v>
      </c>
      <c r="D12" s="21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31" s="50" customFormat="1" ht="19.899999999999999" customHeight="1">
      <c r="A13" s="182"/>
      <c r="B13" s="51" t="s">
        <v>1036</v>
      </c>
      <c r="C13" s="52" t="s">
        <v>1039</v>
      </c>
      <c r="D13" s="53"/>
      <c r="E13" s="54">
        <f>E11*E12</f>
        <v>0</v>
      </c>
      <c r="F13" s="54">
        <f t="shared" ref="F13:AA13" si="3">F11*F12</f>
        <v>0</v>
      </c>
      <c r="G13" s="54">
        <f t="shared" si="3"/>
        <v>0</v>
      </c>
      <c r="H13" s="54">
        <f t="shared" si="3"/>
        <v>0</v>
      </c>
      <c r="I13" s="54">
        <f t="shared" si="3"/>
        <v>0</v>
      </c>
      <c r="J13" s="54">
        <f t="shared" si="3"/>
        <v>0</v>
      </c>
      <c r="K13" s="54">
        <f t="shared" si="3"/>
        <v>0</v>
      </c>
      <c r="L13" s="54">
        <f t="shared" si="3"/>
        <v>0</v>
      </c>
      <c r="M13" s="54">
        <f t="shared" si="3"/>
        <v>0</v>
      </c>
      <c r="N13" s="54">
        <f t="shared" si="3"/>
        <v>0</v>
      </c>
      <c r="O13" s="54">
        <f t="shared" si="3"/>
        <v>0</v>
      </c>
      <c r="P13" s="54">
        <f t="shared" si="3"/>
        <v>0</v>
      </c>
      <c r="Q13" s="54">
        <f t="shared" si="3"/>
        <v>0</v>
      </c>
      <c r="R13" s="54">
        <f t="shared" si="3"/>
        <v>0</v>
      </c>
      <c r="S13" s="54">
        <f t="shared" si="3"/>
        <v>0</v>
      </c>
      <c r="T13" s="54">
        <f t="shared" si="3"/>
        <v>0</v>
      </c>
      <c r="U13" s="54">
        <f t="shared" si="3"/>
        <v>0</v>
      </c>
      <c r="V13" s="54">
        <f t="shared" si="3"/>
        <v>0</v>
      </c>
      <c r="W13" s="54">
        <f t="shared" si="3"/>
        <v>0</v>
      </c>
      <c r="X13" s="54">
        <f t="shared" si="3"/>
        <v>0</v>
      </c>
      <c r="Y13" s="54">
        <f t="shared" si="3"/>
        <v>0</v>
      </c>
      <c r="Z13" s="54">
        <f t="shared" si="3"/>
        <v>0</v>
      </c>
      <c r="AA13" s="54">
        <f t="shared" si="3"/>
        <v>0</v>
      </c>
      <c r="AB13" s="50">
        <f>SUM(E13:AA13)</f>
        <v>0</v>
      </c>
    </row>
    <row r="14" spans="1:31" ht="19.899999999999999" customHeight="1">
      <c r="A14" s="182"/>
      <c r="B14" s="32" t="s">
        <v>1040</v>
      </c>
      <c r="C14" s="5" t="s">
        <v>1041</v>
      </c>
      <c r="D14" s="2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50"/>
      <c r="AC14" s="50"/>
    </row>
    <row r="15" spans="1:31" ht="19.899999999999999" customHeight="1">
      <c r="A15" s="182"/>
      <c r="B15" s="32"/>
      <c r="C15" s="5" t="s">
        <v>1042</v>
      </c>
      <c r="D15" s="2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50"/>
      <c r="AC15" s="50"/>
    </row>
    <row r="16" spans="1:31" ht="19.899999999999999" customHeight="1">
      <c r="A16" s="181">
        <v>45353</v>
      </c>
      <c r="B16" s="31" t="s">
        <v>1028</v>
      </c>
      <c r="C16" s="26" t="s">
        <v>1029</v>
      </c>
      <c r="D16" s="24"/>
      <c r="E16" s="25"/>
      <c r="F16" s="25"/>
      <c r="G16" s="25"/>
      <c r="H16" s="25"/>
      <c r="I16" s="26"/>
      <c r="J16" s="26"/>
      <c r="K16" s="26"/>
      <c r="L16" s="26"/>
      <c r="M16" s="26"/>
      <c r="N16" s="26"/>
      <c r="O16" s="25"/>
      <c r="P16" s="26"/>
      <c r="Q16" s="26"/>
      <c r="R16" s="25"/>
      <c r="S16" s="26"/>
      <c r="T16" s="27"/>
      <c r="U16" s="26"/>
      <c r="V16" s="25"/>
      <c r="W16" s="26"/>
      <c r="X16" s="25"/>
      <c r="Y16" s="25"/>
      <c r="Z16" s="26"/>
      <c r="AA16" s="27"/>
      <c r="AB16" s="50"/>
      <c r="AC16" s="50"/>
    </row>
    <row r="17" spans="1:29" ht="19.899999999999999" customHeight="1">
      <c r="A17" s="182"/>
      <c r="B17" s="31" t="s">
        <v>1028</v>
      </c>
      <c r="C17" s="27" t="s">
        <v>1030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30"/>
      <c r="AB17" s="50"/>
      <c r="AC17" s="50"/>
    </row>
    <row r="18" spans="1:29" ht="19.899999999999999" customHeight="1">
      <c r="A18" s="182"/>
      <c r="B18" s="31" t="s">
        <v>1028</v>
      </c>
      <c r="C18" s="27" t="s">
        <v>1031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50"/>
      <c r="AC18" s="50"/>
    </row>
    <row r="19" spans="1:29" s="50" customFormat="1" ht="19.899999999999999" customHeight="1">
      <c r="A19" s="182"/>
      <c r="B19" s="46"/>
      <c r="C19" s="47" t="s">
        <v>1032</v>
      </c>
      <c r="D19" s="48"/>
      <c r="E19" s="49">
        <f>E16*E17+E18</f>
        <v>0</v>
      </c>
      <c r="F19" s="49">
        <f t="shared" ref="F19:AA19" si="4">F16*F17+F18</f>
        <v>0</v>
      </c>
      <c r="G19" s="49">
        <f t="shared" si="4"/>
        <v>0</v>
      </c>
      <c r="H19" s="49">
        <f t="shared" si="4"/>
        <v>0</v>
      </c>
      <c r="I19" s="49">
        <f t="shared" si="4"/>
        <v>0</v>
      </c>
      <c r="J19" s="49">
        <f t="shared" si="4"/>
        <v>0</v>
      </c>
      <c r="K19" s="49">
        <f t="shared" si="4"/>
        <v>0</v>
      </c>
      <c r="L19" s="49">
        <f t="shared" si="4"/>
        <v>0</v>
      </c>
      <c r="M19" s="49">
        <f t="shared" si="4"/>
        <v>0</v>
      </c>
      <c r="N19" s="49">
        <f t="shared" si="4"/>
        <v>0</v>
      </c>
      <c r="O19" s="49">
        <f t="shared" si="4"/>
        <v>0</v>
      </c>
      <c r="P19" s="49">
        <f t="shared" si="4"/>
        <v>0</v>
      </c>
      <c r="Q19" s="49">
        <f t="shared" si="4"/>
        <v>0</v>
      </c>
      <c r="R19" s="49">
        <f t="shared" si="4"/>
        <v>0</v>
      </c>
      <c r="S19" s="49">
        <f t="shared" si="4"/>
        <v>0</v>
      </c>
      <c r="T19" s="49">
        <f t="shared" si="4"/>
        <v>0</v>
      </c>
      <c r="U19" s="49">
        <f t="shared" si="4"/>
        <v>0</v>
      </c>
      <c r="V19" s="49">
        <f t="shared" si="4"/>
        <v>0</v>
      </c>
      <c r="W19" s="49">
        <f t="shared" si="4"/>
        <v>0</v>
      </c>
      <c r="X19" s="49">
        <f t="shared" si="4"/>
        <v>0</v>
      </c>
      <c r="Y19" s="49">
        <f t="shared" si="4"/>
        <v>0</v>
      </c>
      <c r="Z19" s="49">
        <f t="shared" si="4"/>
        <v>0</v>
      </c>
      <c r="AA19" s="49">
        <f t="shared" si="4"/>
        <v>0</v>
      </c>
      <c r="AB19" s="50">
        <f t="shared" ref="AB19:AB24" si="5">SUM(E19:AA19)</f>
        <v>0</v>
      </c>
    </row>
    <row r="20" spans="1:29" ht="19.899999999999999" customHeight="1">
      <c r="A20" s="182"/>
      <c r="B20" s="31" t="s">
        <v>1033</v>
      </c>
      <c r="C20" s="5" t="s">
        <v>1034</v>
      </c>
      <c r="D20" s="2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2"/>
      <c r="AB20" s="50"/>
      <c r="AC20" s="50"/>
    </row>
    <row r="21" spans="1:29" ht="19.899999999999999" customHeight="1">
      <c r="A21" s="182"/>
      <c r="B21" s="31"/>
      <c r="C21" s="5" t="s">
        <v>1035</v>
      </c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50"/>
      <c r="AC21" s="50"/>
    </row>
    <row r="22" spans="1:29" ht="19.899999999999999" customHeight="1">
      <c r="A22" s="182"/>
      <c r="B22" s="32" t="s">
        <v>1036</v>
      </c>
      <c r="C22" s="13" t="s">
        <v>1037</v>
      </c>
      <c r="D22" s="21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50"/>
      <c r="AC22" s="50"/>
    </row>
    <row r="23" spans="1:29" ht="19.899999999999999" customHeight="1">
      <c r="A23" s="182"/>
      <c r="B23" s="32" t="s">
        <v>1036</v>
      </c>
      <c r="C23" s="13" t="s">
        <v>1038</v>
      </c>
      <c r="D23" s="2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50"/>
      <c r="AC23" s="50"/>
    </row>
    <row r="24" spans="1:29" s="50" customFormat="1" ht="19.899999999999999" customHeight="1">
      <c r="A24" s="182"/>
      <c r="B24" s="51" t="s">
        <v>1036</v>
      </c>
      <c r="C24" s="52" t="s">
        <v>1039</v>
      </c>
      <c r="D24" s="53"/>
      <c r="E24" s="54">
        <f>E22*E23</f>
        <v>0</v>
      </c>
      <c r="F24" s="54">
        <f t="shared" ref="F24:AA24" si="6">F22*F23</f>
        <v>0</v>
      </c>
      <c r="G24" s="54">
        <f t="shared" si="6"/>
        <v>0</v>
      </c>
      <c r="H24" s="54">
        <f t="shared" si="6"/>
        <v>0</v>
      </c>
      <c r="I24" s="54">
        <f t="shared" si="6"/>
        <v>0</v>
      </c>
      <c r="J24" s="54">
        <f t="shared" si="6"/>
        <v>0</v>
      </c>
      <c r="K24" s="54">
        <f t="shared" si="6"/>
        <v>0</v>
      </c>
      <c r="L24" s="54">
        <f t="shared" si="6"/>
        <v>0</v>
      </c>
      <c r="M24" s="54">
        <f t="shared" si="6"/>
        <v>0</v>
      </c>
      <c r="N24" s="54">
        <f t="shared" si="6"/>
        <v>0</v>
      </c>
      <c r="O24" s="54">
        <f t="shared" si="6"/>
        <v>0</v>
      </c>
      <c r="P24" s="54">
        <f t="shared" si="6"/>
        <v>0</v>
      </c>
      <c r="Q24" s="54">
        <f t="shared" si="6"/>
        <v>0</v>
      </c>
      <c r="R24" s="54">
        <f t="shared" si="6"/>
        <v>0</v>
      </c>
      <c r="S24" s="54">
        <f t="shared" si="6"/>
        <v>0</v>
      </c>
      <c r="T24" s="54">
        <f t="shared" si="6"/>
        <v>0</v>
      </c>
      <c r="U24" s="54">
        <f t="shared" si="6"/>
        <v>0</v>
      </c>
      <c r="V24" s="54">
        <f t="shared" si="6"/>
        <v>0</v>
      </c>
      <c r="W24" s="54">
        <f t="shared" si="6"/>
        <v>0</v>
      </c>
      <c r="X24" s="54">
        <f t="shared" si="6"/>
        <v>0</v>
      </c>
      <c r="Y24" s="54">
        <f t="shared" si="6"/>
        <v>0</v>
      </c>
      <c r="Z24" s="54">
        <f t="shared" si="6"/>
        <v>0</v>
      </c>
      <c r="AA24" s="54">
        <f t="shared" si="6"/>
        <v>0</v>
      </c>
      <c r="AB24" s="50">
        <f t="shared" si="5"/>
        <v>0</v>
      </c>
    </row>
    <row r="25" spans="1:29" ht="19.899999999999999" customHeight="1">
      <c r="A25" s="182"/>
      <c r="B25" s="32" t="s">
        <v>1040</v>
      </c>
      <c r="C25" s="5" t="s">
        <v>1041</v>
      </c>
      <c r="D25" s="2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0"/>
      <c r="AC25" s="50"/>
    </row>
    <row r="26" spans="1:29" ht="19.899999999999999" customHeight="1">
      <c r="A26" s="182"/>
      <c r="B26" s="32"/>
      <c r="C26" s="5" t="s">
        <v>1042</v>
      </c>
      <c r="D26" s="2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50"/>
      <c r="AC26" s="50"/>
    </row>
    <row r="27" spans="1:29" ht="19.899999999999999" customHeight="1">
      <c r="A27" s="181">
        <v>45354</v>
      </c>
      <c r="B27" s="31" t="s">
        <v>1028</v>
      </c>
      <c r="C27" s="26" t="s">
        <v>1029</v>
      </c>
      <c r="D27" s="24"/>
      <c r="E27" s="25"/>
      <c r="F27" s="25"/>
      <c r="G27" s="25"/>
      <c r="H27" s="25"/>
      <c r="I27" s="26"/>
      <c r="J27" s="26"/>
      <c r="K27" s="26"/>
      <c r="L27" s="26"/>
      <c r="M27" s="26"/>
      <c r="N27" s="26"/>
      <c r="O27" s="25"/>
      <c r="P27" s="26"/>
      <c r="Q27" s="26"/>
      <c r="R27" s="25"/>
      <c r="S27" s="26"/>
      <c r="T27" s="27"/>
      <c r="U27" s="26"/>
      <c r="V27" s="25"/>
      <c r="W27" s="26"/>
      <c r="X27" s="25"/>
      <c r="Y27" s="25"/>
      <c r="Z27" s="26"/>
      <c r="AA27" s="27"/>
    </row>
    <row r="28" spans="1:29" ht="19.899999999999999" customHeight="1">
      <c r="A28" s="182"/>
      <c r="B28" s="31" t="s">
        <v>1028</v>
      </c>
      <c r="C28" s="27" t="s">
        <v>1030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30"/>
    </row>
    <row r="29" spans="1:29" ht="19.899999999999999" customHeight="1">
      <c r="A29" s="182"/>
      <c r="B29" s="31" t="s">
        <v>1028</v>
      </c>
      <c r="C29" s="27" t="s">
        <v>1031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30"/>
    </row>
    <row r="30" spans="1:29" s="50" customFormat="1" ht="19.899999999999999" customHeight="1">
      <c r="A30" s="182"/>
      <c r="B30" s="46"/>
      <c r="C30" s="47" t="s">
        <v>1032</v>
      </c>
      <c r="D30" s="48"/>
      <c r="E30" s="49">
        <f>E27*E28+E29</f>
        <v>0</v>
      </c>
      <c r="F30" s="49">
        <f t="shared" ref="F30:AA30" si="7">F27*F28+F29</f>
        <v>0</v>
      </c>
      <c r="G30" s="49">
        <f t="shared" si="7"/>
        <v>0</v>
      </c>
      <c r="H30" s="49">
        <f t="shared" si="7"/>
        <v>0</v>
      </c>
      <c r="I30" s="49">
        <f t="shared" si="7"/>
        <v>0</v>
      </c>
      <c r="J30" s="49">
        <f t="shared" si="7"/>
        <v>0</v>
      </c>
      <c r="K30" s="49">
        <f t="shared" si="7"/>
        <v>0</v>
      </c>
      <c r="L30" s="49">
        <f t="shared" si="7"/>
        <v>0</v>
      </c>
      <c r="M30" s="49">
        <f t="shared" si="7"/>
        <v>0</v>
      </c>
      <c r="N30" s="49">
        <f t="shared" si="7"/>
        <v>0</v>
      </c>
      <c r="O30" s="49">
        <f t="shared" si="7"/>
        <v>0</v>
      </c>
      <c r="P30" s="49">
        <f t="shared" si="7"/>
        <v>0</v>
      </c>
      <c r="Q30" s="49">
        <f t="shared" si="7"/>
        <v>0</v>
      </c>
      <c r="R30" s="49">
        <f t="shared" si="7"/>
        <v>0</v>
      </c>
      <c r="S30" s="49">
        <f t="shared" si="7"/>
        <v>0</v>
      </c>
      <c r="T30" s="49">
        <f t="shared" si="7"/>
        <v>0</v>
      </c>
      <c r="U30" s="49">
        <f t="shared" si="7"/>
        <v>0</v>
      </c>
      <c r="V30" s="49">
        <f t="shared" si="7"/>
        <v>0</v>
      </c>
      <c r="W30" s="49">
        <f t="shared" si="7"/>
        <v>0</v>
      </c>
      <c r="X30" s="49">
        <f t="shared" si="7"/>
        <v>0</v>
      </c>
      <c r="Y30" s="49">
        <f t="shared" si="7"/>
        <v>0</v>
      </c>
      <c r="Z30" s="49">
        <f t="shared" si="7"/>
        <v>0</v>
      </c>
      <c r="AA30" s="49">
        <f t="shared" si="7"/>
        <v>0</v>
      </c>
      <c r="AB30" s="50">
        <f>SUM(E30:AA30)</f>
        <v>0</v>
      </c>
    </row>
    <row r="31" spans="1:29" ht="19.899999999999999" customHeight="1">
      <c r="A31" s="182"/>
      <c r="B31" s="31" t="s">
        <v>1033</v>
      </c>
      <c r="C31" s="5" t="s">
        <v>1034</v>
      </c>
      <c r="D31" s="20"/>
      <c r="E31" s="4"/>
      <c r="F31" s="4">
        <v>1</v>
      </c>
      <c r="G31" s="4">
        <v>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2"/>
    </row>
    <row r="32" spans="1:29" ht="19.899999999999999" customHeight="1">
      <c r="A32" s="182"/>
      <c r="B32" s="31"/>
      <c r="C32" s="5" t="s">
        <v>1035</v>
      </c>
      <c r="D32" s="2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9" ht="19.899999999999999" customHeight="1">
      <c r="A33" s="182"/>
      <c r="B33" s="32" t="s">
        <v>1036</v>
      </c>
      <c r="C33" s="13" t="s">
        <v>1037</v>
      </c>
      <c r="D33" s="2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9" ht="19.899999999999999" customHeight="1">
      <c r="A34" s="182"/>
      <c r="B34" s="32" t="s">
        <v>1036</v>
      </c>
      <c r="C34" s="13" t="s">
        <v>1038</v>
      </c>
      <c r="D34" s="2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9" s="50" customFormat="1" ht="19.899999999999999" customHeight="1">
      <c r="A35" s="182"/>
      <c r="B35" s="51" t="s">
        <v>1036</v>
      </c>
      <c r="C35" s="52" t="s">
        <v>1039</v>
      </c>
      <c r="D35" s="53"/>
      <c r="E35" s="54">
        <f>E33*E34</f>
        <v>0</v>
      </c>
      <c r="F35" s="54">
        <f t="shared" ref="F35:AA35" si="8">F33*F34</f>
        <v>0</v>
      </c>
      <c r="G35" s="54">
        <f t="shared" si="8"/>
        <v>0</v>
      </c>
      <c r="H35" s="54">
        <f t="shared" si="8"/>
        <v>0</v>
      </c>
      <c r="I35" s="54">
        <f t="shared" si="8"/>
        <v>0</v>
      </c>
      <c r="J35" s="54">
        <f t="shared" si="8"/>
        <v>0</v>
      </c>
      <c r="K35" s="54">
        <f t="shared" si="8"/>
        <v>0</v>
      </c>
      <c r="L35" s="54">
        <f t="shared" si="8"/>
        <v>0</v>
      </c>
      <c r="M35" s="54">
        <f t="shared" si="8"/>
        <v>0</v>
      </c>
      <c r="N35" s="54">
        <f t="shared" si="8"/>
        <v>0</v>
      </c>
      <c r="O35" s="54">
        <f t="shared" si="8"/>
        <v>0</v>
      </c>
      <c r="P35" s="54">
        <f t="shared" si="8"/>
        <v>0</v>
      </c>
      <c r="Q35" s="54">
        <f t="shared" si="8"/>
        <v>0</v>
      </c>
      <c r="R35" s="54">
        <f t="shared" si="8"/>
        <v>0</v>
      </c>
      <c r="S35" s="54">
        <f t="shared" si="8"/>
        <v>0</v>
      </c>
      <c r="T35" s="54">
        <f t="shared" si="8"/>
        <v>0</v>
      </c>
      <c r="U35" s="54">
        <f t="shared" si="8"/>
        <v>0</v>
      </c>
      <c r="V35" s="54">
        <f t="shared" si="8"/>
        <v>0</v>
      </c>
      <c r="W35" s="54">
        <f t="shared" si="8"/>
        <v>0</v>
      </c>
      <c r="X35" s="54">
        <f t="shared" si="8"/>
        <v>0</v>
      </c>
      <c r="Y35" s="54">
        <f t="shared" si="8"/>
        <v>0</v>
      </c>
      <c r="Z35" s="54">
        <f t="shared" si="8"/>
        <v>0</v>
      </c>
      <c r="AA35" s="54">
        <f t="shared" si="8"/>
        <v>0</v>
      </c>
      <c r="AB35" s="50">
        <f>SUM(E35:AA35)</f>
        <v>0</v>
      </c>
    </row>
    <row r="36" spans="1:29" ht="19.899999999999999" customHeight="1">
      <c r="A36" s="182"/>
      <c r="B36" s="32" t="s">
        <v>1040</v>
      </c>
      <c r="C36" s="5" t="s">
        <v>1041</v>
      </c>
      <c r="D36" s="2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50"/>
      <c r="AC36" s="50"/>
    </row>
    <row r="37" spans="1:29" ht="19.899999999999999" customHeight="1">
      <c r="A37" s="182"/>
      <c r="B37" s="32"/>
      <c r="C37" s="5" t="s">
        <v>1042</v>
      </c>
      <c r="D37" s="2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50"/>
      <c r="AC37" s="50"/>
    </row>
    <row r="38" spans="1:29" ht="19.899999999999999" customHeight="1">
      <c r="A38" s="181">
        <v>45355</v>
      </c>
      <c r="B38" s="31" t="s">
        <v>1028</v>
      </c>
      <c r="C38" s="26" t="s">
        <v>1029</v>
      </c>
      <c r="D38" s="24"/>
      <c r="E38" s="25"/>
      <c r="F38" s="25"/>
      <c r="G38" s="25"/>
      <c r="H38" s="25"/>
      <c r="I38" s="26"/>
      <c r="J38" s="26"/>
      <c r="K38" s="26"/>
      <c r="L38" s="26"/>
      <c r="M38" s="26"/>
      <c r="N38" s="26"/>
      <c r="O38" s="25"/>
      <c r="P38" s="26">
        <v>15</v>
      </c>
      <c r="Q38" s="26"/>
      <c r="R38" s="25">
        <v>17</v>
      </c>
      <c r="S38" s="26"/>
      <c r="T38" s="27"/>
      <c r="U38" s="26"/>
      <c r="V38" s="25"/>
      <c r="W38" s="26"/>
      <c r="X38" s="25"/>
      <c r="Y38" s="25">
        <v>12</v>
      </c>
      <c r="Z38" s="26"/>
      <c r="AA38" s="27"/>
    </row>
    <row r="39" spans="1:29" ht="19.899999999999999" customHeight="1">
      <c r="A39" s="182"/>
      <c r="B39" s="31" t="s">
        <v>1028</v>
      </c>
      <c r="C39" s="27" t="s">
        <v>1030</v>
      </c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>
        <v>1</v>
      </c>
      <c r="Q39" s="29"/>
      <c r="R39" s="29">
        <v>1</v>
      </c>
      <c r="S39" s="29"/>
      <c r="T39" s="29"/>
      <c r="U39" s="29"/>
      <c r="V39" s="29"/>
      <c r="W39" s="29"/>
      <c r="X39" s="29"/>
      <c r="Y39" s="29">
        <v>1</v>
      </c>
      <c r="Z39" s="29"/>
      <c r="AA39" s="29"/>
    </row>
    <row r="40" spans="1:29" ht="19.899999999999999" customHeight="1">
      <c r="A40" s="182"/>
      <c r="B40" s="31" t="s">
        <v>1028</v>
      </c>
      <c r="C40" s="27" t="s">
        <v>1031</v>
      </c>
      <c r="D40" s="28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30"/>
    </row>
    <row r="41" spans="1:29" s="50" customFormat="1" ht="19.899999999999999" customHeight="1">
      <c r="A41" s="182"/>
      <c r="B41" s="46"/>
      <c r="C41" s="47" t="s">
        <v>1032</v>
      </c>
      <c r="D41" s="48"/>
      <c r="E41" s="49">
        <f>E38*E39+E40</f>
        <v>0</v>
      </c>
      <c r="F41" s="49">
        <f t="shared" ref="F41:AA41" si="9">F38*F39+F40</f>
        <v>0</v>
      </c>
      <c r="G41" s="49">
        <f t="shared" si="9"/>
        <v>0</v>
      </c>
      <c r="H41" s="49">
        <f t="shared" si="9"/>
        <v>0</v>
      </c>
      <c r="I41" s="49">
        <f t="shared" si="9"/>
        <v>0</v>
      </c>
      <c r="J41" s="49">
        <f t="shared" si="9"/>
        <v>0</v>
      </c>
      <c r="K41" s="49">
        <f t="shared" si="9"/>
        <v>0</v>
      </c>
      <c r="L41" s="49">
        <f t="shared" si="9"/>
        <v>0</v>
      </c>
      <c r="M41" s="49">
        <f t="shared" si="9"/>
        <v>0</v>
      </c>
      <c r="N41" s="49">
        <f t="shared" si="9"/>
        <v>0</v>
      </c>
      <c r="O41" s="49">
        <f t="shared" si="9"/>
        <v>0</v>
      </c>
      <c r="P41" s="49">
        <f t="shared" si="9"/>
        <v>15</v>
      </c>
      <c r="Q41" s="49">
        <f t="shared" si="9"/>
        <v>0</v>
      </c>
      <c r="R41" s="49">
        <f t="shared" si="9"/>
        <v>17</v>
      </c>
      <c r="S41" s="49">
        <f t="shared" si="9"/>
        <v>0</v>
      </c>
      <c r="T41" s="49">
        <f t="shared" si="9"/>
        <v>0</v>
      </c>
      <c r="U41" s="49">
        <f t="shared" si="9"/>
        <v>0</v>
      </c>
      <c r="V41" s="49">
        <f t="shared" si="9"/>
        <v>0</v>
      </c>
      <c r="W41" s="49">
        <f t="shared" si="9"/>
        <v>0</v>
      </c>
      <c r="X41" s="49">
        <f t="shared" si="9"/>
        <v>0</v>
      </c>
      <c r="Y41" s="49">
        <f t="shared" si="9"/>
        <v>12</v>
      </c>
      <c r="Z41" s="49">
        <f t="shared" si="9"/>
        <v>0</v>
      </c>
      <c r="AA41" s="49">
        <f t="shared" si="9"/>
        <v>0</v>
      </c>
      <c r="AB41" s="50">
        <f>SUM(E41:AA41)</f>
        <v>44</v>
      </c>
    </row>
    <row r="42" spans="1:29" ht="19.899999999999999" customHeight="1">
      <c r="A42" s="182"/>
      <c r="B42" s="31" t="s">
        <v>1033</v>
      </c>
      <c r="C42" s="5" t="s">
        <v>1034</v>
      </c>
      <c r="D42" s="2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2"/>
    </row>
    <row r="43" spans="1:29" ht="19.899999999999999" customHeight="1">
      <c r="A43" s="182"/>
      <c r="B43" s="31"/>
      <c r="C43" s="5" t="s">
        <v>1035</v>
      </c>
      <c r="D43" s="2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1123</v>
      </c>
      <c r="Q43" s="4"/>
      <c r="R43" s="4" t="s">
        <v>1124</v>
      </c>
      <c r="S43" s="4"/>
      <c r="T43" s="4"/>
      <c r="U43" s="4"/>
      <c r="V43" s="4"/>
      <c r="W43" s="4"/>
      <c r="X43" s="4"/>
      <c r="Y43" s="4" t="s">
        <v>1118</v>
      </c>
      <c r="Z43" s="4"/>
      <c r="AA43" s="4"/>
    </row>
    <row r="44" spans="1:29" ht="19.899999999999999" customHeight="1">
      <c r="A44" s="182"/>
      <c r="B44" s="32" t="s">
        <v>1036</v>
      </c>
      <c r="C44" s="13" t="s">
        <v>1037</v>
      </c>
      <c r="D44" s="21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9" ht="19.899999999999999" customHeight="1">
      <c r="A45" s="182"/>
      <c r="B45" s="32" t="s">
        <v>1036</v>
      </c>
      <c r="C45" s="13" t="s">
        <v>1038</v>
      </c>
      <c r="D45" s="2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9" s="50" customFormat="1" ht="19.899999999999999" customHeight="1">
      <c r="A46" s="182"/>
      <c r="B46" s="51" t="s">
        <v>1036</v>
      </c>
      <c r="C46" s="52" t="s">
        <v>1039</v>
      </c>
      <c r="D46" s="53"/>
      <c r="E46" s="54">
        <f>E44*E45</f>
        <v>0</v>
      </c>
      <c r="F46" s="54">
        <f t="shared" ref="F46:AA46" si="10">F44*F45</f>
        <v>0</v>
      </c>
      <c r="G46" s="54">
        <f t="shared" si="10"/>
        <v>0</v>
      </c>
      <c r="H46" s="54">
        <f t="shared" si="10"/>
        <v>0</v>
      </c>
      <c r="I46" s="54">
        <f t="shared" si="10"/>
        <v>0</v>
      </c>
      <c r="J46" s="54">
        <f t="shared" si="10"/>
        <v>0</v>
      </c>
      <c r="K46" s="54">
        <f t="shared" si="10"/>
        <v>0</v>
      </c>
      <c r="L46" s="54">
        <f t="shared" si="10"/>
        <v>0</v>
      </c>
      <c r="M46" s="54">
        <f t="shared" si="10"/>
        <v>0</v>
      </c>
      <c r="N46" s="54">
        <f t="shared" si="10"/>
        <v>0</v>
      </c>
      <c r="O46" s="54">
        <f t="shared" si="10"/>
        <v>0</v>
      </c>
      <c r="P46" s="54">
        <f t="shared" si="10"/>
        <v>0</v>
      </c>
      <c r="Q46" s="54">
        <f t="shared" si="10"/>
        <v>0</v>
      </c>
      <c r="R46" s="54">
        <f t="shared" si="10"/>
        <v>0</v>
      </c>
      <c r="S46" s="54">
        <f t="shared" si="10"/>
        <v>0</v>
      </c>
      <c r="T46" s="54">
        <f t="shared" si="10"/>
        <v>0</v>
      </c>
      <c r="U46" s="54">
        <f t="shared" si="10"/>
        <v>0</v>
      </c>
      <c r="V46" s="54">
        <f t="shared" si="10"/>
        <v>0</v>
      </c>
      <c r="W46" s="54">
        <f t="shared" si="10"/>
        <v>0</v>
      </c>
      <c r="X46" s="54">
        <f t="shared" si="10"/>
        <v>0</v>
      </c>
      <c r="Y46" s="54">
        <f t="shared" si="10"/>
        <v>0</v>
      </c>
      <c r="Z46" s="54">
        <f t="shared" si="10"/>
        <v>0</v>
      </c>
      <c r="AA46" s="54">
        <f t="shared" si="10"/>
        <v>0</v>
      </c>
      <c r="AB46" s="50">
        <f>SUM(E46:AA46)</f>
        <v>0</v>
      </c>
    </row>
    <row r="47" spans="1:29" ht="19.899999999999999" customHeight="1">
      <c r="A47" s="182"/>
      <c r="B47" s="32" t="s">
        <v>1040</v>
      </c>
      <c r="C47" s="5" t="s">
        <v>1041</v>
      </c>
      <c r="D47" s="2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50"/>
      <c r="AC47" s="50"/>
    </row>
    <row r="48" spans="1:29" ht="19.899999999999999" customHeight="1">
      <c r="A48" s="182"/>
      <c r="B48" s="32"/>
      <c r="C48" s="5" t="s">
        <v>1042</v>
      </c>
      <c r="D48" s="2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0"/>
      <c r="AC48" s="50"/>
    </row>
    <row r="49" spans="1:29" ht="19.899999999999999" customHeight="1">
      <c r="A49" s="181">
        <v>45356</v>
      </c>
      <c r="B49" s="31" t="s">
        <v>1028</v>
      </c>
      <c r="C49" s="26" t="s">
        <v>1029</v>
      </c>
      <c r="D49" s="24"/>
      <c r="E49" s="25"/>
      <c r="F49" s="25"/>
      <c r="G49" s="25"/>
      <c r="H49" s="25"/>
      <c r="I49" s="26"/>
      <c r="J49" s="26"/>
      <c r="K49" s="26"/>
      <c r="L49" s="26"/>
      <c r="M49" s="26"/>
      <c r="N49" s="26"/>
      <c r="O49" s="25"/>
      <c r="P49" s="26"/>
      <c r="Q49" s="26"/>
      <c r="R49" s="25"/>
      <c r="S49" s="26"/>
      <c r="T49" s="27"/>
      <c r="U49" s="26"/>
      <c r="V49" s="25"/>
      <c r="W49" s="26"/>
      <c r="X49" s="25"/>
      <c r="Y49" s="25"/>
      <c r="Z49" s="26"/>
      <c r="AA49" s="27"/>
    </row>
    <row r="50" spans="1:29" ht="19.899999999999999" customHeight="1">
      <c r="A50" s="182"/>
      <c r="B50" s="31" t="s">
        <v>1028</v>
      </c>
      <c r="C50" s="27" t="s">
        <v>1030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30"/>
    </row>
    <row r="51" spans="1:29" ht="19.899999999999999" customHeight="1">
      <c r="A51" s="182"/>
      <c r="B51" s="31" t="s">
        <v>1028</v>
      </c>
      <c r="C51" s="27" t="s">
        <v>1031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30"/>
    </row>
    <row r="52" spans="1:29" s="50" customFormat="1" ht="19.899999999999999" customHeight="1">
      <c r="A52" s="182"/>
      <c r="B52" s="46"/>
      <c r="C52" s="47" t="s">
        <v>1032</v>
      </c>
      <c r="D52" s="48"/>
      <c r="E52" s="49">
        <f>E49*E50+E51</f>
        <v>0</v>
      </c>
      <c r="F52" s="49">
        <f t="shared" ref="F52:AA52" si="11">F49*F50+F51</f>
        <v>0</v>
      </c>
      <c r="G52" s="49">
        <f t="shared" si="11"/>
        <v>0</v>
      </c>
      <c r="H52" s="49">
        <f t="shared" si="11"/>
        <v>0</v>
      </c>
      <c r="I52" s="49">
        <f t="shared" si="11"/>
        <v>0</v>
      </c>
      <c r="J52" s="49">
        <f t="shared" si="11"/>
        <v>0</v>
      </c>
      <c r="K52" s="49">
        <f t="shared" si="11"/>
        <v>0</v>
      </c>
      <c r="L52" s="49">
        <f t="shared" si="11"/>
        <v>0</v>
      </c>
      <c r="M52" s="49">
        <f t="shared" si="11"/>
        <v>0</v>
      </c>
      <c r="N52" s="49">
        <f t="shared" si="11"/>
        <v>0</v>
      </c>
      <c r="O52" s="49">
        <f t="shared" si="11"/>
        <v>0</v>
      </c>
      <c r="P52" s="49">
        <f t="shared" si="11"/>
        <v>0</v>
      </c>
      <c r="Q52" s="49">
        <f t="shared" si="11"/>
        <v>0</v>
      </c>
      <c r="R52" s="49">
        <f t="shared" si="11"/>
        <v>0</v>
      </c>
      <c r="S52" s="49">
        <f t="shared" si="11"/>
        <v>0</v>
      </c>
      <c r="T52" s="49">
        <f t="shared" si="11"/>
        <v>0</v>
      </c>
      <c r="U52" s="49">
        <f t="shared" si="11"/>
        <v>0</v>
      </c>
      <c r="V52" s="49">
        <f t="shared" si="11"/>
        <v>0</v>
      </c>
      <c r="W52" s="49">
        <f t="shared" si="11"/>
        <v>0</v>
      </c>
      <c r="X52" s="49">
        <f t="shared" si="11"/>
        <v>0</v>
      </c>
      <c r="Y52" s="49">
        <f t="shared" si="11"/>
        <v>0</v>
      </c>
      <c r="Z52" s="49">
        <f t="shared" si="11"/>
        <v>0</v>
      </c>
      <c r="AA52" s="49">
        <f t="shared" si="11"/>
        <v>0</v>
      </c>
      <c r="AB52" s="50">
        <f>SUM(E52:AA52)</f>
        <v>0</v>
      </c>
    </row>
    <row r="53" spans="1:29" ht="19.899999999999999" customHeight="1">
      <c r="A53" s="182"/>
      <c r="B53" s="31" t="s">
        <v>1033</v>
      </c>
      <c r="C53" s="5" t="s">
        <v>1034</v>
      </c>
      <c r="D53" s="2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2"/>
    </row>
    <row r="54" spans="1:29" ht="19.899999999999999" customHeight="1">
      <c r="A54" s="182"/>
      <c r="B54" s="31"/>
      <c r="C54" s="5" t="s">
        <v>1035</v>
      </c>
      <c r="D54" s="2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9" ht="19.899999999999999" customHeight="1">
      <c r="A55" s="182"/>
      <c r="B55" s="32" t="s">
        <v>1036</v>
      </c>
      <c r="C55" s="13" t="s">
        <v>1037</v>
      </c>
      <c r="D55" s="21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9" ht="19.899999999999999" customHeight="1">
      <c r="A56" s="182"/>
      <c r="B56" s="32" t="s">
        <v>1036</v>
      </c>
      <c r="C56" s="13" t="s">
        <v>1038</v>
      </c>
      <c r="D56" s="2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9" s="50" customFormat="1" ht="19.899999999999999" customHeight="1">
      <c r="A57" s="182"/>
      <c r="B57" s="51" t="s">
        <v>1036</v>
      </c>
      <c r="C57" s="52" t="s">
        <v>1039</v>
      </c>
      <c r="D57" s="53"/>
      <c r="E57" s="54">
        <f>E55*E56</f>
        <v>0</v>
      </c>
      <c r="F57" s="54">
        <f t="shared" ref="F57:AA57" si="12">F55*F56</f>
        <v>0</v>
      </c>
      <c r="G57" s="54">
        <f t="shared" si="12"/>
        <v>0</v>
      </c>
      <c r="H57" s="54">
        <f t="shared" si="12"/>
        <v>0</v>
      </c>
      <c r="I57" s="54">
        <f t="shared" si="12"/>
        <v>0</v>
      </c>
      <c r="J57" s="54">
        <f t="shared" si="12"/>
        <v>0</v>
      </c>
      <c r="K57" s="54">
        <f t="shared" si="12"/>
        <v>0</v>
      </c>
      <c r="L57" s="54">
        <f t="shared" si="12"/>
        <v>0</v>
      </c>
      <c r="M57" s="54">
        <f t="shared" si="12"/>
        <v>0</v>
      </c>
      <c r="N57" s="54">
        <f t="shared" si="12"/>
        <v>0</v>
      </c>
      <c r="O57" s="54">
        <f t="shared" si="12"/>
        <v>0</v>
      </c>
      <c r="P57" s="54">
        <f t="shared" si="12"/>
        <v>0</v>
      </c>
      <c r="Q57" s="54">
        <f t="shared" si="12"/>
        <v>0</v>
      </c>
      <c r="R57" s="54">
        <f t="shared" si="12"/>
        <v>0</v>
      </c>
      <c r="S57" s="54">
        <f t="shared" si="12"/>
        <v>0</v>
      </c>
      <c r="T57" s="54">
        <f t="shared" si="12"/>
        <v>0</v>
      </c>
      <c r="U57" s="54">
        <f t="shared" si="12"/>
        <v>0</v>
      </c>
      <c r="V57" s="54">
        <f t="shared" si="12"/>
        <v>0</v>
      </c>
      <c r="W57" s="54">
        <f t="shared" si="12"/>
        <v>0</v>
      </c>
      <c r="X57" s="54">
        <f t="shared" si="12"/>
        <v>0</v>
      </c>
      <c r="Y57" s="54">
        <f t="shared" si="12"/>
        <v>0</v>
      </c>
      <c r="Z57" s="54">
        <f t="shared" si="12"/>
        <v>0</v>
      </c>
      <c r="AA57" s="54">
        <f t="shared" si="12"/>
        <v>0</v>
      </c>
      <c r="AB57" s="50">
        <f>SUM(E57:AA57)</f>
        <v>0</v>
      </c>
    </row>
    <row r="58" spans="1:29" ht="19.899999999999999" customHeight="1">
      <c r="A58" s="182"/>
      <c r="B58" s="32" t="s">
        <v>1040</v>
      </c>
      <c r="C58" s="5" t="s">
        <v>1041</v>
      </c>
      <c r="D58" s="2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0"/>
      <c r="AC58" s="50"/>
    </row>
    <row r="59" spans="1:29" ht="19.899999999999999" customHeight="1">
      <c r="A59" s="182"/>
      <c r="B59" s="32"/>
      <c r="C59" s="5" t="s">
        <v>1042</v>
      </c>
      <c r="D59" s="2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0"/>
      <c r="AC59" s="50"/>
    </row>
    <row r="60" spans="1:29" ht="19.899999999999999" customHeight="1">
      <c r="A60" s="181">
        <v>45357</v>
      </c>
      <c r="B60" s="31" t="s">
        <v>1028</v>
      </c>
      <c r="C60" s="26" t="s">
        <v>1029</v>
      </c>
      <c r="D60" s="24"/>
      <c r="E60" s="25"/>
      <c r="F60" s="25"/>
      <c r="G60" s="25">
        <v>1</v>
      </c>
      <c r="H60" s="25"/>
      <c r="I60" s="26">
        <v>1</v>
      </c>
      <c r="J60" s="26"/>
      <c r="K60" s="26">
        <v>1</v>
      </c>
      <c r="L60" s="26"/>
      <c r="M60" s="26"/>
      <c r="N60" s="26"/>
      <c r="O60" s="25"/>
      <c r="P60" s="26">
        <v>12</v>
      </c>
      <c r="Q60" s="26"/>
      <c r="R60" s="25">
        <v>1</v>
      </c>
      <c r="S60" s="26">
        <v>10</v>
      </c>
      <c r="T60" s="27"/>
      <c r="U60" s="26"/>
      <c r="V60" s="25"/>
      <c r="W60" s="26"/>
      <c r="X60" s="25"/>
      <c r="Y60" s="25">
        <v>13</v>
      </c>
      <c r="Z60" s="26">
        <v>24</v>
      </c>
      <c r="AA60" s="27"/>
    </row>
    <row r="61" spans="1:29" ht="19.899999999999999" customHeight="1">
      <c r="A61" s="182"/>
      <c r="B61" s="31" t="s">
        <v>1028</v>
      </c>
      <c r="C61" s="27" t="s">
        <v>1030</v>
      </c>
      <c r="D61" s="28"/>
      <c r="E61" s="29"/>
      <c r="F61" s="29"/>
      <c r="G61" s="29">
        <v>8.33</v>
      </c>
      <c r="H61" s="29"/>
      <c r="I61" s="29">
        <v>20.637</v>
      </c>
      <c r="J61" s="29"/>
      <c r="K61" s="29">
        <v>8.57</v>
      </c>
      <c r="L61" s="29"/>
      <c r="M61" s="29"/>
      <c r="N61" s="29"/>
      <c r="O61" s="29"/>
      <c r="P61" s="29">
        <v>1</v>
      </c>
      <c r="Q61" s="29"/>
      <c r="R61" s="29">
        <v>110</v>
      </c>
      <c r="S61" s="29">
        <v>0.4</v>
      </c>
      <c r="T61" s="29"/>
      <c r="U61" s="29"/>
      <c r="V61" s="29"/>
      <c r="W61" s="29"/>
      <c r="X61" s="29"/>
      <c r="Y61" s="29">
        <v>1</v>
      </c>
      <c r="Z61" s="29">
        <v>0.124</v>
      </c>
      <c r="AA61" s="30"/>
    </row>
    <row r="62" spans="1:29" ht="19.899999999999999" customHeight="1">
      <c r="A62" s="182"/>
      <c r="B62" s="31" t="s">
        <v>1028</v>
      </c>
      <c r="C62" s="27" t="s">
        <v>1031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30"/>
    </row>
    <row r="63" spans="1:29" s="50" customFormat="1" ht="19.899999999999999" customHeight="1">
      <c r="A63" s="182"/>
      <c r="B63" s="46"/>
      <c r="C63" s="47" t="s">
        <v>1032</v>
      </c>
      <c r="D63" s="48"/>
      <c r="E63" s="49">
        <f>E60*E61+E62</f>
        <v>0</v>
      </c>
      <c r="F63" s="49">
        <f t="shared" ref="F63:AA63" si="13">F60*F61+F62</f>
        <v>0</v>
      </c>
      <c r="G63" s="49">
        <f t="shared" si="13"/>
        <v>8.33</v>
      </c>
      <c r="H63" s="49">
        <f t="shared" si="13"/>
        <v>0</v>
      </c>
      <c r="I63" s="49">
        <f t="shared" si="13"/>
        <v>20.637</v>
      </c>
      <c r="J63" s="49">
        <f t="shared" si="13"/>
        <v>0</v>
      </c>
      <c r="K63" s="49">
        <f t="shared" si="13"/>
        <v>8.57</v>
      </c>
      <c r="L63" s="49">
        <f t="shared" si="13"/>
        <v>0</v>
      </c>
      <c r="M63" s="49">
        <f t="shared" si="13"/>
        <v>0</v>
      </c>
      <c r="N63" s="49">
        <f t="shared" si="13"/>
        <v>0</v>
      </c>
      <c r="O63" s="49">
        <f t="shared" si="13"/>
        <v>0</v>
      </c>
      <c r="P63" s="49">
        <f t="shared" si="13"/>
        <v>12</v>
      </c>
      <c r="Q63" s="49">
        <f t="shared" si="13"/>
        <v>0</v>
      </c>
      <c r="R63" s="49">
        <f t="shared" si="13"/>
        <v>110</v>
      </c>
      <c r="S63" s="49">
        <f t="shared" si="13"/>
        <v>4</v>
      </c>
      <c r="T63" s="49">
        <f t="shared" si="13"/>
        <v>0</v>
      </c>
      <c r="U63" s="49">
        <f t="shared" si="13"/>
        <v>0</v>
      </c>
      <c r="V63" s="49">
        <f t="shared" si="13"/>
        <v>0</v>
      </c>
      <c r="W63" s="49">
        <f t="shared" si="13"/>
        <v>0</v>
      </c>
      <c r="X63" s="49">
        <f t="shared" si="13"/>
        <v>0</v>
      </c>
      <c r="Y63" s="49">
        <f t="shared" si="13"/>
        <v>13</v>
      </c>
      <c r="Z63" s="49">
        <f t="shared" si="13"/>
        <v>2.976</v>
      </c>
      <c r="AA63" s="49">
        <f t="shared" si="13"/>
        <v>0</v>
      </c>
      <c r="AB63" s="50">
        <f>SUM(E63:AA63)</f>
        <v>179.51300000000001</v>
      </c>
    </row>
    <row r="64" spans="1:29" ht="19.899999999999999" customHeight="1">
      <c r="A64" s="182"/>
      <c r="B64" s="31" t="s">
        <v>1033</v>
      </c>
      <c r="C64" s="5" t="s">
        <v>1034</v>
      </c>
      <c r="D64" s="2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2"/>
    </row>
    <row r="65" spans="1:29" ht="19.899999999999999" customHeight="1">
      <c r="A65" s="182"/>
      <c r="B65" s="31"/>
      <c r="C65" s="5" t="s">
        <v>1035</v>
      </c>
      <c r="D65" s="20"/>
      <c r="E65" s="4"/>
      <c r="F65" s="4"/>
      <c r="G65" s="4" t="s">
        <v>1053</v>
      </c>
      <c r="H65" s="4"/>
      <c r="I65" s="4" t="s">
        <v>1053</v>
      </c>
      <c r="J65" s="4"/>
      <c r="K65" s="4" t="s">
        <v>1053</v>
      </c>
      <c r="L65" s="4"/>
      <c r="M65" s="4"/>
      <c r="N65" s="4"/>
      <c r="O65" s="4"/>
      <c r="P65" s="4" t="s">
        <v>1053</v>
      </c>
      <c r="Q65" s="4"/>
      <c r="R65" s="4" t="s">
        <v>1053</v>
      </c>
      <c r="S65" s="4" t="s">
        <v>1053</v>
      </c>
      <c r="T65" s="4"/>
      <c r="U65" s="4"/>
      <c r="V65" s="4"/>
      <c r="W65" s="4"/>
      <c r="X65" s="4"/>
      <c r="Y65" s="4" t="s">
        <v>1053</v>
      </c>
      <c r="Z65" s="4" t="s">
        <v>1053</v>
      </c>
      <c r="AA65" s="4"/>
    </row>
    <row r="66" spans="1:29" ht="19.899999999999999" customHeight="1">
      <c r="A66" s="182"/>
      <c r="B66" s="32" t="s">
        <v>1036</v>
      </c>
      <c r="C66" s="13" t="s">
        <v>1037</v>
      </c>
      <c r="D66" s="21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9" ht="19.899999999999999" customHeight="1">
      <c r="A67" s="182"/>
      <c r="B67" s="32" t="s">
        <v>1036</v>
      </c>
      <c r="C67" s="13" t="s">
        <v>1038</v>
      </c>
      <c r="D67" s="2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9" s="50" customFormat="1" ht="19.899999999999999" customHeight="1">
      <c r="A68" s="182"/>
      <c r="B68" s="51" t="s">
        <v>1036</v>
      </c>
      <c r="C68" s="52" t="s">
        <v>1039</v>
      </c>
      <c r="D68" s="53"/>
      <c r="E68" s="54">
        <f>E66*E67</f>
        <v>0</v>
      </c>
      <c r="F68" s="54">
        <f t="shared" ref="F68:AA68" si="14">F66*F67</f>
        <v>0</v>
      </c>
      <c r="G68" s="54">
        <f t="shared" si="14"/>
        <v>0</v>
      </c>
      <c r="H68" s="54">
        <f t="shared" si="14"/>
        <v>0</v>
      </c>
      <c r="I68" s="54">
        <f t="shared" si="14"/>
        <v>0</v>
      </c>
      <c r="J68" s="54">
        <f t="shared" si="14"/>
        <v>0</v>
      </c>
      <c r="K68" s="54">
        <f t="shared" si="14"/>
        <v>0</v>
      </c>
      <c r="L68" s="54">
        <f t="shared" si="14"/>
        <v>0</v>
      </c>
      <c r="M68" s="54">
        <f t="shared" si="14"/>
        <v>0</v>
      </c>
      <c r="N68" s="54">
        <f t="shared" si="14"/>
        <v>0</v>
      </c>
      <c r="O68" s="54">
        <f t="shared" si="14"/>
        <v>0</v>
      </c>
      <c r="P68" s="54">
        <f t="shared" si="14"/>
        <v>0</v>
      </c>
      <c r="Q68" s="54">
        <f t="shared" si="14"/>
        <v>0</v>
      </c>
      <c r="R68" s="54">
        <f t="shared" si="14"/>
        <v>0</v>
      </c>
      <c r="S68" s="54">
        <f t="shared" si="14"/>
        <v>0</v>
      </c>
      <c r="T68" s="54">
        <f t="shared" si="14"/>
        <v>0</v>
      </c>
      <c r="U68" s="54">
        <f t="shared" si="14"/>
        <v>0</v>
      </c>
      <c r="V68" s="54">
        <f t="shared" si="14"/>
        <v>0</v>
      </c>
      <c r="W68" s="54">
        <f t="shared" si="14"/>
        <v>0</v>
      </c>
      <c r="X68" s="54">
        <f t="shared" si="14"/>
        <v>0</v>
      </c>
      <c r="Y68" s="54">
        <f t="shared" si="14"/>
        <v>0</v>
      </c>
      <c r="Z68" s="54">
        <f t="shared" si="14"/>
        <v>0</v>
      </c>
      <c r="AA68" s="54">
        <f t="shared" si="14"/>
        <v>0</v>
      </c>
      <c r="AB68" s="50">
        <f>SUM(E68:AA68)</f>
        <v>0</v>
      </c>
    </row>
    <row r="69" spans="1:29" ht="19.899999999999999" customHeight="1">
      <c r="A69" s="182"/>
      <c r="B69" s="32" t="s">
        <v>1040</v>
      </c>
      <c r="C69" s="5" t="s">
        <v>1041</v>
      </c>
      <c r="D69" s="2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0"/>
      <c r="AC69" s="50"/>
    </row>
    <row r="70" spans="1:29" ht="19.899999999999999" customHeight="1">
      <c r="A70" s="182"/>
      <c r="B70" s="32"/>
      <c r="C70" s="5" t="s">
        <v>1042</v>
      </c>
      <c r="D70" s="2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50"/>
      <c r="AC70" s="50"/>
    </row>
    <row r="71" spans="1:29" ht="19.899999999999999" customHeight="1">
      <c r="A71" s="181">
        <v>45358</v>
      </c>
      <c r="B71" s="31" t="s">
        <v>1028</v>
      </c>
      <c r="C71" s="26" t="s">
        <v>1029</v>
      </c>
      <c r="D71" s="24"/>
      <c r="E71" s="25"/>
      <c r="F71" s="25"/>
      <c r="G71" s="25"/>
      <c r="H71" s="25"/>
      <c r="I71" s="26">
        <v>1</v>
      </c>
      <c r="J71" s="26"/>
      <c r="K71" s="26"/>
      <c r="L71" s="26"/>
      <c r="M71" s="26"/>
      <c r="N71" s="26"/>
      <c r="O71" s="25"/>
      <c r="P71" s="26"/>
      <c r="Q71" s="26"/>
      <c r="R71" s="25"/>
      <c r="S71" s="26"/>
      <c r="T71" s="27"/>
      <c r="U71" s="26"/>
      <c r="V71" s="25"/>
      <c r="W71" s="26"/>
      <c r="X71" s="25"/>
      <c r="Y71" s="25"/>
      <c r="Z71" s="26"/>
      <c r="AA71" s="27"/>
    </row>
    <row r="72" spans="1:29" ht="19.899999999999999" customHeight="1">
      <c r="A72" s="182"/>
      <c r="B72" s="31" t="s">
        <v>1028</v>
      </c>
      <c r="C72" s="27" t="s">
        <v>1030</v>
      </c>
      <c r="D72" s="28"/>
      <c r="E72" s="29"/>
      <c r="F72" s="29"/>
      <c r="G72" s="29"/>
      <c r="H72" s="29"/>
      <c r="I72" s="29">
        <v>13.5</v>
      </c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30"/>
    </row>
    <row r="73" spans="1:29" ht="19.899999999999999" customHeight="1">
      <c r="A73" s="182"/>
      <c r="B73" s="31" t="s">
        <v>1028</v>
      </c>
      <c r="C73" s="27" t="s">
        <v>1031</v>
      </c>
      <c r="D73" s="28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30"/>
    </row>
    <row r="74" spans="1:29" s="50" customFormat="1" ht="19.899999999999999" customHeight="1">
      <c r="A74" s="182"/>
      <c r="B74" s="46"/>
      <c r="C74" s="47" t="s">
        <v>1032</v>
      </c>
      <c r="D74" s="48"/>
      <c r="E74" s="49">
        <f>E71*E72+E73</f>
        <v>0</v>
      </c>
      <c r="F74" s="49">
        <f t="shared" ref="F74:AA74" si="15">F71*F72+F73</f>
        <v>0</v>
      </c>
      <c r="G74" s="49">
        <f t="shared" si="15"/>
        <v>0</v>
      </c>
      <c r="H74" s="49">
        <f t="shared" si="15"/>
        <v>0</v>
      </c>
      <c r="I74" s="49">
        <f t="shared" si="15"/>
        <v>13.5</v>
      </c>
      <c r="J74" s="49">
        <f t="shared" si="15"/>
        <v>0</v>
      </c>
      <c r="K74" s="49">
        <f t="shared" si="15"/>
        <v>0</v>
      </c>
      <c r="L74" s="49">
        <f t="shared" si="15"/>
        <v>0</v>
      </c>
      <c r="M74" s="49">
        <f t="shared" si="15"/>
        <v>0</v>
      </c>
      <c r="N74" s="49">
        <f t="shared" si="15"/>
        <v>0</v>
      </c>
      <c r="O74" s="49">
        <f t="shared" si="15"/>
        <v>0</v>
      </c>
      <c r="P74" s="49">
        <f t="shared" si="15"/>
        <v>0</v>
      </c>
      <c r="Q74" s="49">
        <f t="shared" si="15"/>
        <v>0</v>
      </c>
      <c r="R74" s="49">
        <f t="shared" si="15"/>
        <v>0</v>
      </c>
      <c r="S74" s="49">
        <f t="shared" si="15"/>
        <v>0</v>
      </c>
      <c r="T74" s="49">
        <f t="shared" si="15"/>
        <v>0</v>
      </c>
      <c r="U74" s="49">
        <f t="shared" si="15"/>
        <v>0</v>
      </c>
      <c r="V74" s="49">
        <f t="shared" si="15"/>
        <v>0</v>
      </c>
      <c r="W74" s="49">
        <f t="shared" si="15"/>
        <v>0</v>
      </c>
      <c r="X74" s="49">
        <f t="shared" si="15"/>
        <v>0</v>
      </c>
      <c r="Y74" s="49">
        <f t="shared" si="15"/>
        <v>0</v>
      </c>
      <c r="Z74" s="49">
        <f t="shared" si="15"/>
        <v>0</v>
      </c>
      <c r="AA74" s="49">
        <f t="shared" si="15"/>
        <v>0</v>
      </c>
      <c r="AB74" s="50">
        <f>SUM(E74:AA74)</f>
        <v>13.5</v>
      </c>
    </row>
    <row r="75" spans="1:29" ht="19.899999999999999" customHeight="1">
      <c r="A75" s="182"/>
      <c r="B75" s="31" t="s">
        <v>1033</v>
      </c>
      <c r="C75" s="5" t="s">
        <v>1034</v>
      </c>
      <c r="D75" s="2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2"/>
    </row>
    <row r="76" spans="1:29" ht="19.899999999999999" customHeight="1">
      <c r="A76" s="182"/>
      <c r="B76" s="31"/>
      <c r="C76" s="5" t="s">
        <v>1035</v>
      </c>
      <c r="D76" s="20"/>
      <c r="E76" s="4"/>
      <c r="F76" s="4"/>
      <c r="G76" s="4"/>
      <c r="H76" s="4"/>
      <c r="I76" s="4" t="s">
        <v>1059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9" ht="19.899999999999999" customHeight="1">
      <c r="A77" s="182"/>
      <c r="B77" s="32" t="s">
        <v>1036</v>
      </c>
      <c r="C77" s="13" t="s">
        <v>1037</v>
      </c>
      <c r="D77" s="21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9" ht="19.899999999999999" customHeight="1">
      <c r="A78" s="182"/>
      <c r="B78" s="32" t="s">
        <v>1036</v>
      </c>
      <c r="C78" s="13" t="s">
        <v>1038</v>
      </c>
      <c r="D78" s="2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9" s="50" customFormat="1" ht="19.899999999999999" customHeight="1">
      <c r="A79" s="182"/>
      <c r="B79" s="51" t="s">
        <v>1036</v>
      </c>
      <c r="C79" s="52" t="s">
        <v>1039</v>
      </c>
      <c r="D79" s="53"/>
      <c r="E79" s="54">
        <f>E77*E78</f>
        <v>0</v>
      </c>
      <c r="F79" s="54">
        <f t="shared" ref="F79:AA79" si="16">F77*F78</f>
        <v>0</v>
      </c>
      <c r="G79" s="54">
        <f t="shared" si="16"/>
        <v>0</v>
      </c>
      <c r="H79" s="54">
        <f t="shared" si="16"/>
        <v>0</v>
      </c>
      <c r="I79" s="54">
        <f t="shared" si="16"/>
        <v>0</v>
      </c>
      <c r="J79" s="54">
        <f t="shared" si="16"/>
        <v>0</v>
      </c>
      <c r="K79" s="54">
        <f t="shared" si="16"/>
        <v>0</v>
      </c>
      <c r="L79" s="54">
        <f t="shared" si="16"/>
        <v>0</v>
      </c>
      <c r="M79" s="54">
        <f t="shared" si="16"/>
        <v>0</v>
      </c>
      <c r="N79" s="54">
        <f t="shared" si="16"/>
        <v>0</v>
      </c>
      <c r="O79" s="54">
        <f t="shared" si="16"/>
        <v>0</v>
      </c>
      <c r="P79" s="54">
        <f t="shared" si="16"/>
        <v>0</v>
      </c>
      <c r="Q79" s="54">
        <f t="shared" si="16"/>
        <v>0</v>
      </c>
      <c r="R79" s="54">
        <f t="shared" si="16"/>
        <v>0</v>
      </c>
      <c r="S79" s="54">
        <f t="shared" si="16"/>
        <v>0</v>
      </c>
      <c r="T79" s="54">
        <f t="shared" si="16"/>
        <v>0</v>
      </c>
      <c r="U79" s="54">
        <f t="shared" si="16"/>
        <v>0</v>
      </c>
      <c r="V79" s="54">
        <f t="shared" si="16"/>
        <v>0</v>
      </c>
      <c r="W79" s="54">
        <f t="shared" si="16"/>
        <v>0</v>
      </c>
      <c r="X79" s="54">
        <f t="shared" si="16"/>
        <v>0</v>
      </c>
      <c r="Y79" s="54">
        <f t="shared" si="16"/>
        <v>0</v>
      </c>
      <c r="Z79" s="54">
        <f t="shared" si="16"/>
        <v>0</v>
      </c>
      <c r="AA79" s="54">
        <f t="shared" si="16"/>
        <v>0</v>
      </c>
      <c r="AB79" s="50">
        <f>SUM(E79:AA79)</f>
        <v>0</v>
      </c>
    </row>
    <row r="80" spans="1:29" ht="19.899999999999999" customHeight="1">
      <c r="A80" s="182"/>
      <c r="B80" s="32" t="s">
        <v>1040</v>
      </c>
      <c r="C80" s="5" t="s">
        <v>1041</v>
      </c>
      <c r="D80" s="2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50"/>
      <c r="AC80" s="50"/>
    </row>
    <row r="81" spans="1:29" ht="19.899999999999999" customHeight="1">
      <c r="A81" s="182"/>
      <c r="B81" s="32"/>
      <c r="C81" s="5" t="s">
        <v>1042</v>
      </c>
      <c r="D81" s="2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50"/>
      <c r="AC81" s="50"/>
    </row>
    <row r="82" spans="1:29" ht="19.899999999999999" customHeight="1">
      <c r="A82" s="181">
        <v>45359</v>
      </c>
      <c r="B82" s="31" t="s">
        <v>1028</v>
      </c>
      <c r="C82" s="26" t="s">
        <v>1029</v>
      </c>
      <c r="D82" s="24"/>
      <c r="E82" s="25"/>
      <c r="F82" s="25"/>
      <c r="G82" s="25"/>
      <c r="H82" s="25"/>
      <c r="I82" s="26">
        <v>78</v>
      </c>
      <c r="J82" s="26"/>
      <c r="K82" s="26"/>
      <c r="L82" s="26"/>
      <c r="M82" s="26"/>
      <c r="N82" s="26"/>
      <c r="O82" s="25"/>
      <c r="P82" s="26"/>
      <c r="Q82" s="26"/>
      <c r="R82" s="25"/>
      <c r="S82" s="26"/>
      <c r="T82" s="27"/>
      <c r="U82" s="26"/>
      <c r="V82" s="25"/>
      <c r="W82" s="26"/>
      <c r="X82" s="25"/>
      <c r="Y82" s="25">
        <v>73</v>
      </c>
      <c r="Z82" s="26"/>
      <c r="AA82" s="27"/>
    </row>
    <row r="83" spans="1:29" ht="19.899999999999999" customHeight="1">
      <c r="A83" s="182"/>
      <c r="B83" s="31" t="s">
        <v>1028</v>
      </c>
      <c r="C83" s="27" t="s">
        <v>1030</v>
      </c>
      <c r="D83" s="28"/>
      <c r="E83" s="29"/>
      <c r="F83" s="29"/>
      <c r="G83" s="29"/>
      <c r="H83" s="29"/>
      <c r="I83" s="29">
        <v>0.23499999999999999</v>
      </c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>
        <v>1</v>
      </c>
      <c r="Z83" s="29"/>
      <c r="AA83" s="30"/>
    </row>
    <row r="84" spans="1:29" ht="19.899999999999999" customHeight="1">
      <c r="A84" s="182"/>
      <c r="B84" s="31" t="s">
        <v>1028</v>
      </c>
      <c r="C84" s="27" t="s">
        <v>1031</v>
      </c>
      <c r="D84" s="28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30"/>
    </row>
    <row r="85" spans="1:29" s="50" customFormat="1" ht="19.899999999999999" customHeight="1">
      <c r="A85" s="182"/>
      <c r="B85" s="46"/>
      <c r="C85" s="47" t="s">
        <v>1032</v>
      </c>
      <c r="D85" s="48"/>
      <c r="E85" s="49">
        <f>E82*E83+E84</f>
        <v>0</v>
      </c>
      <c r="F85" s="49">
        <f t="shared" ref="F85:AA85" si="17">F82*F83+F84</f>
        <v>0</v>
      </c>
      <c r="G85" s="49">
        <f t="shared" si="17"/>
        <v>0</v>
      </c>
      <c r="H85" s="49">
        <f t="shared" si="17"/>
        <v>0</v>
      </c>
      <c r="I85" s="49">
        <f t="shared" si="17"/>
        <v>18.329999999999998</v>
      </c>
      <c r="J85" s="49">
        <f t="shared" si="17"/>
        <v>0</v>
      </c>
      <c r="K85" s="49">
        <f t="shared" si="17"/>
        <v>0</v>
      </c>
      <c r="L85" s="49">
        <f t="shared" si="17"/>
        <v>0</v>
      </c>
      <c r="M85" s="49">
        <f t="shared" si="17"/>
        <v>0</v>
      </c>
      <c r="N85" s="49">
        <f t="shared" si="17"/>
        <v>0</v>
      </c>
      <c r="O85" s="49">
        <f t="shared" si="17"/>
        <v>0</v>
      </c>
      <c r="P85" s="49">
        <f t="shared" si="17"/>
        <v>0</v>
      </c>
      <c r="Q85" s="49">
        <f t="shared" si="17"/>
        <v>0</v>
      </c>
      <c r="R85" s="49">
        <f t="shared" si="17"/>
        <v>0</v>
      </c>
      <c r="S85" s="49">
        <f t="shared" si="17"/>
        <v>0</v>
      </c>
      <c r="T85" s="49">
        <f t="shared" si="17"/>
        <v>0</v>
      </c>
      <c r="U85" s="49">
        <f t="shared" si="17"/>
        <v>0</v>
      </c>
      <c r="V85" s="49">
        <f t="shared" si="17"/>
        <v>0</v>
      </c>
      <c r="W85" s="49">
        <f t="shared" si="17"/>
        <v>0</v>
      </c>
      <c r="X85" s="49">
        <f t="shared" si="17"/>
        <v>0</v>
      </c>
      <c r="Y85" s="49">
        <f t="shared" si="17"/>
        <v>73</v>
      </c>
      <c r="Z85" s="49">
        <f t="shared" si="17"/>
        <v>0</v>
      </c>
      <c r="AA85" s="49">
        <f t="shared" si="17"/>
        <v>0</v>
      </c>
      <c r="AB85" s="50">
        <f>SUM(E85:AA85)</f>
        <v>91.33</v>
      </c>
    </row>
    <row r="86" spans="1:29" ht="19.899999999999999" customHeight="1">
      <c r="A86" s="182"/>
      <c r="B86" s="31" t="s">
        <v>1033</v>
      </c>
      <c r="C86" s="5" t="s">
        <v>1034</v>
      </c>
      <c r="D86" s="2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2"/>
    </row>
    <row r="87" spans="1:29" ht="19.899999999999999" customHeight="1">
      <c r="A87" s="182"/>
      <c r="B87" s="31"/>
      <c r="C87" s="5" t="s">
        <v>1035</v>
      </c>
      <c r="D87" s="20"/>
      <c r="E87" s="4"/>
      <c r="F87" s="4"/>
      <c r="G87" s="4"/>
      <c r="H87" s="4"/>
      <c r="I87" s="4" t="s">
        <v>1125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 t="s">
        <v>1126</v>
      </c>
      <c r="Z87" s="4"/>
      <c r="AA87" s="4"/>
    </row>
    <row r="88" spans="1:29" ht="19.899999999999999" customHeight="1">
      <c r="A88" s="182"/>
      <c r="B88" s="32" t="s">
        <v>1036</v>
      </c>
      <c r="C88" s="13" t="s">
        <v>1037</v>
      </c>
      <c r="D88" s="2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9" ht="19.899999999999999" customHeight="1">
      <c r="A89" s="182"/>
      <c r="B89" s="32" t="s">
        <v>1036</v>
      </c>
      <c r="C89" s="13" t="s">
        <v>1038</v>
      </c>
      <c r="D89" s="2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9" s="50" customFormat="1" ht="19.899999999999999" customHeight="1">
      <c r="A90" s="182"/>
      <c r="B90" s="51" t="s">
        <v>1036</v>
      </c>
      <c r="C90" s="52" t="s">
        <v>1039</v>
      </c>
      <c r="D90" s="53"/>
      <c r="E90" s="54">
        <f>E88*E89</f>
        <v>0</v>
      </c>
      <c r="F90" s="54">
        <f t="shared" ref="F90:AA90" si="18">F88*F89</f>
        <v>0</v>
      </c>
      <c r="G90" s="54">
        <f t="shared" si="18"/>
        <v>0</v>
      </c>
      <c r="H90" s="54">
        <f t="shared" si="18"/>
        <v>0</v>
      </c>
      <c r="I90" s="54">
        <f t="shared" si="18"/>
        <v>0</v>
      </c>
      <c r="J90" s="54">
        <f t="shared" si="18"/>
        <v>0</v>
      </c>
      <c r="K90" s="54">
        <f t="shared" si="18"/>
        <v>0</v>
      </c>
      <c r="L90" s="54">
        <f t="shared" si="18"/>
        <v>0</v>
      </c>
      <c r="M90" s="54">
        <f t="shared" si="18"/>
        <v>0</v>
      </c>
      <c r="N90" s="54">
        <f t="shared" si="18"/>
        <v>0</v>
      </c>
      <c r="O90" s="54">
        <f t="shared" si="18"/>
        <v>0</v>
      </c>
      <c r="P90" s="54">
        <f t="shared" si="18"/>
        <v>0</v>
      </c>
      <c r="Q90" s="54">
        <f t="shared" si="18"/>
        <v>0</v>
      </c>
      <c r="R90" s="54">
        <f t="shared" si="18"/>
        <v>0</v>
      </c>
      <c r="S90" s="54">
        <f t="shared" si="18"/>
        <v>0</v>
      </c>
      <c r="T90" s="54">
        <f t="shared" si="18"/>
        <v>0</v>
      </c>
      <c r="U90" s="54">
        <f t="shared" si="18"/>
        <v>0</v>
      </c>
      <c r="V90" s="54">
        <f t="shared" si="18"/>
        <v>0</v>
      </c>
      <c r="W90" s="54">
        <f t="shared" si="18"/>
        <v>0</v>
      </c>
      <c r="X90" s="54">
        <f t="shared" si="18"/>
        <v>0</v>
      </c>
      <c r="Y90" s="54">
        <f t="shared" si="18"/>
        <v>0</v>
      </c>
      <c r="Z90" s="54">
        <f t="shared" si="18"/>
        <v>0</v>
      </c>
      <c r="AA90" s="54">
        <f t="shared" si="18"/>
        <v>0</v>
      </c>
      <c r="AB90" s="50">
        <f>SUM(E90:AA90)</f>
        <v>0</v>
      </c>
    </row>
    <row r="91" spans="1:29" ht="19.899999999999999" customHeight="1">
      <c r="A91" s="182"/>
      <c r="B91" s="32" t="s">
        <v>1040</v>
      </c>
      <c r="C91" s="5" t="s">
        <v>1041</v>
      </c>
      <c r="D91" s="2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50"/>
      <c r="AC91" s="50"/>
    </row>
    <row r="92" spans="1:29" ht="19.899999999999999" customHeight="1">
      <c r="A92" s="182"/>
      <c r="B92" s="32"/>
      <c r="C92" s="5" t="s">
        <v>1042</v>
      </c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0"/>
      <c r="AC92" s="50"/>
    </row>
    <row r="93" spans="1:29" ht="19.899999999999999" customHeight="1">
      <c r="A93" s="181">
        <v>45360</v>
      </c>
      <c r="B93" s="31" t="s">
        <v>1028</v>
      </c>
      <c r="C93" s="26" t="s">
        <v>1029</v>
      </c>
      <c r="D93" s="24"/>
      <c r="E93" s="25"/>
      <c r="F93" s="25"/>
      <c r="G93" s="25"/>
      <c r="H93" s="25"/>
      <c r="I93" s="26">
        <v>4</v>
      </c>
      <c r="J93" s="26"/>
      <c r="K93" s="26"/>
      <c r="L93" s="26"/>
      <c r="M93" s="26"/>
      <c r="N93" s="26"/>
      <c r="O93" s="25"/>
      <c r="P93" s="26"/>
      <c r="Q93" s="26"/>
      <c r="R93" s="25"/>
      <c r="S93" s="26"/>
      <c r="T93" s="27"/>
      <c r="U93" s="26"/>
      <c r="V93" s="25"/>
      <c r="W93" s="26"/>
      <c r="X93" s="25"/>
      <c r="Y93" s="25"/>
      <c r="Z93" s="26"/>
      <c r="AA93" s="27"/>
    </row>
    <row r="94" spans="1:29" ht="19.899999999999999" customHeight="1">
      <c r="A94" s="182"/>
      <c r="B94" s="31" t="s">
        <v>1028</v>
      </c>
      <c r="C94" s="27" t="s">
        <v>1030</v>
      </c>
      <c r="D94" s="28"/>
      <c r="E94" s="29"/>
      <c r="F94" s="29"/>
      <c r="G94" s="29"/>
      <c r="H94" s="29"/>
      <c r="I94" s="29">
        <v>1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30"/>
    </row>
    <row r="95" spans="1:29" ht="19.899999999999999" customHeight="1">
      <c r="A95" s="182"/>
      <c r="B95" s="31" t="s">
        <v>1028</v>
      </c>
      <c r="C95" s="27" t="s">
        <v>1031</v>
      </c>
      <c r="D95" s="28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0"/>
    </row>
    <row r="96" spans="1:29" s="50" customFormat="1" ht="19.899999999999999" customHeight="1">
      <c r="A96" s="182"/>
      <c r="B96" s="46"/>
      <c r="C96" s="47" t="s">
        <v>1032</v>
      </c>
      <c r="D96" s="48"/>
      <c r="E96" s="49">
        <f>E93*E94+E95</f>
        <v>0</v>
      </c>
      <c r="F96" s="49">
        <f t="shared" ref="F96:AA96" si="19">F93*F94+F95</f>
        <v>0</v>
      </c>
      <c r="G96" s="49">
        <f t="shared" si="19"/>
        <v>0</v>
      </c>
      <c r="H96" s="49">
        <f t="shared" si="19"/>
        <v>0</v>
      </c>
      <c r="I96" s="49">
        <f t="shared" si="19"/>
        <v>4</v>
      </c>
      <c r="J96" s="49">
        <f t="shared" si="19"/>
        <v>0</v>
      </c>
      <c r="K96" s="49">
        <f t="shared" si="19"/>
        <v>0</v>
      </c>
      <c r="L96" s="49">
        <f t="shared" si="19"/>
        <v>0</v>
      </c>
      <c r="M96" s="49">
        <f t="shared" si="19"/>
        <v>0</v>
      </c>
      <c r="N96" s="49">
        <f t="shared" si="19"/>
        <v>0</v>
      </c>
      <c r="O96" s="49">
        <f t="shared" si="19"/>
        <v>0</v>
      </c>
      <c r="P96" s="49">
        <f t="shared" si="19"/>
        <v>0</v>
      </c>
      <c r="Q96" s="49">
        <f t="shared" si="19"/>
        <v>0</v>
      </c>
      <c r="R96" s="49">
        <f t="shared" si="19"/>
        <v>0</v>
      </c>
      <c r="S96" s="49">
        <f t="shared" si="19"/>
        <v>0</v>
      </c>
      <c r="T96" s="49">
        <f t="shared" si="19"/>
        <v>0</v>
      </c>
      <c r="U96" s="49">
        <f t="shared" si="19"/>
        <v>0</v>
      </c>
      <c r="V96" s="49">
        <f t="shared" si="19"/>
        <v>0</v>
      </c>
      <c r="W96" s="49">
        <f t="shared" si="19"/>
        <v>0</v>
      </c>
      <c r="X96" s="49">
        <f t="shared" si="19"/>
        <v>0</v>
      </c>
      <c r="Y96" s="49">
        <f t="shared" si="19"/>
        <v>0</v>
      </c>
      <c r="Z96" s="49">
        <f t="shared" si="19"/>
        <v>0</v>
      </c>
      <c r="AA96" s="49">
        <f t="shared" si="19"/>
        <v>0</v>
      </c>
      <c r="AB96" s="50">
        <f>SUM(E96:AA96)</f>
        <v>4</v>
      </c>
    </row>
    <row r="97" spans="1:29" ht="19.899999999999999" customHeight="1">
      <c r="A97" s="182"/>
      <c r="B97" s="31" t="s">
        <v>1033</v>
      </c>
      <c r="C97" s="5" t="s">
        <v>1034</v>
      </c>
      <c r="D97" s="2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2"/>
    </row>
    <row r="98" spans="1:29" ht="19.899999999999999" customHeight="1">
      <c r="A98" s="182"/>
      <c r="B98" s="31"/>
      <c r="C98" s="5" t="s">
        <v>1035</v>
      </c>
      <c r="D98" s="20"/>
      <c r="E98" s="4"/>
      <c r="F98" s="4"/>
      <c r="G98" s="4"/>
      <c r="H98" s="4"/>
      <c r="I98" s="4" t="s">
        <v>1059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9" ht="19.899999999999999" customHeight="1">
      <c r="A99" s="182"/>
      <c r="B99" s="32" t="s">
        <v>1036</v>
      </c>
      <c r="C99" s="13" t="s">
        <v>1037</v>
      </c>
      <c r="D99" s="21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9" ht="19.899999999999999" customHeight="1">
      <c r="A100" s="182"/>
      <c r="B100" s="32" t="s">
        <v>1036</v>
      </c>
      <c r="C100" s="13" t="s">
        <v>1038</v>
      </c>
      <c r="D100" s="2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9" s="50" customFormat="1" ht="19.899999999999999" customHeight="1">
      <c r="A101" s="182"/>
      <c r="B101" s="51" t="s">
        <v>1036</v>
      </c>
      <c r="C101" s="52" t="s">
        <v>1039</v>
      </c>
      <c r="D101" s="53"/>
      <c r="E101" s="54">
        <f>E99*E100</f>
        <v>0</v>
      </c>
      <c r="F101" s="54">
        <f t="shared" ref="F101:AA101" si="20">F99*F100</f>
        <v>0</v>
      </c>
      <c r="G101" s="54">
        <f t="shared" si="20"/>
        <v>0</v>
      </c>
      <c r="H101" s="54">
        <f t="shared" si="20"/>
        <v>0</v>
      </c>
      <c r="I101" s="54">
        <f t="shared" si="20"/>
        <v>0</v>
      </c>
      <c r="J101" s="54">
        <f t="shared" si="20"/>
        <v>0</v>
      </c>
      <c r="K101" s="54">
        <f t="shared" si="20"/>
        <v>0</v>
      </c>
      <c r="L101" s="54">
        <f t="shared" si="20"/>
        <v>0</v>
      </c>
      <c r="M101" s="54">
        <f t="shared" si="20"/>
        <v>0</v>
      </c>
      <c r="N101" s="54">
        <f t="shared" si="20"/>
        <v>0</v>
      </c>
      <c r="O101" s="54">
        <f t="shared" si="20"/>
        <v>0</v>
      </c>
      <c r="P101" s="54">
        <f t="shared" si="20"/>
        <v>0</v>
      </c>
      <c r="Q101" s="54">
        <f t="shared" si="20"/>
        <v>0</v>
      </c>
      <c r="R101" s="54">
        <f t="shared" si="20"/>
        <v>0</v>
      </c>
      <c r="S101" s="54">
        <f t="shared" si="20"/>
        <v>0</v>
      </c>
      <c r="T101" s="54">
        <f t="shared" si="20"/>
        <v>0</v>
      </c>
      <c r="U101" s="54">
        <f t="shared" si="20"/>
        <v>0</v>
      </c>
      <c r="V101" s="54">
        <f t="shared" si="20"/>
        <v>0</v>
      </c>
      <c r="W101" s="54">
        <f t="shared" si="20"/>
        <v>0</v>
      </c>
      <c r="X101" s="54">
        <f t="shared" si="20"/>
        <v>0</v>
      </c>
      <c r="Y101" s="54">
        <f t="shared" si="20"/>
        <v>0</v>
      </c>
      <c r="Z101" s="54">
        <f t="shared" si="20"/>
        <v>0</v>
      </c>
      <c r="AA101" s="54">
        <f t="shared" si="20"/>
        <v>0</v>
      </c>
      <c r="AB101" s="50">
        <f>SUM(E101:AA101)</f>
        <v>0</v>
      </c>
    </row>
    <row r="102" spans="1:29" ht="19.899999999999999" customHeight="1">
      <c r="A102" s="182"/>
      <c r="B102" s="32" t="s">
        <v>1040</v>
      </c>
      <c r="C102" s="5" t="s">
        <v>1041</v>
      </c>
      <c r="D102" s="2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50"/>
      <c r="AC102" s="50"/>
    </row>
    <row r="103" spans="1:29" ht="19.899999999999999" customHeight="1">
      <c r="A103" s="182"/>
      <c r="B103" s="32"/>
      <c r="C103" s="5" t="s">
        <v>1042</v>
      </c>
      <c r="D103" s="2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50"/>
      <c r="AC103" s="50"/>
    </row>
    <row r="104" spans="1:29" ht="19.899999999999999" customHeight="1">
      <c r="A104" s="181">
        <v>45361</v>
      </c>
      <c r="B104" s="31" t="s">
        <v>1028</v>
      </c>
      <c r="C104" s="26" t="s">
        <v>1029</v>
      </c>
      <c r="D104" s="24"/>
      <c r="E104" s="25"/>
      <c r="F104" s="25"/>
      <c r="G104" s="25"/>
      <c r="H104" s="25"/>
      <c r="I104" s="26"/>
      <c r="J104" s="26"/>
      <c r="K104" s="26"/>
      <c r="L104" s="26"/>
      <c r="M104" s="26"/>
      <c r="N104" s="26"/>
      <c r="O104" s="25"/>
      <c r="P104" s="26"/>
      <c r="Q104" s="26"/>
      <c r="R104" s="25"/>
      <c r="S104" s="26"/>
      <c r="T104" s="27"/>
      <c r="U104" s="26"/>
      <c r="V104" s="25"/>
      <c r="W104" s="26"/>
      <c r="X104" s="25"/>
      <c r="Y104" s="25"/>
      <c r="Z104" s="26"/>
      <c r="AA104" s="27"/>
    </row>
    <row r="105" spans="1:29" ht="19.899999999999999" customHeight="1">
      <c r="A105" s="182"/>
      <c r="B105" s="31" t="s">
        <v>1028</v>
      </c>
      <c r="C105" s="27" t="s">
        <v>1030</v>
      </c>
      <c r="D105" s="28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30"/>
    </row>
    <row r="106" spans="1:29" ht="19.899999999999999" customHeight="1">
      <c r="A106" s="182"/>
      <c r="B106" s="31" t="s">
        <v>1028</v>
      </c>
      <c r="C106" s="27" t="s">
        <v>1031</v>
      </c>
      <c r="D106" s="28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30"/>
    </row>
    <row r="107" spans="1:29" s="50" customFormat="1" ht="19.899999999999999" customHeight="1">
      <c r="A107" s="182"/>
      <c r="B107" s="46"/>
      <c r="C107" s="47" t="s">
        <v>1032</v>
      </c>
      <c r="D107" s="48"/>
      <c r="E107" s="49">
        <f>E104*E105+E106</f>
        <v>0</v>
      </c>
      <c r="F107" s="49">
        <f t="shared" ref="F107:AA107" si="21">F104*F105+F106</f>
        <v>0</v>
      </c>
      <c r="G107" s="49">
        <f t="shared" si="21"/>
        <v>0</v>
      </c>
      <c r="H107" s="49">
        <f t="shared" si="21"/>
        <v>0</v>
      </c>
      <c r="I107" s="49">
        <f t="shared" si="21"/>
        <v>0</v>
      </c>
      <c r="J107" s="49">
        <f t="shared" si="21"/>
        <v>0</v>
      </c>
      <c r="K107" s="49">
        <f t="shared" si="21"/>
        <v>0</v>
      </c>
      <c r="L107" s="49">
        <f t="shared" si="21"/>
        <v>0</v>
      </c>
      <c r="M107" s="49">
        <f t="shared" si="21"/>
        <v>0</v>
      </c>
      <c r="N107" s="49">
        <f t="shared" si="21"/>
        <v>0</v>
      </c>
      <c r="O107" s="49">
        <f t="shared" si="21"/>
        <v>0</v>
      </c>
      <c r="P107" s="49">
        <f t="shared" si="21"/>
        <v>0</v>
      </c>
      <c r="Q107" s="49">
        <f t="shared" si="21"/>
        <v>0</v>
      </c>
      <c r="R107" s="49">
        <f t="shared" si="21"/>
        <v>0</v>
      </c>
      <c r="S107" s="49">
        <f t="shared" si="21"/>
        <v>0</v>
      </c>
      <c r="T107" s="49">
        <f t="shared" si="21"/>
        <v>0</v>
      </c>
      <c r="U107" s="49">
        <f t="shared" si="21"/>
        <v>0</v>
      </c>
      <c r="V107" s="49">
        <f t="shared" si="21"/>
        <v>0</v>
      </c>
      <c r="W107" s="49">
        <f t="shared" si="21"/>
        <v>0</v>
      </c>
      <c r="X107" s="49">
        <f t="shared" si="21"/>
        <v>0</v>
      </c>
      <c r="Y107" s="49">
        <f t="shared" si="21"/>
        <v>0</v>
      </c>
      <c r="Z107" s="49">
        <f t="shared" si="21"/>
        <v>0</v>
      </c>
      <c r="AA107" s="49">
        <f t="shared" si="21"/>
        <v>0</v>
      </c>
      <c r="AB107" s="50">
        <f>SUM(E107:AA107)</f>
        <v>0</v>
      </c>
    </row>
    <row r="108" spans="1:29" ht="19.899999999999999" customHeight="1">
      <c r="A108" s="182"/>
      <c r="B108" s="31" t="s">
        <v>1033</v>
      </c>
      <c r="C108" s="5" t="s">
        <v>1034</v>
      </c>
      <c r="D108" s="2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2"/>
    </row>
    <row r="109" spans="1:29" ht="19.899999999999999" customHeight="1">
      <c r="A109" s="182"/>
      <c r="B109" s="31"/>
      <c r="C109" s="5" t="s">
        <v>1035</v>
      </c>
      <c r="D109" s="2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9" ht="19.899999999999999" customHeight="1">
      <c r="A110" s="182"/>
      <c r="B110" s="32" t="s">
        <v>1036</v>
      </c>
      <c r="C110" s="13" t="s">
        <v>1037</v>
      </c>
      <c r="D110" s="21"/>
      <c r="E110" s="15"/>
      <c r="F110" s="15"/>
      <c r="G110" s="15"/>
      <c r="H110" s="15"/>
      <c r="I110" s="15"/>
      <c r="J110" s="15">
        <v>1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9" ht="19.899999999999999" customHeight="1">
      <c r="A111" s="182"/>
      <c r="B111" s="32" t="s">
        <v>1036</v>
      </c>
      <c r="C111" s="13" t="s">
        <v>1038</v>
      </c>
      <c r="D111" s="21"/>
      <c r="E111" s="15"/>
      <c r="F111" s="15"/>
      <c r="G111" s="15"/>
      <c r="H111" s="15"/>
      <c r="I111" s="15"/>
      <c r="J111" s="15">
        <v>1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9" s="50" customFormat="1" ht="19.899999999999999" customHeight="1">
      <c r="A112" s="182"/>
      <c r="B112" s="51" t="s">
        <v>1036</v>
      </c>
      <c r="C112" s="52" t="s">
        <v>1039</v>
      </c>
      <c r="D112" s="53"/>
      <c r="E112" s="54">
        <f>E110*E111</f>
        <v>0</v>
      </c>
      <c r="F112" s="54">
        <f t="shared" ref="F112:AA112" si="22">F110*F111</f>
        <v>0</v>
      </c>
      <c r="G112" s="54">
        <f t="shared" si="22"/>
        <v>0</v>
      </c>
      <c r="H112" s="54">
        <f t="shared" si="22"/>
        <v>0</v>
      </c>
      <c r="I112" s="54">
        <f t="shared" si="22"/>
        <v>0</v>
      </c>
      <c r="J112" s="54">
        <f t="shared" si="22"/>
        <v>1</v>
      </c>
      <c r="K112" s="54">
        <f t="shared" si="22"/>
        <v>0</v>
      </c>
      <c r="L112" s="54">
        <f t="shared" si="22"/>
        <v>0</v>
      </c>
      <c r="M112" s="54">
        <f t="shared" si="22"/>
        <v>0</v>
      </c>
      <c r="N112" s="54">
        <f t="shared" si="22"/>
        <v>0</v>
      </c>
      <c r="O112" s="54">
        <f t="shared" si="22"/>
        <v>0</v>
      </c>
      <c r="P112" s="54">
        <f t="shared" si="22"/>
        <v>0</v>
      </c>
      <c r="Q112" s="54">
        <f t="shared" si="22"/>
        <v>0</v>
      </c>
      <c r="R112" s="54">
        <f t="shared" si="22"/>
        <v>0</v>
      </c>
      <c r="S112" s="54">
        <f t="shared" si="22"/>
        <v>0</v>
      </c>
      <c r="T112" s="54">
        <f t="shared" si="22"/>
        <v>0</v>
      </c>
      <c r="U112" s="54">
        <f t="shared" si="22"/>
        <v>0</v>
      </c>
      <c r="V112" s="54">
        <f t="shared" si="22"/>
        <v>0</v>
      </c>
      <c r="W112" s="54">
        <f t="shared" si="22"/>
        <v>0</v>
      </c>
      <c r="X112" s="54">
        <f t="shared" si="22"/>
        <v>0</v>
      </c>
      <c r="Y112" s="54">
        <f t="shared" si="22"/>
        <v>0</v>
      </c>
      <c r="Z112" s="54">
        <f t="shared" si="22"/>
        <v>0</v>
      </c>
      <c r="AA112" s="54">
        <f t="shared" si="22"/>
        <v>0</v>
      </c>
      <c r="AB112" s="50">
        <f>SUM(E112:AA112)</f>
        <v>1</v>
      </c>
    </row>
    <row r="113" spans="1:29" ht="19.899999999999999" customHeight="1">
      <c r="A113" s="182"/>
      <c r="B113" s="32" t="s">
        <v>1040</v>
      </c>
      <c r="C113" s="5" t="s">
        <v>1041</v>
      </c>
      <c r="D113" s="2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50"/>
      <c r="AC113" s="50"/>
    </row>
    <row r="114" spans="1:29" ht="19.899999999999999" customHeight="1">
      <c r="A114" s="182"/>
      <c r="B114" s="32"/>
      <c r="C114" s="5" t="s">
        <v>1042</v>
      </c>
      <c r="D114" s="20"/>
      <c r="E114" s="4"/>
      <c r="F114" s="4"/>
      <c r="G114" s="4"/>
      <c r="H114" s="4"/>
      <c r="I114" s="4"/>
      <c r="J114" s="4" t="s">
        <v>1127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50"/>
      <c r="AC114" s="50"/>
    </row>
    <row r="115" spans="1:29" ht="19.899999999999999" customHeight="1">
      <c r="A115" s="181">
        <v>45362</v>
      </c>
      <c r="B115" s="31" t="s">
        <v>1028</v>
      </c>
      <c r="C115" s="26" t="s">
        <v>1029</v>
      </c>
      <c r="D115" s="24"/>
      <c r="E115" s="25"/>
      <c r="F115" s="25"/>
      <c r="G115" s="25"/>
      <c r="H115" s="25"/>
      <c r="I115" s="26"/>
      <c r="J115" s="26">
        <v>89</v>
      </c>
      <c r="K115" s="26"/>
      <c r="L115" s="26"/>
      <c r="M115" s="26"/>
      <c r="N115" s="26"/>
      <c r="O115" s="25"/>
      <c r="P115" s="26"/>
      <c r="Q115" s="26"/>
      <c r="R115" s="25">
        <v>41</v>
      </c>
      <c r="S115" s="26"/>
      <c r="T115" s="27"/>
      <c r="U115" s="26"/>
      <c r="V115" s="25"/>
      <c r="W115" s="26"/>
      <c r="X115" s="25"/>
      <c r="Y115" s="25"/>
      <c r="Z115" s="26"/>
      <c r="AA115" s="27"/>
    </row>
    <row r="116" spans="1:29" ht="19.899999999999999" customHeight="1">
      <c r="A116" s="182"/>
      <c r="B116" s="31" t="s">
        <v>1028</v>
      </c>
      <c r="C116" s="27" t="s">
        <v>1030</v>
      </c>
      <c r="D116" s="28"/>
      <c r="E116" s="29"/>
      <c r="F116" s="29"/>
      <c r="G116" s="29"/>
      <c r="H116" s="29"/>
      <c r="I116" s="29"/>
      <c r="J116" s="29">
        <v>0.27</v>
      </c>
      <c r="K116" s="29"/>
      <c r="L116" s="29"/>
      <c r="M116" s="29"/>
      <c r="N116" s="29"/>
      <c r="O116" s="29"/>
      <c r="P116" s="29"/>
      <c r="Q116" s="29"/>
      <c r="R116" s="29">
        <v>0.5</v>
      </c>
      <c r="S116" s="29"/>
      <c r="T116" s="29"/>
      <c r="U116" s="29"/>
      <c r="V116" s="29"/>
      <c r="W116" s="29"/>
      <c r="X116" s="29"/>
      <c r="Y116" s="29"/>
      <c r="Z116" s="29"/>
      <c r="AA116" s="30"/>
    </row>
    <row r="117" spans="1:29" ht="19.899999999999999" customHeight="1">
      <c r="A117" s="182"/>
      <c r="B117" s="31" t="s">
        <v>1028</v>
      </c>
      <c r="C117" s="27" t="s">
        <v>1031</v>
      </c>
      <c r="D117" s="28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30"/>
    </row>
    <row r="118" spans="1:29" s="50" customFormat="1" ht="19.899999999999999" customHeight="1">
      <c r="A118" s="182"/>
      <c r="B118" s="46"/>
      <c r="C118" s="47" t="s">
        <v>1032</v>
      </c>
      <c r="D118" s="48"/>
      <c r="E118" s="49">
        <f>E115*E116+E117</f>
        <v>0</v>
      </c>
      <c r="F118" s="49">
        <f t="shared" ref="F118:AA118" si="23">F115*F116+F117</f>
        <v>0</v>
      </c>
      <c r="G118" s="49">
        <f t="shared" si="23"/>
        <v>0</v>
      </c>
      <c r="H118" s="49">
        <f t="shared" si="23"/>
        <v>0</v>
      </c>
      <c r="I118" s="49">
        <f t="shared" si="23"/>
        <v>0</v>
      </c>
      <c r="J118" s="49">
        <f t="shared" si="23"/>
        <v>24.03</v>
      </c>
      <c r="K118" s="49">
        <f t="shared" si="23"/>
        <v>0</v>
      </c>
      <c r="L118" s="49">
        <f t="shared" si="23"/>
        <v>0</v>
      </c>
      <c r="M118" s="49">
        <f t="shared" si="23"/>
        <v>0</v>
      </c>
      <c r="N118" s="49">
        <f t="shared" si="23"/>
        <v>0</v>
      </c>
      <c r="O118" s="49">
        <f t="shared" si="23"/>
        <v>0</v>
      </c>
      <c r="P118" s="49">
        <f t="shared" si="23"/>
        <v>0</v>
      </c>
      <c r="Q118" s="49">
        <f t="shared" si="23"/>
        <v>0</v>
      </c>
      <c r="R118" s="49">
        <f t="shared" si="23"/>
        <v>20.5</v>
      </c>
      <c r="S118" s="49">
        <f t="shared" si="23"/>
        <v>0</v>
      </c>
      <c r="T118" s="49">
        <f t="shared" si="23"/>
        <v>0</v>
      </c>
      <c r="U118" s="49">
        <f t="shared" si="23"/>
        <v>0</v>
      </c>
      <c r="V118" s="49">
        <f t="shared" si="23"/>
        <v>0</v>
      </c>
      <c r="W118" s="49">
        <f t="shared" si="23"/>
        <v>0</v>
      </c>
      <c r="X118" s="49">
        <f t="shared" si="23"/>
        <v>0</v>
      </c>
      <c r="Y118" s="49">
        <f t="shared" si="23"/>
        <v>0</v>
      </c>
      <c r="Z118" s="49">
        <f t="shared" si="23"/>
        <v>0</v>
      </c>
      <c r="AA118" s="49">
        <f t="shared" si="23"/>
        <v>0</v>
      </c>
      <c r="AB118" s="50">
        <f>SUM(E118:AA118)</f>
        <v>44.53</v>
      </c>
    </row>
    <row r="119" spans="1:29" ht="19.899999999999999" customHeight="1">
      <c r="A119" s="182"/>
      <c r="B119" s="31" t="s">
        <v>1033</v>
      </c>
      <c r="C119" s="5" t="s">
        <v>1034</v>
      </c>
      <c r="D119" s="2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2"/>
    </row>
    <row r="120" spans="1:29" ht="19.899999999999999" customHeight="1">
      <c r="A120" s="182"/>
      <c r="B120" s="31"/>
      <c r="C120" s="5" t="s">
        <v>1035</v>
      </c>
      <c r="D120" s="20"/>
      <c r="E120" s="4"/>
      <c r="F120" s="4"/>
      <c r="G120" s="4"/>
      <c r="H120" s="4"/>
      <c r="I120" s="4"/>
      <c r="J120" s="4" t="s">
        <v>1128</v>
      </c>
      <c r="K120" s="4"/>
      <c r="L120" s="4"/>
      <c r="M120" s="4"/>
      <c r="N120" s="4"/>
      <c r="O120" s="4"/>
      <c r="P120" s="4"/>
      <c r="Q120" s="4"/>
      <c r="R120" s="4" t="s">
        <v>1053</v>
      </c>
      <c r="S120" s="4"/>
      <c r="T120" s="4"/>
      <c r="U120" s="4"/>
      <c r="V120" s="4"/>
      <c r="W120" s="4"/>
      <c r="X120" s="4"/>
      <c r="Y120" s="4"/>
      <c r="Z120" s="4"/>
      <c r="AA120" s="4"/>
    </row>
    <row r="121" spans="1:29" ht="19.899999999999999" customHeight="1">
      <c r="A121" s="182"/>
      <c r="B121" s="32" t="s">
        <v>1036</v>
      </c>
      <c r="C121" s="13" t="s">
        <v>1037</v>
      </c>
      <c r="D121" s="21"/>
      <c r="E121" s="15"/>
      <c r="F121" s="15"/>
      <c r="G121" s="15"/>
      <c r="H121" s="15"/>
      <c r="I121" s="15"/>
      <c r="J121" s="15">
        <v>35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9" ht="19.899999999999999" customHeight="1">
      <c r="A122" s="182"/>
      <c r="B122" s="32" t="s">
        <v>1036</v>
      </c>
      <c r="C122" s="13" t="s">
        <v>1038</v>
      </c>
      <c r="D122" s="21"/>
      <c r="E122" s="15"/>
      <c r="F122" s="15"/>
      <c r="G122" s="15"/>
      <c r="H122" s="15"/>
      <c r="I122" s="15"/>
      <c r="J122" s="15">
        <v>0.27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9" s="50" customFormat="1" ht="19.899999999999999" customHeight="1">
      <c r="A123" s="182"/>
      <c r="B123" s="51" t="s">
        <v>1036</v>
      </c>
      <c r="C123" s="52" t="s">
        <v>1039</v>
      </c>
      <c r="D123" s="53"/>
      <c r="E123" s="54">
        <f>E121*E122</f>
        <v>0</v>
      </c>
      <c r="F123" s="54">
        <f t="shared" ref="F123:AA123" si="24">F121*F122</f>
        <v>0</v>
      </c>
      <c r="G123" s="54">
        <f t="shared" si="24"/>
        <v>0</v>
      </c>
      <c r="H123" s="54">
        <f t="shared" si="24"/>
        <v>0</v>
      </c>
      <c r="I123" s="54">
        <f t="shared" si="24"/>
        <v>0</v>
      </c>
      <c r="J123" s="54">
        <f t="shared" si="24"/>
        <v>9.4500000000000011</v>
      </c>
      <c r="K123" s="54">
        <f t="shared" si="24"/>
        <v>0</v>
      </c>
      <c r="L123" s="54">
        <f t="shared" si="24"/>
        <v>0</v>
      </c>
      <c r="M123" s="54">
        <f t="shared" si="24"/>
        <v>0</v>
      </c>
      <c r="N123" s="54">
        <f t="shared" si="24"/>
        <v>0</v>
      </c>
      <c r="O123" s="54">
        <f t="shared" si="24"/>
        <v>0</v>
      </c>
      <c r="P123" s="54">
        <f t="shared" si="24"/>
        <v>0</v>
      </c>
      <c r="Q123" s="54">
        <f t="shared" si="24"/>
        <v>0</v>
      </c>
      <c r="R123" s="54">
        <f t="shared" si="24"/>
        <v>0</v>
      </c>
      <c r="S123" s="54">
        <f t="shared" si="24"/>
        <v>0</v>
      </c>
      <c r="T123" s="54">
        <f t="shared" si="24"/>
        <v>0</v>
      </c>
      <c r="U123" s="54">
        <f t="shared" si="24"/>
        <v>0</v>
      </c>
      <c r="V123" s="54">
        <f t="shared" si="24"/>
        <v>0</v>
      </c>
      <c r="W123" s="54">
        <f t="shared" si="24"/>
        <v>0</v>
      </c>
      <c r="X123" s="54">
        <f t="shared" si="24"/>
        <v>0</v>
      </c>
      <c r="Y123" s="54">
        <f t="shared" si="24"/>
        <v>0</v>
      </c>
      <c r="Z123" s="54">
        <f t="shared" si="24"/>
        <v>0</v>
      </c>
      <c r="AA123" s="54">
        <f t="shared" si="24"/>
        <v>0</v>
      </c>
      <c r="AB123" s="50">
        <f>SUM(E123:AA123)</f>
        <v>9.4500000000000011</v>
      </c>
    </row>
    <row r="124" spans="1:29" ht="19.899999999999999" customHeight="1">
      <c r="A124" s="182"/>
      <c r="B124" s="32" t="s">
        <v>1040</v>
      </c>
      <c r="C124" s="5" t="s">
        <v>1041</v>
      </c>
      <c r="D124" s="2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50"/>
      <c r="AC124" s="50"/>
    </row>
    <row r="125" spans="1:29" ht="19.899999999999999" customHeight="1">
      <c r="A125" s="182"/>
      <c r="B125" s="32"/>
      <c r="C125" s="5" t="s">
        <v>1042</v>
      </c>
      <c r="D125" s="20"/>
      <c r="E125" s="4"/>
      <c r="F125" s="4"/>
      <c r="G125" s="4"/>
      <c r="H125" s="4"/>
      <c r="I125" s="4"/>
      <c r="J125" s="4" t="s">
        <v>1128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50"/>
      <c r="AC125" s="50"/>
    </row>
    <row r="126" spans="1:29" ht="19.899999999999999" customHeight="1">
      <c r="A126" s="181">
        <v>45363</v>
      </c>
      <c r="B126" s="31" t="s">
        <v>1028</v>
      </c>
      <c r="C126" s="26" t="s">
        <v>1029</v>
      </c>
      <c r="D126" s="24"/>
      <c r="E126" s="25"/>
      <c r="F126" s="25"/>
      <c r="G126" s="25"/>
      <c r="H126" s="25"/>
      <c r="I126" s="26"/>
      <c r="J126" s="26"/>
      <c r="K126" s="26"/>
      <c r="L126" s="26"/>
      <c r="M126" s="26"/>
      <c r="N126" s="26"/>
      <c r="O126" s="25"/>
      <c r="P126" s="26"/>
      <c r="Q126" s="26"/>
      <c r="R126" s="25"/>
      <c r="S126" s="26"/>
      <c r="T126" s="27"/>
      <c r="U126" s="26"/>
      <c r="V126" s="25"/>
      <c r="W126" s="26"/>
      <c r="X126" s="25"/>
      <c r="Y126" s="25"/>
      <c r="Z126" s="26"/>
      <c r="AA126" s="27"/>
    </row>
    <row r="127" spans="1:29" ht="19.899999999999999" customHeight="1">
      <c r="A127" s="182"/>
      <c r="B127" s="31" t="s">
        <v>1028</v>
      </c>
      <c r="C127" s="27" t="s">
        <v>1030</v>
      </c>
      <c r="D127" s="28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30"/>
    </row>
    <row r="128" spans="1:29" ht="19.899999999999999" customHeight="1">
      <c r="A128" s="182"/>
      <c r="B128" s="31" t="s">
        <v>1028</v>
      </c>
      <c r="C128" s="27" t="s">
        <v>1031</v>
      </c>
      <c r="D128" s="28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0"/>
    </row>
    <row r="129" spans="1:29" s="50" customFormat="1" ht="19.899999999999999" customHeight="1">
      <c r="A129" s="182"/>
      <c r="B129" s="46"/>
      <c r="C129" s="47" t="s">
        <v>1032</v>
      </c>
      <c r="D129" s="48"/>
      <c r="E129" s="49">
        <f>E126*E127+E128</f>
        <v>0</v>
      </c>
      <c r="F129" s="49">
        <f t="shared" ref="F129:AA129" si="25">F126*F127+F128</f>
        <v>0</v>
      </c>
      <c r="G129" s="49">
        <f t="shared" si="25"/>
        <v>0</v>
      </c>
      <c r="H129" s="49">
        <f t="shared" si="25"/>
        <v>0</v>
      </c>
      <c r="I129" s="49">
        <f t="shared" si="25"/>
        <v>0</v>
      </c>
      <c r="J129" s="49">
        <f t="shared" si="25"/>
        <v>0</v>
      </c>
      <c r="K129" s="49">
        <f t="shared" si="25"/>
        <v>0</v>
      </c>
      <c r="L129" s="49">
        <f t="shared" si="25"/>
        <v>0</v>
      </c>
      <c r="M129" s="49">
        <f t="shared" si="25"/>
        <v>0</v>
      </c>
      <c r="N129" s="49">
        <f t="shared" si="25"/>
        <v>0</v>
      </c>
      <c r="O129" s="49">
        <f t="shared" si="25"/>
        <v>0</v>
      </c>
      <c r="P129" s="49">
        <f t="shared" si="25"/>
        <v>0</v>
      </c>
      <c r="Q129" s="49">
        <f t="shared" si="25"/>
        <v>0</v>
      </c>
      <c r="R129" s="49">
        <f t="shared" si="25"/>
        <v>0</v>
      </c>
      <c r="S129" s="49">
        <f t="shared" si="25"/>
        <v>0</v>
      </c>
      <c r="T129" s="49">
        <f t="shared" si="25"/>
        <v>0</v>
      </c>
      <c r="U129" s="49">
        <f t="shared" si="25"/>
        <v>0</v>
      </c>
      <c r="V129" s="49">
        <f t="shared" si="25"/>
        <v>0</v>
      </c>
      <c r="W129" s="49">
        <f t="shared" si="25"/>
        <v>0</v>
      </c>
      <c r="X129" s="49">
        <f t="shared" si="25"/>
        <v>0</v>
      </c>
      <c r="Y129" s="49">
        <f t="shared" si="25"/>
        <v>0</v>
      </c>
      <c r="Z129" s="49">
        <f t="shared" si="25"/>
        <v>0</v>
      </c>
      <c r="AA129" s="49">
        <f t="shared" si="25"/>
        <v>0</v>
      </c>
      <c r="AB129" s="50">
        <f>SUM(E129:AA129)</f>
        <v>0</v>
      </c>
    </row>
    <row r="130" spans="1:29" ht="19.899999999999999" customHeight="1">
      <c r="A130" s="182"/>
      <c r="B130" s="31" t="s">
        <v>1033</v>
      </c>
      <c r="C130" s="5" t="s">
        <v>1034</v>
      </c>
      <c r="D130" s="2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2"/>
    </row>
    <row r="131" spans="1:29" ht="19.899999999999999" customHeight="1">
      <c r="A131" s="182"/>
      <c r="B131" s="31"/>
      <c r="C131" s="5" t="s">
        <v>1035</v>
      </c>
      <c r="D131" s="2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9" ht="19.899999999999999" customHeight="1">
      <c r="A132" s="182"/>
      <c r="B132" s="32" t="s">
        <v>1036</v>
      </c>
      <c r="C132" s="13" t="s">
        <v>1037</v>
      </c>
      <c r="D132" s="21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9" ht="19.899999999999999" customHeight="1">
      <c r="A133" s="182"/>
      <c r="B133" s="32" t="s">
        <v>1036</v>
      </c>
      <c r="C133" s="13" t="s">
        <v>1038</v>
      </c>
      <c r="D133" s="2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9" s="50" customFormat="1" ht="19.899999999999999" customHeight="1">
      <c r="A134" s="182"/>
      <c r="B134" s="51" t="s">
        <v>1036</v>
      </c>
      <c r="C134" s="52" t="s">
        <v>1039</v>
      </c>
      <c r="D134" s="53"/>
      <c r="E134" s="54">
        <f>E132*E133</f>
        <v>0</v>
      </c>
      <c r="F134" s="54">
        <f t="shared" ref="F134:AA134" si="26">F132*F133</f>
        <v>0</v>
      </c>
      <c r="G134" s="54">
        <f t="shared" si="26"/>
        <v>0</v>
      </c>
      <c r="H134" s="54">
        <f t="shared" si="26"/>
        <v>0</v>
      </c>
      <c r="I134" s="54">
        <f t="shared" si="26"/>
        <v>0</v>
      </c>
      <c r="J134" s="54">
        <f t="shared" si="26"/>
        <v>0</v>
      </c>
      <c r="K134" s="54">
        <f t="shared" si="26"/>
        <v>0</v>
      </c>
      <c r="L134" s="54">
        <f t="shared" si="26"/>
        <v>0</v>
      </c>
      <c r="M134" s="54">
        <f t="shared" si="26"/>
        <v>0</v>
      </c>
      <c r="N134" s="54">
        <f t="shared" si="26"/>
        <v>0</v>
      </c>
      <c r="O134" s="54">
        <f t="shared" si="26"/>
        <v>0</v>
      </c>
      <c r="P134" s="54">
        <f t="shared" si="26"/>
        <v>0</v>
      </c>
      <c r="Q134" s="54">
        <f t="shared" si="26"/>
        <v>0</v>
      </c>
      <c r="R134" s="54">
        <f t="shared" si="26"/>
        <v>0</v>
      </c>
      <c r="S134" s="54">
        <f t="shared" si="26"/>
        <v>0</v>
      </c>
      <c r="T134" s="54">
        <f t="shared" si="26"/>
        <v>0</v>
      </c>
      <c r="U134" s="54">
        <f t="shared" si="26"/>
        <v>0</v>
      </c>
      <c r="V134" s="54">
        <f t="shared" si="26"/>
        <v>0</v>
      </c>
      <c r="W134" s="54">
        <f t="shared" si="26"/>
        <v>0</v>
      </c>
      <c r="X134" s="54">
        <f t="shared" si="26"/>
        <v>0</v>
      </c>
      <c r="Y134" s="54">
        <f t="shared" si="26"/>
        <v>0</v>
      </c>
      <c r="Z134" s="54">
        <f t="shared" si="26"/>
        <v>0</v>
      </c>
      <c r="AA134" s="54">
        <f t="shared" si="26"/>
        <v>0</v>
      </c>
      <c r="AB134" s="50">
        <f>SUM(E134:AA134)</f>
        <v>0</v>
      </c>
    </row>
    <row r="135" spans="1:29" ht="19.899999999999999" customHeight="1">
      <c r="A135" s="182"/>
      <c r="B135" s="32" t="s">
        <v>1040</v>
      </c>
      <c r="C135" s="5" t="s">
        <v>1041</v>
      </c>
      <c r="D135" s="2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50"/>
      <c r="AC135" s="50"/>
    </row>
    <row r="136" spans="1:29" ht="19.899999999999999" customHeight="1">
      <c r="A136" s="182"/>
      <c r="B136" s="32"/>
      <c r="C136" s="5" t="s">
        <v>1042</v>
      </c>
      <c r="D136" s="2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50"/>
      <c r="AC136" s="50"/>
    </row>
    <row r="137" spans="1:29" ht="19.899999999999999" customHeight="1">
      <c r="A137" s="181">
        <v>45364</v>
      </c>
      <c r="B137" s="31" t="s">
        <v>1028</v>
      </c>
      <c r="C137" s="26" t="s">
        <v>1029</v>
      </c>
      <c r="D137" s="24"/>
      <c r="E137" s="25"/>
      <c r="F137" s="25"/>
      <c r="G137" s="25"/>
      <c r="H137" s="25"/>
      <c r="I137" s="26"/>
      <c r="J137" s="26"/>
      <c r="K137" s="26"/>
      <c r="L137" s="26"/>
      <c r="M137" s="26"/>
      <c r="N137" s="26"/>
      <c r="O137" s="25"/>
      <c r="P137" s="26"/>
      <c r="Q137" s="26"/>
      <c r="R137" s="25"/>
      <c r="S137" s="26"/>
      <c r="T137" s="27"/>
      <c r="U137" s="26"/>
      <c r="V137" s="25"/>
      <c r="W137" s="26"/>
      <c r="X137" s="25"/>
      <c r="Y137" s="25"/>
      <c r="Z137" s="26"/>
      <c r="AA137" s="27"/>
    </row>
    <row r="138" spans="1:29" ht="19.899999999999999" customHeight="1">
      <c r="A138" s="182"/>
      <c r="B138" s="31" t="s">
        <v>1028</v>
      </c>
      <c r="C138" s="27" t="s">
        <v>1030</v>
      </c>
      <c r="D138" s="28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0"/>
    </row>
    <row r="139" spans="1:29" ht="19.899999999999999" customHeight="1">
      <c r="A139" s="182"/>
      <c r="B139" s="31" t="s">
        <v>1028</v>
      </c>
      <c r="C139" s="27" t="s">
        <v>1031</v>
      </c>
      <c r="D139" s="28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0"/>
    </row>
    <row r="140" spans="1:29" s="50" customFormat="1" ht="19.899999999999999" customHeight="1">
      <c r="A140" s="182"/>
      <c r="B140" s="46"/>
      <c r="C140" s="47" t="s">
        <v>1032</v>
      </c>
      <c r="D140" s="48"/>
      <c r="E140" s="49">
        <f>E137*E138+E139</f>
        <v>0</v>
      </c>
      <c r="F140" s="49">
        <f t="shared" ref="F140:AA140" si="27">F137*F138+F139</f>
        <v>0</v>
      </c>
      <c r="G140" s="49">
        <f t="shared" si="27"/>
        <v>0</v>
      </c>
      <c r="H140" s="49">
        <f t="shared" si="27"/>
        <v>0</v>
      </c>
      <c r="I140" s="49">
        <f t="shared" si="27"/>
        <v>0</v>
      </c>
      <c r="J140" s="49">
        <f t="shared" si="27"/>
        <v>0</v>
      </c>
      <c r="K140" s="49">
        <f t="shared" si="27"/>
        <v>0</v>
      </c>
      <c r="L140" s="49">
        <f t="shared" si="27"/>
        <v>0</v>
      </c>
      <c r="M140" s="49">
        <f t="shared" si="27"/>
        <v>0</v>
      </c>
      <c r="N140" s="49">
        <f t="shared" si="27"/>
        <v>0</v>
      </c>
      <c r="O140" s="49">
        <f t="shared" si="27"/>
        <v>0</v>
      </c>
      <c r="P140" s="49">
        <f t="shared" si="27"/>
        <v>0</v>
      </c>
      <c r="Q140" s="49">
        <f t="shared" si="27"/>
        <v>0</v>
      </c>
      <c r="R140" s="49">
        <f t="shared" si="27"/>
        <v>0</v>
      </c>
      <c r="S140" s="49">
        <f t="shared" si="27"/>
        <v>0</v>
      </c>
      <c r="T140" s="49">
        <f t="shared" si="27"/>
        <v>0</v>
      </c>
      <c r="U140" s="49">
        <f t="shared" si="27"/>
        <v>0</v>
      </c>
      <c r="V140" s="49">
        <f t="shared" si="27"/>
        <v>0</v>
      </c>
      <c r="W140" s="49">
        <f t="shared" si="27"/>
        <v>0</v>
      </c>
      <c r="X140" s="49">
        <f t="shared" si="27"/>
        <v>0</v>
      </c>
      <c r="Y140" s="49">
        <f t="shared" si="27"/>
        <v>0</v>
      </c>
      <c r="Z140" s="49">
        <f t="shared" si="27"/>
        <v>0</v>
      </c>
      <c r="AA140" s="49">
        <f t="shared" si="27"/>
        <v>0</v>
      </c>
      <c r="AB140" s="50">
        <f>SUM(E140:AA140)</f>
        <v>0</v>
      </c>
    </row>
    <row r="141" spans="1:29" ht="19.899999999999999" customHeight="1">
      <c r="A141" s="182"/>
      <c r="B141" s="31" t="s">
        <v>1033</v>
      </c>
      <c r="C141" s="5" t="s">
        <v>1034</v>
      </c>
      <c r="D141" s="2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2"/>
    </row>
    <row r="142" spans="1:29" ht="19.899999999999999" customHeight="1">
      <c r="A142" s="182"/>
      <c r="B142" s="31"/>
      <c r="C142" s="5" t="s">
        <v>1035</v>
      </c>
      <c r="D142" s="2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9" ht="19.899999999999999" customHeight="1">
      <c r="A143" s="182"/>
      <c r="B143" s="32" t="s">
        <v>1036</v>
      </c>
      <c r="C143" s="13" t="s">
        <v>1037</v>
      </c>
      <c r="D143" s="21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9" ht="19.899999999999999" customHeight="1">
      <c r="A144" s="182"/>
      <c r="B144" s="32" t="s">
        <v>1036</v>
      </c>
      <c r="C144" s="13" t="s">
        <v>1038</v>
      </c>
      <c r="D144" s="21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9" s="50" customFormat="1" ht="19.899999999999999" customHeight="1">
      <c r="A145" s="182"/>
      <c r="B145" s="51" t="s">
        <v>1036</v>
      </c>
      <c r="C145" s="52" t="s">
        <v>1039</v>
      </c>
      <c r="D145" s="53"/>
      <c r="E145" s="54">
        <f>E143*E144</f>
        <v>0</v>
      </c>
      <c r="F145" s="54">
        <f t="shared" ref="F145:AA145" si="28">F143*F144</f>
        <v>0</v>
      </c>
      <c r="G145" s="54">
        <f t="shared" si="28"/>
        <v>0</v>
      </c>
      <c r="H145" s="54">
        <f t="shared" si="28"/>
        <v>0</v>
      </c>
      <c r="I145" s="54">
        <f t="shared" si="28"/>
        <v>0</v>
      </c>
      <c r="J145" s="54">
        <f t="shared" si="28"/>
        <v>0</v>
      </c>
      <c r="K145" s="54">
        <f t="shared" si="28"/>
        <v>0</v>
      </c>
      <c r="L145" s="54">
        <f t="shared" si="28"/>
        <v>0</v>
      </c>
      <c r="M145" s="54">
        <f t="shared" si="28"/>
        <v>0</v>
      </c>
      <c r="N145" s="54">
        <f t="shared" si="28"/>
        <v>0</v>
      </c>
      <c r="O145" s="54">
        <f t="shared" si="28"/>
        <v>0</v>
      </c>
      <c r="P145" s="54">
        <f t="shared" si="28"/>
        <v>0</v>
      </c>
      <c r="Q145" s="54">
        <f t="shared" si="28"/>
        <v>0</v>
      </c>
      <c r="R145" s="54">
        <f t="shared" si="28"/>
        <v>0</v>
      </c>
      <c r="S145" s="54">
        <f t="shared" si="28"/>
        <v>0</v>
      </c>
      <c r="T145" s="54">
        <f t="shared" si="28"/>
        <v>0</v>
      </c>
      <c r="U145" s="54">
        <f t="shared" si="28"/>
        <v>0</v>
      </c>
      <c r="V145" s="54">
        <f t="shared" si="28"/>
        <v>0</v>
      </c>
      <c r="W145" s="54">
        <f t="shared" si="28"/>
        <v>0</v>
      </c>
      <c r="X145" s="54">
        <f t="shared" si="28"/>
        <v>0</v>
      </c>
      <c r="Y145" s="54">
        <f t="shared" si="28"/>
        <v>0</v>
      </c>
      <c r="Z145" s="54">
        <f t="shared" si="28"/>
        <v>0</v>
      </c>
      <c r="AA145" s="54">
        <f t="shared" si="28"/>
        <v>0</v>
      </c>
      <c r="AB145" s="50">
        <f>SUM(E145:AA145)</f>
        <v>0</v>
      </c>
    </row>
    <row r="146" spans="1:29" ht="19.899999999999999" customHeight="1">
      <c r="A146" s="182"/>
      <c r="B146" s="32" t="s">
        <v>1040</v>
      </c>
      <c r="C146" s="5" t="s">
        <v>1041</v>
      </c>
      <c r="D146" s="2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50"/>
      <c r="AC146" s="50"/>
    </row>
    <row r="147" spans="1:29" ht="19.899999999999999" customHeight="1">
      <c r="A147" s="182"/>
      <c r="B147" s="32"/>
      <c r="C147" s="5" t="s">
        <v>1042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50"/>
      <c r="AC147" s="50"/>
    </row>
    <row r="148" spans="1:29" ht="19.899999999999999" customHeight="1">
      <c r="A148" s="181">
        <v>45365</v>
      </c>
      <c r="B148" s="31" t="s">
        <v>1028</v>
      </c>
      <c r="C148" s="26" t="s">
        <v>1029</v>
      </c>
      <c r="D148" s="24"/>
      <c r="E148" s="25"/>
      <c r="F148" s="25"/>
      <c r="G148" s="25"/>
      <c r="H148" s="25"/>
      <c r="I148" s="26">
        <v>1</v>
      </c>
      <c r="J148" s="26">
        <v>253</v>
      </c>
      <c r="K148" s="26"/>
      <c r="L148" s="26"/>
      <c r="M148" s="26"/>
      <c r="N148" s="26"/>
      <c r="O148" s="25"/>
      <c r="P148" s="26"/>
      <c r="Q148" s="26"/>
      <c r="R148" s="25"/>
      <c r="S148" s="26"/>
      <c r="T148" s="27"/>
      <c r="U148" s="26"/>
      <c r="V148" s="25"/>
      <c r="W148" s="26"/>
      <c r="X148" s="25"/>
      <c r="Y148" s="25">
        <v>1</v>
      </c>
      <c r="Z148" s="26"/>
      <c r="AA148" s="27"/>
    </row>
    <row r="149" spans="1:29" ht="19.899999999999999" customHeight="1">
      <c r="A149" s="182"/>
      <c r="B149" s="31" t="s">
        <v>1028</v>
      </c>
      <c r="C149" s="27" t="s">
        <v>1030</v>
      </c>
      <c r="D149" s="28"/>
      <c r="E149" s="29"/>
      <c r="F149" s="29"/>
      <c r="G149" s="29"/>
      <c r="H149" s="29"/>
      <c r="I149" s="29">
        <v>27.76</v>
      </c>
      <c r="J149" s="29">
        <v>0.25</v>
      </c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>
        <v>0.53200000000000003</v>
      </c>
      <c r="Z149" s="29"/>
      <c r="AA149" s="30"/>
    </row>
    <row r="150" spans="1:29" ht="19.899999999999999" customHeight="1">
      <c r="A150" s="182"/>
      <c r="B150" s="31" t="s">
        <v>1028</v>
      </c>
      <c r="C150" s="27" t="s">
        <v>1031</v>
      </c>
      <c r="D150" s="28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30"/>
    </row>
    <row r="151" spans="1:29" s="50" customFormat="1" ht="19.899999999999999" customHeight="1">
      <c r="A151" s="182"/>
      <c r="B151" s="46"/>
      <c r="C151" s="47" t="s">
        <v>1032</v>
      </c>
      <c r="D151" s="48"/>
      <c r="E151" s="49">
        <f>E148*E149+E150</f>
        <v>0</v>
      </c>
      <c r="F151" s="49">
        <f t="shared" ref="F151:AA151" si="29">F148*F149+F150</f>
        <v>0</v>
      </c>
      <c r="G151" s="49">
        <f t="shared" si="29"/>
        <v>0</v>
      </c>
      <c r="H151" s="49">
        <f t="shared" si="29"/>
        <v>0</v>
      </c>
      <c r="I151" s="49">
        <f t="shared" si="29"/>
        <v>27.76</v>
      </c>
      <c r="J151" s="49">
        <f t="shared" si="29"/>
        <v>63.25</v>
      </c>
      <c r="K151" s="49">
        <f t="shared" si="29"/>
        <v>0</v>
      </c>
      <c r="L151" s="49">
        <f t="shared" si="29"/>
        <v>0</v>
      </c>
      <c r="M151" s="49">
        <f t="shared" si="29"/>
        <v>0</v>
      </c>
      <c r="N151" s="49">
        <f t="shared" si="29"/>
        <v>0</v>
      </c>
      <c r="O151" s="49">
        <f t="shared" si="29"/>
        <v>0</v>
      </c>
      <c r="P151" s="49">
        <f t="shared" si="29"/>
        <v>0</v>
      </c>
      <c r="Q151" s="49">
        <f t="shared" si="29"/>
        <v>0</v>
      </c>
      <c r="R151" s="49">
        <f t="shared" si="29"/>
        <v>0</v>
      </c>
      <c r="S151" s="49">
        <f t="shared" si="29"/>
        <v>0</v>
      </c>
      <c r="T151" s="49">
        <f t="shared" si="29"/>
        <v>0</v>
      </c>
      <c r="U151" s="49">
        <f t="shared" si="29"/>
        <v>0</v>
      </c>
      <c r="V151" s="49">
        <f t="shared" si="29"/>
        <v>0</v>
      </c>
      <c r="W151" s="49">
        <f t="shared" si="29"/>
        <v>0</v>
      </c>
      <c r="X151" s="49">
        <f t="shared" si="29"/>
        <v>0</v>
      </c>
      <c r="Y151" s="49">
        <f t="shared" si="29"/>
        <v>0.53200000000000003</v>
      </c>
      <c r="Z151" s="49">
        <f t="shared" si="29"/>
        <v>0</v>
      </c>
      <c r="AA151" s="49">
        <f t="shared" si="29"/>
        <v>0</v>
      </c>
      <c r="AB151" s="50">
        <f>SUM(E151:AA151)</f>
        <v>91.542000000000002</v>
      </c>
    </row>
    <row r="152" spans="1:29" ht="19.899999999999999" customHeight="1">
      <c r="A152" s="182"/>
      <c r="B152" s="31" t="s">
        <v>1033</v>
      </c>
      <c r="C152" s="5" t="s">
        <v>1034</v>
      </c>
      <c r="D152" s="2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2"/>
    </row>
    <row r="153" spans="1:29" ht="19.899999999999999" customHeight="1">
      <c r="A153" s="182"/>
      <c r="B153" s="31"/>
      <c r="C153" s="5" t="s">
        <v>1035</v>
      </c>
      <c r="D153" s="20"/>
      <c r="E153" s="4"/>
      <c r="F153" s="4"/>
      <c r="G153" s="4"/>
      <c r="H153" s="4"/>
      <c r="I153" s="4" t="s">
        <v>1059</v>
      </c>
      <c r="J153" s="4" t="s">
        <v>1053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 t="s">
        <v>1059</v>
      </c>
      <c r="Z153" s="4"/>
      <c r="AA153" s="4"/>
    </row>
    <row r="154" spans="1:29" ht="19.899999999999999" customHeight="1">
      <c r="A154" s="182"/>
      <c r="B154" s="32" t="s">
        <v>1036</v>
      </c>
      <c r="C154" s="13" t="s">
        <v>1037</v>
      </c>
      <c r="D154" s="21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9" ht="19.899999999999999" customHeight="1">
      <c r="A155" s="182"/>
      <c r="B155" s="32" t="s">
        <v>1036</v>
      </c>
      <c r="C155" s="13" t="s">
        <v>1038</v>
      </c>
      <c r="D155" s="21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9" s="50" customFormat="1" ht="19.899999999999999" customHeight="1">
      <c r="A156" s="182"/>
      <c r="B156" s="51" t="s">
        <v>1036</v>
      </c>
      <c r="C156" s="52" t="s">
        <v>1039</v>
      </c>
      <c r="D156" s="53"/>
      <c r="E156" s="54">
        <f>E154*E155</f>
        <v>0</v>
      </c>
      <c r="F156" s="54">
        <f t="shared" ref="F156:AA156" si="30">F154*F155</f>
        <v>0</v>
      </c>
      <c r="G156" s="54">
        <f t="shared" si="30"/>
        <v>0</v>
      </c>
      <c r="H156" s="54">
        <f t="shared" si="30"/>
        <v>0</v>
      </c>
      <c r="I156" s="54">
        <f t="shared" si="30"/>
        <v>0</v>
      </c>
      <c r="J156" s="54">
        <f t="shared" si="30"/>
        <v>0</v>
      </c>
      <c r="K156" s="54">
        <f t="shared" si="30"/>
        <v>0</v>
      </c>
      <c r="L156" s="54">
        <f t="shared" si="30"/>
        <v>0</v>
      </c>
      <c r="M156" s="54">
        <f t="shared" si="30"/>
        <v>0</v>
      </c>
      <c r="N156" s="54">
        <f t="shared" si="30"/>
        <v>0</v>
      </c>
      <c r="O156" s="54">
        <f t="shared" si="30"/>
        <v>0</v>
      </c>
      <c r="P156" s="54">
        <f t="shared" si="30"/>
        <v>0</v>
      </c>
      <c r="Q156" s="54">
        <f t="shared" si="30"/>
        <v>0</v>
      </c>
      <c r="R156" s="54">
        <f t="shared" si="30"/>
        <v>0</v>
      </c>
      <c r="S156" s="54">
        <f t="shared" si="30"/>
        <v>0</v>
      </c>
      <c r="T156" s="54">
        <f t="shared" si="30"/>
        <v>0</v>
      </c>
      <c r="U156" s="54">
        <f t="shared" si="30"/>
        <v>0</v>
      </c>
      <c r="V156" s="54">
        <f t="shared" si="30"/>
        <v>0</v>
      </c>
      <c r="W156" s="54">
        <f t="shared" si="30"/>
        <v>0</v>
      </c>
      <c r="X156" s="54">
        <f t="shared" si="30"/>
        <v>0</v>
      </c>
      <c r="Y156" s="54">
        <f t="shared" si="30"/>
        <v>0</v>
      </c>
      <c r="Z156" s="54">
        <f t="shared" si="30"/>
        <v>0</v>
      </c>
      <c r="AA156" s="54">
        <f t="shared" si="30"/>
        <v>0</v>
      </c>
      <c r="AB156" s="50">
        <f>SUM(E156:AA156)</f>
        <v>0</v>
      </c>
    </row>
    <row r="157" spans="1:29" ht="19.899999999999999" customHeight="1">
      <c r="A157" s="182"/>
      <c r="B157" s="32" t="s">
        <v>1040</v>
      </c>
      <c r="C157" s="5" t="s">
        <v>1041</v>
      </c>
      <c r="D157" s="2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50"/>
      <c r="AC157" s="50"/>
    </row>
    <row r="158" spans="1:29" ht="19.899999999999999" customHeight="1">
      <c r="A158" s="182"/>
      <c r="B158" s="32"/>
      <c r="C158" s="5" t="s">
        <v>1042</v>
      </c>
      <c r="D158" s="2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50"/>
      <c r="AC158" s="50"/>
    </row>
    <row r="159" spans="1:29" ht="19.899999999999999" customHeight="1">
      <c r="A159" s="181">
        <v>45366</v>
      </c>
      <c r="B159" s="31" t="s">
        <v>1028</v>
      </c>
      <c r="C159" s="26" t="s">
        <v>1029</v>
      </c>
      <c r="D159" s="24"/>
      <c r="E159" s="25"/>
      <c r="F159" s="25"/>
      <c r="G159" s="25"/>
      <c r="H159" s="25"/>
      <c r="I159" s="26"/>
      <c r="J159" s="26"/>
      <c r="K159" s="26"/>
      <c r="L159" s="26"/>
      <c r="M159" s="26"/>
      <c r="N159" s="26"/>
      <c r="O159" s="25"/>
      <c r="P159" s="26"/>
      <c r="Q159" s="26"/>
      <c r="R159" s="25"/>
      <c r="S159" s="26"/>
      <c r="T159" s="27"/>
      <c r="U159" s="26"/>
      <c r="V159" s="25"/>
      <c r="W159" s="26"/>
      <c r="X159" s="25"/>
      <c r="Y159" s="25"/>
      <c r="Z159" s="26"/>
      <c r="AA159" s="27"/>
    </row>
    <row r="160" spans="1:29" ht="19.899999999999999" customHeight="1">
      <c r="A160" s="182"/>
      <c r="B160" s="31" t="s">
        <v>1028</v>
      </c>
      <c r="C160" s="27" t="s">
        <v>1030</v>
      </c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0"/>
    </row>
    <row r="161" spans="1:29" ht="19.899999999999999" customHeight="1">
      <c r="A161" s="182"/>
      <c r="B161" s="31" t="s">
        <v>1028</v>
      </c>
      <c r="C161" s="27" t="s">
        <v>1031</v>
      </c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0"/>
    </row>
    <row r="162" spans="1:29" s="50" customFormat="1" ht="19.899999999999999" customHeight="1">
      <c r="A162" s="182"/>
      <c r="B162" s="46"/>
      <c r="C162" s="47" t="s">
        <v>1032</v>
      </c>
      <c r="D162" s="48"/>
      <c r="E162" s="49">
        <f>E159*E160+E161</f>
        <v>0</v>
      </c>
      <c r="F162" s="49">
        <f t="shared" ref="F162:AA162" si="31">F159*F160+F161</f>
        <v>0</v>
      </c>
      <c r="G162" s="49">
        <f t="shared" si="31"/>
        <v>0</v>
      </c>
      <c r="H162" s="49">
        <f t="shared" si="31"/>
        <v>0</v>
      </c>
      <c r="I162" s="49">
        <f t="shared" si="31"/>
        <v>0</v>
      </c>
      <c r="J162" s="49">
        <f t="shared" si="31"/>
        <v>0</v>
      </c>
      <c r="K162" s="49">
        <f t="shared" si="31"/>
        <v>0</v>
      </c>
      <c r="L162" s="49">
        <f t="shared" si="31"/>
        <v>0</v>
      </c>
      <c r="M162" s="49">
        <f t="shared" si="31"/>
        <v>0</v>
      </c>
      <c r="N162" s="49">
        <f t="shared" si="31"/>
        <v>0</v>
      </c>
      <c r="O162" s="49">
        <f t="shared" si="31"/>
        <v>0</v>
      </c>
      <c r="P162" s="49">
        <f t="shared" si="31"/>
        <v>0</v>
      </c>
      <c r="Q162" s="49">
        <f t="shared" si="31"/>
        <v>0</v>
      </c>
      <c r="R162" s="49">
        <f t="shared" si="31"/>
        <v>0</v>
      </c>
      <c r="S162" s="49">
        <f t="shared" si="31"/>
        <v>0</v>
      </c>
      <c r="T162" s="49">
        <f t="shared" si="31"/>
        <v>0</v>
      </c>
      <c r="U162" s="49">
        <f t="shared" si="31"/>
        <v>0</v>
      </c>
      <c r="V162" s="49">
        <f t="shared" si="31"/>
        <v>0</v>
      </c>
      <c r="W162" s="49">
        <f t="shared" si="31"/>
        <v>0</v>
      </c>
      <c r="X162" s="49">
        <f t="shared" si="31"/>
        <v>0</v>
      </c>
      <c r="Y162" s="49">
        <f t="shared" si="31"/>
        <v>0</v>
      </c>
      <c r="Z162" s="49">
        <f t="shared" si="31"/>
        <v>0</v>
      </c>
      <c r="AA162" s="49">
        <f t="shared" si="31"/>
        <v>0</v>
      </c>
      <c r="AB162" s="50">
        <f>SUM(E162:AA162)</f>
        <v>0</v>
      </c>
    </row>
    <row r="163" spans="1:29" ht="19.899999999999999" customHeight="1">
      <c r="A163" s="182"/>
      <c r="B163" s="31" t="s">
        <v>1033</v>
      </c>
      <c r="C163" s="5" t="s">
        <v>1034</v>
      </c>
      <c r="D163" s="2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2"/>
    </row>
    <row r="164" spans="1:29" ht="19.899999999999999" customHeight="1">
      <c r="A164" s="182"/>
      <c r="B164" s="31"/>
      <c r="C164" s="5" t="s">
        <v>1035</v>
      </c>
      <c r="D164" s="2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9" ht="19.899999999999999" customHeight="1">
      <c r="A165" s="182"/>
      <c r="B165" s="32" t="s">
        <v>1036</v>
      </c>
      <c r="C165" s="13" t="s">
        <v>1037</v>
      </c>
      <c r="D165" s="21"/>
      <c r="E165" s="15"/>
      <c r="F165" s="15"/>
      <c r="G165" s="15"/>
      <c r="H165" s="15"/>
      <c r="I165" s="15"/>
      <c r="J165" s="15">
        <v>1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9" ht="19.899999999999999" customHeight="1">
      <c r="A166" s="182"/>
      <c r="B166" s="32" t="s">
        <v>1036</v>
      </c>
      <c r="C166" s="13" t="s">
        <v>1038</v>
      </c>
      <c r="D166" s="21"/>
      <c r="E166" s="15"/>
      <c r="F166" s="15"/>
      <c r="G166" s="15"/>
      <c r="H166" s="15"/>
      <c r="I166" s="15"/>
      <c r="J166" s="15">
        <v>4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9" s="50" customFormat="1" ht="19.899999999999999" customHeight="1">
      <c r="A167" s="182"/>
      <c r="B167" s="51" t="s">
        <v>1036</v>
      </c>
      <c r="C167" s="52" t="s">
        <v>1039</v>
      </c>
      <c r="D167" s="53"/>
      <c r="E167" s="54">
        <f>E165*E166</f>
        <v>0</v>
      </c>
      <c r="F167" s="54">
        <f t="shared" ref="F167:AA167" si="32">F165*F166</f>
        <v>0</v>
      </c>
      <c r="G167" s="54">
        <f t="shared" si="32"/>
        <v>0</v>
      </c>
      <c r="H167" s="54">
        <f t="shared" si="32"/>
        <v>0</v>
      </c>
      <c r="I167" s="54">
        <f t="shared" si="32"/>
        <v>0</v>
      </c>
      <c r="J167" s="54">
        <f t="shared" si="32"/>
        <v>4</v>
      </c>
      <c r="K167" s="54">
        <f t="shared" si="32"/>
        <v>0</v>
      </c>
      <c r="L167" s="54">
        <f t="shared" si="32"/>
        <v>0</v>
      </c>
      <c r="M167" s="54">
        <f t="shared" si="32"/>
        <v>0</v>
      </c>
      <c r="N167" s="54">
        <f t="shared" si="32"/>
        <v>0</v>
      </c>
      <c r="O167" s="54">
        <f t="shared" si="32"/>
        <v>0</v>
      </c>
      <c r="P167" s="54">
        <f t="shared" si="32"/>
        <v>0</v>
      </c>
      <c r="Q167" s="54">
        <f t="shared" si="32"/>
        <v>0</v>
      </c>
      <c r="R167" s="54">
        <f t="shared" si="32"/>
        <v>0</v>
      </c>
      <c r="S167" s="54">
        <f t="shared" si="32"/>
        <v>0</v>
      </c>
      <c r="T167" s="54">
        <f t="shared" si="32"/>
        <v>0</v>
      </c>
      <c r="U167" s="54">
        <f t="shared" si="32"/>
        <v>0</v>
      </c>
      <c r="V167" s="54">
        <f t="shared" si="32"/>
        <v>0</v>
      </c>
      <c r="W167" s="54">
        <f t="shared" si="32"/>
        <v>0</v>
      </c>
      <c r="X167" s="54">
        <f t="shared" si="32"/>
        <v>0</v>
      </c>
      <c r="Y167" s="54">
        <f t="shared" si="32"/>
        <v>0</v>
      </c>
      <c r="Z167" s="54">
        <f t="shared" si="32"/>
        <v>0</v>
      </c>
      <c r="AA167" s="54">
        <f t="shared" si="32"/>
        <v>0</v>
      </c>
      <c r="AB167" s="50">
        <f>SUM(E167:AA167)</f>
        <v>4</v>
      </c>
    </row>
    <row r="168" spans="1:29" ht="19.899999999999999" customHeight="1">
      <c r="A168" s="182"/>
      <c r="B168" s="32" t="s">
        <v>1040</v>
      </c>
      <c r="C168" s="5" t="s">
        <v>1041</v>
      </c>
      <c r="D168" s="2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50"/>
      <c r="AC168" s="50"/>
    </row>
    <row r="169" spans="1:29" ht="19.899999999999999" customHeight="1">
      <c r="A169" s="182"/>
      <c r="B169" s="32"/>
      <c r="C169" s="5" t="s">
        <v>1042</v>
      </c>
      <c r="D169" s="20"/>
      <c r="E169" s="4"/>
      <c r="F169" s="4"/>
      <c r="G169" s="4"/>
      <c r="H169" s="4"/>
      <c r="I169" s="4"/>
      <c r="J169" s="4" t="s">
        <v>1127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0"/>
      <c r="AC169" s="50"/>
    </row>
    <row r="170" spans="1:29" ht="19.899999999999999" customHeight="1">
      <c r="A170" s="181">
        <v>45367</v>
      </c>
      <c r="B170" s="31" t="s">
        <v>1028</v>
      </c>
      <c r="C170" s="26" t="s">
        <v>1029</v>
      </c>
      <c r="D170" s="24"/>
      <c r="E170" s="25"/>
      <c r="F170" s="25"/>
      <c r="G170" s="25"/>
      <c r="H170" s="25"/>
      <c r="I170" s="26"/>
      <c r="J170" s="26"/>
      <c r="K170" s="26"/>
      <c r="L170" s="26"/>
      <c r="M170" s="26"/>
      <c r="N170" s="26"/>
      <c r="O170" s="25"/>
      <c r="P170" s="26"/>
      <c r="Q170" s="26"/>
      <c r="R170" s="25"/>
      <c r="S170" s="26"/>
      <c r="T170" s="27"/>
      <c r="U170" s="26"/>
      <c r="V170" s="25"/>
      <c r="W170" s="26"/>
      <c r="X170" s="25"/>
      <c r="Y170" s="25"/>
      <c r="Z170" s="26"/>
      <c r="AA170" s="27"/>
      <c r="AB170" s="50"/>
      <c r="AC170" s="50"/>
    </row>
    <row r="171" spans="1:29" ht="19.899999999999999" customHeight="1">
      <c r="A171" s="182"/>
      <c r="B171" s="31" t="s">
        <v>1028</v>
      </c>
      <c r="C171" s="27" t="s">
        <v>1030</v>
      </c>
      <c r="D171" s="28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30"/>
      <c r="AB171" s="50"/>
      <c r="AC171" s="50"/>
    </row>
    <row r="172" spans="1:29" ht="19.899999999999999" customHeight="1">
      <c r="A172" s="182"/>
      <c r="B172" s="31" t="s">
        <v>1028</v>
      </c>
      <c r="C172" s="27" t="s">
        <v>1031</v>
      </c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0"/>
      <c r="AB172" s="50"/>
      <c r="AC172" s="50"/>
    </row>
    <row r="173" spans="1:29" s="50" customFormat="1" ht="19.899999999999999" customHeight="1">
      <c r="A173" s="182"/>
      <c r="B173" s="46"/>
      <c r="C173" s="47" t="s">
        <v>1032</v>
      </c>
      <c r="D173" s="48"/>
      <c r="E173" s="49">
        <f>E170*E171+E172</f>
        <v>0</v>
      </c>
      <c r="F173" s="49">
        <f t="shared" ref="F173:AA173" si="33">F170*F171+F172</f>
        <v>0</v>
      </c>
      <c r="G173" s="49">
        <f t="shared" si="33"/>
        <v>0</v>
      </c>
      <c r="H173" s="49">
        <f t="shared" si="33"/>
        <v>0</v>
      </c>
      <c r="I173" s="49">
        <f t="shared" si="33"/>
        <v>0</v>
      </c>
      <c r="J173" s="49">
        <f t="shared" si="33"/>
        <v>0</v>
      </c>
      <c r="K173" s="49">
        <f t="shared" si="33"/>
        <v>0</v>
      </c>
      <c r="L173" s="49">
        <f t="shared" si="33"/>
        <v>0</v>
      </c>
      <c r="M173" s="49">
        <f t="shared" si="33"/>
        <v>0</v>
      </c>
      <c r="N173" s="49">
        <f t="shared" si="33"/>
        <v>0</v>
      </c>
      <c r="O173" s="49">
        <f t="shared" si="33"/>
        <v>0</v>
      </c>
      <c r="P173" s="49">
        <f t="shared" si="33"/>
        <v>0</v>
      </c>
      <c r="Q173" s="49">
        <f t="shared" si="33"/>
        <v>0</v>
      </c>
      <c r="R173" s="49">
        <f t="shared" si="33"/>
        <v>0</v>
      </c>
      <c r="S173" s="49">
        <f t="shared" si="33"/>
        <v>0</v>
      </c>
      <c r="T173" s="49">
        <f t="shared" si="33"/>
        <v>0</v>
      </c>
      <c r="U173" s="49">
        <f t="shared" si="33"/>
        <v>0</v>
      </c>
      <c r="V173" s="49">
        <f t="shared" si="33"/>
        <v>0</v>
      </c>
      <c r="W173" s="49">
        <f t="shared" si="33"/>
        <v>0</v>
      </c>
      <c r="X173" s="49">
        <f t="shared" si="33"/>
        <v>0</v>
      </c>
      <c r="Y173" s="49">
        <f t="shared" si="33"/>
        <v>0</v>
      </c>
      <c r="Z173" s="49">
        <f t="shared" si="33"/>
        <v>0</v>
      </c>
      <c r="AA173" s="49">
        <f t="shared" si="33"/>
        <v>0</v>
      </c>
      <c r="AB173" s="50">
        <f t="shared" ref="AB173:AB178" si="34">SUM(E173:AA173)</f>
        <v>0</v>
      </c>
    </row>
    <row r="174" spans="1:29" ht="19.899999999999999" customHeight="1">
      <c r="A174" s="182"/>
      <c r="B174" s="31" t="s">
        <v>1033</v>
      </c>
      <c r="C174" s="5" t="s">
        <v>1034</v>
      </c>
      <c r="D174" s="2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2"/>
      <c r="AB174" s="50"/>
      <c r="AC174" s="50"/>
    </row>
    <row r="175" spans="1:29" ht="19.899999999999999" customHeight="1">
      <c r="A175" s="182"/>
      <c r="B175" s="31"/>
      <c r="C175" s="5" t="s">
        <v>1035</v>
      </c>
      <c r="D175" s="2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50"/>
      <c r="AC175" s="50"/>
    </row>
    <row r="176" spans="1:29" ht="19.899999999999999" customHeight="1">
      <c r="A176" s="182"/>
      <c r="B176" s="32" t="s">
        <v>1036</v>
      </c>
      <c r="C176" s="13" t="s">
        <v>1037</v>
      </c>
      <c r="D176" s="21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50"/>
      <c r="AC176" s="50"/>
    </row>
    <row r="177" spans="1:29" ht="19.899999999999999" customHeight="1">
      <c r="A177" s="182"/>
      <c r="B177" s="32" t="s">
        <v>1036</v>
      </c>
      <c r="C177" s="13" t="s">
        <v>1038</v>
      </c>
      <c r="D177" s="21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50"/>
      <c r="AC177" s="50"/>
    </row>
    <row r="178" spans="1:29" s="50" customFormat="1" ht="19.899999999999999" customHeight="1">
      <c r="A178" s="182"/>
      <c r="B178" s="51" t="s">
        <v>1036</v>
      </c>
      <c r="C178" s="52" t="s">
        <v>1039</v>
      </c>
      <c r="D178" s="53"/>
      <c r="E178" s="54">
        <f>E176*E177</f>
        <v>0</v>
      </c>
      <c r="F178" s="54">
        <f t="shared" ref="F178:AA178" si="35">F176*F177</f>
        <v>0</v>
      </c>
      <c r="G178" s="54">
        <f t="shared" si="35"/>
        <v>0</v>
      </c>
      <c r="H178" s="54">
        <f t="shared" si="35"/>
        <v>0</v>
      </c>
      <c r="I178" s="54">
        <f t="shared" si="35"/>
        <v>0</v>
      </c>
      <c r="J178" s="54">
        <f t="shared" si="35"/>
        <v>0</v>
      </c>
      <c r="K178" s="54">
        <f t="shared" si="35"/>
        <v>0</v>
      </c>
      <c r="L178" s="54">
        <f t="shared" si="35"/>
        <v>0</v>
      </c>
      <c r="M178" s="54">
        <f t="shared" si="35"/>
        <v>0</v>
      </c>
      <c r="N178" s="54">
        <f t="shared" si="35"/>
        <v>0</v>
      </c>
      <c r="O178" s="54">
        <f t="shared" si="35"/>
        <v>0</v>
      </c>
      <c r="P178" s="54">
        <f t="shared" si="35"/>
        <v>0</v>
      </c>
      <c r="Q178" s="54">
        <f t="shared" si="35"/>
        <v>0</v>
      </c>
      <c r="R178" s="54">
        <f t="shared" si="35"/>
        <v>0</v>
      </c>
      <c r="S178" s="54">
        <f t="shared" si="35"/>
        <v>0</v>
      </c>
      <c r="T178" s="54">
        <f t="shared" si="35"/>
        <v>0</v>
      </c>
      <c r="U178" s="54">
        <f t="shared" si="35"/>
        <v>0</v>
      </c>
      <c r="V178" s="54">
        <f t="shared" si="35"/>
        <v>0</v>
      </c>
      <c r="W178" s="54">
        <f t="shared" si="35"/>
        <v>0</v>
      </c>
      <c r="X178" s="54">
        <f t="shared" si="35"/>
        <v>0</v>
      </c>
      <c r="Y178" s="54">
        <f t="shared" si="35"/>
        <v>0</v>
      </c>
      <c r="Z178" s="54">
        <f t="shared" si="35"/>
        <v>0</v>
      </c>
      <c r="AA178" s="54">
        <f t="shared" si="35"/>
        <v>0</v>
      </c>
      <c r="AB178" s="50">
        <f t="shared" si="34"/>
        <v>0</v>
      </c>
    </row>
    <row r="179" spans="1:29" ht="19.899999999999999" customHeight="1">
      <c r="A179" s="182"/>
      <c r="B179" s="32" t="s">
        <v>1040</v>
      </c>
      <c r="C179" s="5" t="s">
        <v>1041</v>
      </c>
      <c r="D179" s="2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50"/>
      <c r="AC179" s="50"/>
    </row>
    <row r="180" spans="1:29" ht="19.899999999999999" customHeight="1">
      <c r="A180" s="182"/>
      <c r="B180" s="32"/>
      <c r="C180" s="5" t="s">
        <v>1042</v>
      </c>
      <c r="D180" s="2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0"/>
      <c r="AC180" s="50"/>
    </row>
    <row r="181" spans="1:29" ht="19.899999999999999" customHeight="1">
      <c r="A181" s="181">
        <v>45368</v>
      </c>
      <c r="B181" s="31" t="s">
        <v>1028</v>
      </c>
      <c r="C181" s="26" t="s">
        <v>1029</v>
      </c>
      <c r="D181" s="24"/>
      <c r="E181" s="25"/>
      <c r="F181" s="25"/>
      <c r="G181" s="25"/>
      <c r="H181" s="25"/>
      <c r="I181" s="26"/>
      <c r="J181" s="26"/>
      <c r="K181" s="26"/>
      <c r="L181" s="26"/>
      <c r="M181" s="26"/>
      <c r="N181" s="26"/>
      <c r="O181" s="25"/>
      <c r="P181" s="26"/>
      <c r="Q181" s="26"/>
      <c r="R181" s="25"/>
      <c r="S181" s="26"/>
      <c r="T181" s="27"/>
      <c r="U181" s="26"/>
      <c r="V181" s="25"/>
      <c r="W181" s="26"/>
      <c r="X181" s="25"/>
      <c r="Y181" s="25"/>
      <c r="Z181" s="26"/>
      <c r="AA181" s="27"/>
    </row>
    <row r="182" spans="1:29" ht="19.899999999999999" customHeight="1">
      <c r="A182" s="182"/>
      <c r="B182" s="31" t="s">
        <v>1028</v>
      </c>
      <c r="C182" s="27" t="s">
        <v>1030</v>
      </c>
      <c r="D182" s="28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30"/>
    </row>
    <row r="183" spans="1:29" ht="19.899999999999999" customHeight="1">
      <c r="A183" s="182"/>
      <c r="B183" s="31" t="s">
        <v>1028</v>
      </c>
      <c r="C183" s="27" t="s">
        <v>1031</v>
      </c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0"/>
    </row>
    <row r="184" spans="1:29" s="50" customFormat="1" ht="19.899999999999999" customHeight="1">
      <c r="A184" s="182"/>
      <c r="B184" s="46"/>
      <c r="C184" s="47" t="s">
        <v>1032</v>
      </c>
      <c r="D184" s="48"/>
      <c r="E184" s="49">
        <f>E181*E182+E183</f>
        <v>0</v>
      </c>
      <c r="F184" s="49">
        <f t="shared" ref="F184:AA184" si="36">F181*F182+F183</f>
        <v>0</v>
      </c>
      <c r="G184" s="49">
        <f t="shared" si="36"/>
        <v>0</v>
      </c>
      <c r="H184" s="49">
        <f t="shared" si="36"/>
        <v>0</v>
      </c>
      <c r="I184" s="49">
        <f t="shared" si="36"/>
        <v>0</v>
      </c>
      <c r="J184" s="49">
        <f t="shared" si="36"/>
        <v>0</v>
      </c>
      <c r="K184" s="49">
        <f t="shared" si="36"/>
        <v>0</v>
      </c>
      <c r="L184" s="49">
        <f t="shared" si="36"/>
        <v>0</v>
      </c>
      <c r="M184" s="49">
        <f t="shared" si="36"/>
        <v>0</v>
      </c>
      <c r="N184" s="49">
        <f t="shared" si="36"/>
        <v>0</v>
      </c>
      <c r="O184" s="49">
        <f t="shared" si="36"/>
        <v>0</v>
      </c>
      <c r="P184" s="49">
        <f t="shared" si="36"/>
        <v>0</v>
      </c>
      <c r="Q184" s="49">
        <f t="shared" si="36"/>
        <v>0</v>
      </c>
      <c r="R184" s="49">
        <f t="shared" si="36"/>
        <v>0</v>
      </c>
      <c r="S184" s="49">
        <f t="shared" si="36"/>
        <v>0</v>
      </c>
      <c r="T184" s="49">
        <f t="shared" si="36"/>
        <v>0</v>
      </c>
      <c r="U184" s="49">
        <f t="shared" si="36"/>
        <v>0</v>
      </c>
      <c r="V184" s="49">
        <f t="shared" si="36"/>
        <v>0</v>
      </c>
      <c r="W184" s="49">
        <f t="shared" si="36"/>
        <v>0</v>
      </c>
      <c r="X184" s="49">
        <f t="shared" si="36"/>
        <v>0</v>
      </c>
      <c r="Y184" s="49">
        <f t="shared" si="36"/>
        <v>0</v>
      </c>
      <c r="Z184" s="49">
        <f t="shared" si="36"/>
        <v>0</v>
      </c>
      <c r="AA184" s="49">
        <f t="shared" si="36"/>
        <v>0</v>
      </c>
      <c r="AB184" s="50">
        <f>SUM(E184:AA184)</f>
        <v>0</v>
      </c>
    </row>
    <row r="185" spans="1:29" ht="19.899999999999999" customHeight="1">
      <c r="A185" s="182"/>
      <c r="B185" s="31" t="s">
        <v>1033</v>
      </c>
      <c r="C185" s="5" t="s">
        <v>1034</v>
      </c>
      <c r="D185" s="2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2"/>
    </row>
    <row r="186" spans="1:29" ht="19.899999999999999" customHeight="1">
      <c r="A186" s="182"/>
      <c r="B186" s="31"/>
      <c r="C186" s="5" t="s">
        <v>1035</v>
      </c>
      <c r="D186" s="2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9" ht="19.899999999999999" customHeight="1">
      <c r="A187" s="182"/>
      <c r="B187" s="32" t="s">
        <v>1036</v>
      </c>
      <c r="C187" s="13" t="s">
        <v>1037</v>
      </c>
      <c r="D187" s="21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9" ht="19.899999999999999" customHeight="1">
      <c r="A188" s="182"/>
      <c r="B188" s="32" t="s">
        <v>1036</v>
      </c>
      <c r="C188" s="13" t="s">
        <v>1038</v>
      </c>
      <c r="D188" s="21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9" s="50" customFormat="1" ht="19.899999999999999" customHeight="1">
      <c r="A189" s="182"/>
      <c r="B189" s="51" t="s">
        <v>1036</v>
      </c>
      <c r="C189" s="52" t="s">
        <v>1039</v>
      </c>
      <c r="D189" s="53"/>
      <c r="E189" s="54">
        <f>E187*E188</f>
        <v>0</v>
      </c>
      <c r="F189" s="54">
        <f t="shared" ref="F189:AA189" si="37">F187*F188</f>
        <v>0</v>
      </c>
      <c r="G189" s="54">
        <f t="shared" si="37"/>
        <v>0</v>
      </c>
      <c r="H189" s="54">
        <f t="shared" si="37"/>
        <v>0</v>
      </c>
      <c r="I189" s="54">
        <f t="shared" si="37"/>
        <v>0</v>
      </c>
      <c r="J189" s="54">
        <f t="shared" si="37"/>
        <v>0</v>
      </c>
      <c r="K189" s="54">
        <f t="shared" si="37"/>
        <v>0</v>
      </c>
      <c r="L189" s="54">
        <f t="shared" si="37"/>
        <v>0</v>
      </c>
      <c r="M189" s="54">
        <f t="shared" si="37"/>
        <v>0</v>
      </c>
      <c r="N189" s="54">
        <f t="shared" si="37"/>
        <v>0</v>
      </c>
      <c r="O189" s="54">
        <f t="shared" si="37"/>
        <v>0</v>
      </c>
      <c r="P189" s="54">
        <f t="shared" si="37"/>
        <v>0</v>
      </c>
      <c r="Q189" s="54">
        <f t="shared" si="37"/>
        <v>0</v>
      </c>
      <c r="R189" s="54">
        <f t="shared" si="37"/>
        <v>0</v>
      </c>
      <c r="S189" s="54">
        <f t="shared" si="37"/>
        <v>0</v>
      </c>
      <c r="T189" s="54">
        <f t="shared" si="37"/>
        <v>0</v>
      </c>
      <c r="U189" s="54">
        <f t="shared" si="37"/>
        <v>0</v>
      </c>
      <c r="V189" s="54">
        <f t="shared" si="37"/>
        <v>0</v>
      </c>
      <c r="W189" s="54">
        <f t="shared" si="37"/>
        <v>0</v>
      </c>
      <c r="X189" s="54">
        <f t="shared" si="37"/>
        <v>0</v>
      </c>
      <c r="Y189" s="54">
        <f t="shared" si="37"/>
        <v>0</v>
      </c>
      <c r="Z189" s="54">
        <f t="shared" si="37"/>
        <v>0</v>
      </c>
      <c r="AA189" s="54">
        <f t="shared" si="37"/>
        <v>0</v>
      </c>
      <c r="AB189" s="50">
        <f>SUM(E189:AA189)</f>
        <v>0</v>
      </c>
    </row>
    <row r="190" spans="1:29" ht="19.899999999999999" customHeight="1">
      <c r="A190" s="182"/>
      <c r="B190" s="32" t="s">
        <v>1040</v>
      </c>
      <c r="C190" s="5" t="s">
        <v>1041</v>
      </c>
      <c r="D190" s="2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0"/>
      <c r="AC190" s="50"/>
    </row>
    <row r="191" spans="1:29" ht="19.899999999999999" customHeight="1">
      <c r="A191" s="182"/>
      <c r="B191" s="32"/>
      <c r="C191" s="5" t="s">
        <v>1042</v>
      </c>
      <c r="D191" s="2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50"/>
      <c r="AC191" s="50"/>
    </row>
    <row r="192" spans="1:29" ht="19.899999999999999" customHeight="1">
      <c r="A192" s="181">
        <v>45369</v>
      </c>
      <c r="B192" s="31" t="s">
        <v>1028</v>
      </c>
      <c r="C192" s="26" t="s">
        <v>1029</v>
      </c>
      <c r="D192" s="24"/>
      <c r="E192" s="25"/>
      <c r="F192" s="25"/>
      <c r="G192" s="25"/>
      <c r="H192" s="25"/>
      <c r="I192" s="26"/>
      <c r="J192" s="26"/>
      <c r="K192" s="26"/>
      <c r="L192" s="26"/>
      <c r="M192" s="26"/>
      <c r="N192" s="26"/>
      <c r="O192" s="25"/>
      <c r="P192" s="26"/>
      <c r="Q192" s="26"/>
      <c r="R192" s="25"/>
      <c r="S192" s="26"/>
      <c r="T192" s="27"/>
      <c r="U192" s="26"/>
      <c r="V192" s="25"/>
      <c r="W192" s="26"/>
      <c r="X192" s="25"/>
      <c r="Y192" s="25"/>
      <c r="Z192" s="26"/>
      <c r="AA192" s="27"/>
    </row>
    <row r="193" spans="1:29" ht="19.899999999999999" customHeight="1">
      <c r="A193" s="182"/>
      <c r="B193" s="31" t="s">
        <v>1028</v>
      </c>
      <c r="C193" s="27" t="s">
        <v>1030</v>
      </c>
      <c r="D193" s="28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0"/>
    </row>
    <row r="194" spans="1:29" ht="19.899999999999999" customHeight="1">
      <c r="A194" s="182"/>
      <c r="B194" s="31" t="s">
        <v>1028</v>
      </c>
      <c r="C194" s="27" t="s">
        <v>1031</v>
      </c>
      <c r="D194" s="28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0"/>
    </row>
    <row r="195" spans="1:29" s="50" customFormat="1" ht="19.899999999999999" customHeight="1">
      <c r="A195" s="182"/>
      <c r="B195" s="46"/>
      <c r="C195" s="47" t="s">
        <v>1032</v>
      </c>
      <c r="D195" s="48"/>
      <c r="E195" s="49">
        <f>E192*E193+E194</f>
        <v>0</v>
      </c>
      <c r="F195" s="49">
        <f t="shared" ref="F195:AA195" si="38">F192*F193+F194</f>
        <v>0</v>
      </c>
      <c r="G195" s="49">
        <f t="shared" si="38"/>
        <v>0</v>
      </c>
      <c r="H195" s="49">
        <f t="shared" si="38"/>
        <v>0</v>
      </c>
      <c r="I195" s="49">
        <f t="shared" si="38"/>
        <v>0</v>
      </c>
      <c r="J195" s="49">
        <f t="shared" si="38"/>
        <v>0</v>
      </c>
      <c r="K195" s="49">
        <f t="shared" si="38"/>
        <v>0</v>
      </c>
      <c r="L195" s="49">
        <f t="shared" si="38"/>
        <v>0</v>
      </c>
      <c r="M195" s="49">
        <f t="shared" si="38"/>
        <v>0</v>
      </c>
      <c r="N195" s="49">
        <f t="shared" si="38"/>
        <v>0</v>
      </c>
      <c r="O195" s="49">
        <f t="shared" si="38"/>
        <v>0</v>
      </c>
      <c r="P195" s="49">
        <f t="shared" si="38"/>
        <v>0</v>
      </c>
      <c r="Q195" s="49">
        <f t="shared" si="38"/>
        <v>0</v>
      </c>
      <c r="R195" s="49">
        <f t="shared" si="38"/>
        <v>0</v>
      </c>
      <c r="S195" s="49">
        <f t="shared" si="38"/>
        <v>0</v>
      </c>
      <c r="T195" s="49">
        <f t="shared" si="38"/>
        <v>0</v>
      </c>
      <c r="U195" s="49">
        <f t="shared" si="38"/>
        <v>0</v>
      </c>
      <c r="V195" s="49">
        <f t="shared" si="38"/>
        <v>0</v>
      </c>
      <c r="W195" s="49">
        <f t="shared" si="38"/>
        <v>0</v>
      </c>
      <c r="X195" s="49">
        <f t="shared" si="38"/>
        <v>0</v>
      </c>
      <c r="Y195" s="49">
        <f t="shared" si="38"/>
        <v>0</v>
      </c>
      <c r="Z195" s="49">
        <f t="shared" si="38"/>
        <v>0</v>
      </c>
      <c r="AA195" s="49">
        <f t="shared" si="38"/>
        <v>0</v>
      </c>
      <c r="AB195" s="50">
        <f>SUM(E195:AA195)</f>
        <v>0</v>
      </c>
    </row>
    <row r="196" spans="1:29" ht="19.899999999999999" customHeight="1">
      <c r="A196" s="182"/>
      <c r="B196" s="31" t="s">
        <v>1033</v>
      </c>
      <c r="C196" s="5" t="s">
        <v>1034</v>
      </c>
      <c r="D196" s="2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2"/>
    </row>
    <row r="197" spans="1:29" ht="19.899999999999999" customHeight="1">
      <c r="A197" s="182"/>
      <c r="B197" s="31"/>
      <c r="C197" s="5" t="s">
        <v>1035</v>
      </c>
      <c r="D197" s="2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9" ht="19.899999999999999" customHeight="1">
      <c r="A198" s="182"/>
      <c r="B198" s="32" t="s">
        <v>1036</v>
      </c>
      <c r="C198" s="13" t="s">
        <v>1037</v>
      </c>
      <c r="D198" s="21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9" ht="19.899999999999999" customHeight="1">
      <c r="A199" s="182"/>
      <c r="B199" s="32" t="s">
        <v>1036</v>
      </c>
      <c r="C199" s="13" t="s">
        <v>1038</v>
      </c>
      <c r="D199" s="21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9" s="50" customFormat="1" ht="19.899999999999999" customHeight="1">
      <c r="A200" s="182"/>
      <c r="B200" s="51" t="s">
        <v>1036</v>
      </c>
      <c r="C200" s="52" t="s">
        <v>1039</v>
      </c>
      <c r="D200" s="53"/>
      <c r="E200" s="54">
        <f>E198*E199</f>
        <v>0</v>
      </c>
      <c r="F200" s="54">
        <f t="shared" ref="F200:AA200" si="39">F198*F199</f>
        <v>0</v>
      </c>
      <c r="G200" s="54">
        <f t="shared" si="39"/>
        <v>0</v>
      </c>
      <c r="H200" s="54">
        <f t="shared" si="39"/>
        <v>0</v>
      </c>
      <c r="I200" s="54">
        <f t="shared" si="39"/>
        <v>0</v>
      </c>
      <c r="J200" s="54">
        <f t="shared" si="39"/>
        <v>0</v>
      </c>
      <c r="K200" s="54">
        <f t="shared" si="39"/>
        <v>0</v>
      </c>
      <c r="L200" s="54">
        <f t="shared" si="39"/>
        <v>0</v>
      </c>
      <c r="M200" s="54">
        <f t="shared" si="39"/>
        <v>0</v>
      </c>
      <c r="N200" s="54">
        <f t="shared" si="39"/>
        <v>0</v>
      </c>
      <c r="O200" s="54">
        <f t="shared" si="39"/>
        <v>0</v>
      </c>
      <c r="P200" s="54">
        <f t="shared" si="39"/>
        <v>0</v>
      </c>
      <c r="Q200" s="54">
        <f t="shared" si="39"/>
        <v>0</v>
      </c>
      <c r="R200" s="54">
        <f t="shared" si="39"/>
        <v>0</v>
      </c>
      <c r="S200" s="54">
        <f t="shared" si="39"/>
        <v>0</v>
      </c>
      <c r="T200" s="54">
        <f t="shared" si="39"/>
        <v>0</v>
      </c>
      <c r="U200" s="54">
        <f t="shared" si="39"/>
        <v>0</v>
      </c>
      <c r="V200" s="54">
        <f t="shared" si="39"/>
        <v>0</v>
      </c>
      <c r="W200" s="54">
        <f t="shared" si="39"/>
        <v>0</v>
      </c>
      <c r="X200" s="54">
        <f t="shared" si="39"/>
        <v>0</v>
      </c>
      <c r="Y200" s="54">
        <f t="shared" si="39"/>
        <v>0</v>
      </c>
      <c r="Z200" s="54">
        <f t="shared" si="39"/>
        <v>0</v>
      </c>
      <c r="AA200" s="54">
        <f t="shared" si="39"/>
        <v>0</v>
      </c>
      <c r="AB200" s="50">
        <f>SUM(E200:AA200)</f>
        <v>0</v>
      </c>
    </row>
    <row r="201" spans="1:29" ht="19.899999999999999" customHeight="1">
      <c r="A201" s="182"/>
      <c r="B201" s="32" t="s">
        <v>1040</v>
      </c>
      <c r="C201" s="5" t="s">
        <v>1041</v>
      </c>
      <c r="D201" s="2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0"/>
      <c r="AC201" s="50"/>
    </row>
    <row r="202" spans="1:29" ht="19.899999999999999" customHeight="1">
      <c r="A202" s="182"/>
      <c r="B202" s="32"/>
      <c r="C202" s="5" t="s">
        <v>1042</v>
      </c>
      <c r="D202" s="2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0"/>
      <c r="AC202" s="50"/>
    </row>
    <row r="203" spans="1:29" ht="19.899999999999999" customHeight="1">
      <c r="A203" s="181">
        <v>45370</v>
      </c>
      <c r="B203" s="31" t="s">
        <v>1028</v>
      </c>
      <c r="C203" s="26" t="s">
        <v>1029</v>
      </c>
      <c r="D203" s="24"/>
      <c r="E203" s="25"/>
      <c r="F203" s="25"/>
      <c r="G203" s="25"/>
      <c r="H203" s="25"/>
      <c r="I203" s="26">
        <v>56</v>
      </c>
      <c r="J203" s="26"/>
      <c r="K203" s="26"/>
      <c r="L203" s="26"/>
      <c r="M203" s="26"/>
      <c r="N203" s="26"/>
      <c r="O203" s="25"/>
      <c r="P203" s="26"/>
      <c r="Q203" s="26"/>
      <c r="R203" s="25"/>
      <c r="S203" s="26"/>
      <c r="T203" s="27"/>
      <c r="U203" s="26"/>
      <c r="V203" s="25"/>
      <c r="W203" s="26"/>
      <c r="X203" s="25"/>
      <c r="Y203" s="25"/>
      <c r="Z203" s="26"/>
      <c r="AA203" s="27"/>
    </row>
    <row r="204" spans="1:29" ht="19.899999999999999" customHeight="1">
      <c r="A204" s="182"/>
      <c r="B204" s="31" t="s">
        <v>1028</v>
      </c>
      <c r="C204" s="27" t="s">
        <v>1030</v>
      </c>
      <c r="D204" s="28"/>
      <c r="E204" s="29"/>
      <c r="F204" s="29"/>
      <c r="G204" s="29"/>
      <c r="H204" s="29"/>
      <c r="I204" s="29">
        <v>0.27</v>
      </c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30"/>
    </row>
    <row r="205" spans="1:29" ht="19.899999999999999" customHeight="1">
      <c r="A205" s="182"/>
      <c r="B205" s="31" t="s">
        <v>1028</v>
      </c>
      <c r="C205" s="27" t="s">
        <v>1031</v>
      </c>
      <c r="D205" s="28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>
        <v>14</v>
      </c>
      <c r="Z205" s="29"/>
      <c r="AA205" s="30"/>
    </row>
    <row r="206" spans="1:29" s="50" customFormat="1" ht="19.899999999999999" customHeight="1">
      <c r="A206" s="182"/>
      <c r="B206" s="46"/>
      <c r="C206" s="47" t="s">
        <v>1032</v>
      </c>
      <c r="D206" s="48"/>
      <c r="E206" s="49">
        <f>E203*E204+E205</f>
        <v>0</v>
      </c>
      <c r="F206" s="49">
        <f t="shared" ref="F206:AA206" si="40">F203*F204+F205</f>
        <v>0</v>
      </c>
      <c r="G206" s="49">
        <f t="shared" si="40"/>
        <v>0</v>
      </c>
      <c r="H206" s="49">
        <f t="shared" si="40"/>
        <v>0</v>
      </c>
      <c r="I206" s="49">
        <f t="shared" si="40"/>
        <v>15.120000000000001</v>
      </c>
      <c r="J206" s="49">
        <f t="shared" si="40"/>
        <v>0</v>
      </c>
      <c r="K206" s="49">
        <f t="shared" si="40"/>
        <v>0</v>
      </c>
      <c r="L206" s="49">
        <f t="shared" si="40"/>
        <v>0</v>
      </c>
      <c r="M206" s="49">
        <f t="shared" si="40"/>
        <v>0</v>
      </c>
      <c r="N206" s="49">
        <f t="shared" si="40"/>
        <v>0</v>
      </c>
      <c r="O206" s="49">
        <f t="shared" si="40"/>
        <v>0</v>
      </c>
      <c r="P206" s="49">
        <f t="shared" si="40"/>
        <v>0</v>
      </c>
      <c r="Q206" s="49">
        <f t="shared" si="40"/>
        <v>0</v>
      </c>
      <c r="R206" s="49">
        <f t="shared" si="40"/>
        <v>0</v>
      </c>
      <c r="S206" s="49">
        <f t="shared" si="40"/>
        <v>0</v>
      </c>
      <c r="T206" s="49">
        <f t="shared" si="40"/>
        <v>0</v>
      </c>
      <c r="U206" s="49">
        <f t="shared" si="40"/>
        <v>0</v>
      </c>
      <c r="V206" s="49">
        <f t="shared" si="40"/>
        <v>0</v>
      </c>
      <c r="W206" s="49">
        <f t="shared" si="40"/>
        <v>0</v>
      </c>
      <c r="X206" s="49">
        <f t="shared" si="40"/>
        <v>0</v>
      </c>
      <c r="Y206" s="49">
        <f t="shared" si="40"/>
        <v>14</v>
      </c>
      <c r="Z206" s="49">
        <f t="shared" si="40"/>
        <v>0</v>
      </c>
      <c r="AA206" s="49">
        <f t="shared" si="40"/>
        <v>0</v>
      </c>
      <c r="AB206" s="50">
        <f>SUM(E206:AA206)</f>
        <v>29.12</v>
      </c>
    </row>
    <row r="207" spans="1:29" ht="19.899999999999999" customHeight="1">
      <c r="A207" s="182"/>
      <c r="B207" s="31" t="s">
        <v>1033</v>
      </c>
      <c r="C207" s="5" t="s">
        <v>1034</v>
      </c>
      <c r="D207" s="2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2"/>
    </row>
    <row r="208" spans="1:29" ht="19.899999999999999" customHeight="1">
      <c r="A208" s="182"/>
      <c r="B208" s="31"/>
      <c r="C208" s="5" t="s">
        <v>1035</v>
      </c>
      <c r="D208" s="20"/>
      <c r="E208" s="4"/>
      <c r="F208" s="4"/>
      <c r="G208" s="4"/>
      <c r="H208" s="4"/>
      <c r="I208" s="4" t="s">
        <v>1053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 t="s">
        <v>1053</v>
      </c>
      <c r="Z208" s="4"/>
      <c r="AA208" s="4"/>
    </row>
    <row r="209" spans="1:29" ht="19.899999999999999" customHeight="1">
      <c r="A209" s="182"/>
      <c r="B209" s="32" t="s">
        <v>1036</v>
      </c>
      <c r="C209" s="13" t="s">
        <v>1037</v>
      </c>
      <c r="D209" s="21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9" ht="19.899999999999999" customHeight="1">
      <c r="A210" s="182"/>
      <c r="B210" s="32" t="s">
        <v>1036</v>
      </c>
      <c r="C210" s="13" t="s">
        <v>1038</v>
      </c>
      <c r="D210" s="21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9" s="50" customFormat="1" ht="19.899999999999999" customHeight="1">
      <c r="A211" s="182"/>
      <c r="B211" s="51" t="s">
        <v>1036</v>
      </c>
      <c r="C211" s="52" t="s">
        <v>1039</v>
      </c>
      <c r="D211" s="53"/>
      <c r="E211" s="54">
        <f>E209*E210</f>
        <v>0</v>
      </c>
      <c r="F211" s="54">
        <f t="shared" ref="F211:AA211" si="41">F209*F210</f>
        <v>0</v>
      </c>
      <c r="G211" s="54">
        <f t="shared" si="41"/>
        <v>0</v>
      </c>
      <c r="H211" s="54">
        <f t="shared" si="41"/>
        <v>0</v>
      </c>
      <c r="I211" s="54">
        <f t="shared" si="41"/>
        <v>0</v>
      </c>
      <c r="J211" s="54">
        <f t="shared" si="41"/>
        <v>0</v>
      </c>
      <c r="K211" s="54">
        <f t="shared" si="41"/>
        <v>0</v>
      </c>
      <c r="L211" s="54">
        <f t="shared" si="41"/>
        <v>0</v>
      </c>
      <c r="M211" s="54">
        <f t="shared" si="41"/>
        <v>0</v>
      </c>
      <c r="N211" s="54">
        <f t="shared" si="41"/>
        <v>0</v>
      </c>
      <c r="O211" s="54">
        <f t="shared" si="41"/>
        <v>0</v>
      </c>
      <c r="P211" s="54">
        <f t="shared" si="41"/>
        <v>0</v>
      </c>
      <c r="Q211" s="54">
        <f t="shared" si="41"/>
        <v>0</v>
      </c>
      <c r="R211" s="54">
        <f t="shared" si="41"/>
        <v>0</v>
      </c>
      <c r="S211" s="54">
        <f t="shared" si="41"/>
        <v>0</v>
      </c>
      <c r="T211" s="54">
        <f t="shared" si="41"/>
        <v>0</v>
      </c>
      <c r="U211" s="54">
        <f t="shared" si="41"/>
        <v>0</v>
      </c>
      <c r="V211" s="54">
        <f t="shared" si="41"/>
        <v>0</v>
      </c>
      <c r="W211" s="54">
        <f t="shared" si="41"/>
        <v>0</v>
      </c>
      <c r="X211" s="54">
        <f t="shared" si="41"/>
        <v>0</v>
      </c>
      <c r="Y211" s="54">
        <f t="shared" si="41"/>
        <v>0</v>
      </c>
      <c r="Z211" s="54">
        <f t="shared" si="41"/>
        <v>0</v>
      </c>
      <c r="AA211" s="54">
        <f t="shared" si="41"/>
        <v>0</v>
      </c>
      <c r="AB211" s="50">
        <f>SUM(E211:AA211)</f>
        <v>0</v>
      </c>
    </row>
    <row r="212" spans="1:29" ht="19.899999999999999" customHeight="1">
      <c r="A212" s="182"/>
      <c r="B212" s="32" t="s">
        <v>1040</v>
      </c>
      <c r="C212" s="5" t="s">
        <v>1041</v>
      </c>
      <c r="D212" s="2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50"/>
      <c r="AC212" s="50"/>
    </row>
    <row r="213" spans="1:29" ht="19.899999999999999" customHeight="1">
      <c r="A213" s="182"/>
      <c r="B213" s="32"/>
      <c r="C213" s="5" t="s">
        <v>1042</v>
      </c>
      <c r="D213" s="2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50"/>
      <c r="AC213" s="50"/>
    </row>
    <row r="214" spans="1:29" ht="19.899999999999999" customHeight="1">
      <c r="A214" s="181">
        <v>45371</v>
      </c>
      <c r="B214" s="31" t="s">
        <v>1028</v>
      </c>
      <c r="C214" s="26" t="s">
        <v>1029</v>
      </c>
      <c r="D214" s="24"/>
      <c r="E214" s="25"/>
      <c r="F214" s="25">
        <v>4</v>
      </c>
      <c r="G214" s="25">
        <v>29</v>
      </c>
      <c r="H214" s="25">
        <v>2</v>
      </c>
      <c r="I214" s="26"/>
      <c r="J214" s="26"/>
      <c r="K214" s="26"/>
      <c r="L214" s="26">
        <v>30</v>
      </c>
      <c r="M214" s="26"/>
      <c r="N214" s="26"/>
      <c r="O214" s="25"/>
      <c r="P214" s="26"/>
      <c r="Q214" s="26"/>
      <c r="R214" s="25">
        <v>12</v>
      </c>
      <c r="S214" s="26"/>
      <c r="T214" s="27"/>
      <c r="U214" s="26"/>
      <c r="V214" s="25"/>
      <c r="W214" s="26"/>
      <c r="X214" s="25"/>
      <c r="Y214" s="25">
        <v>1</v>
      </c>
      <c r="Z214" s="26">
        <v>42</v>
      </c>
      <c r="AA214" s="27">
        <v>5</v>
      </c>
    </row>
    <row r="215" spans="1:29" ht="19.899999999999999" customHeight="1">
      <c r="A215" s="182"/>
      <c r="B215" s="31" t="s">
        <v>1028</v>
      </c>
      <c r="C215" s="27" t="s">
        <v>1030</v>
      </c>
      <c r="D215" s="28"/>
      <c r="E215" s="29"/>
      <c r="F215" s="29">
        <v>0.25</v>
      </c>
      <c r="G215" s="29"/>
      <c r="H215" s="29">
        <v>0.45</v>
      </c>
      <c r="I215" s="29"/>
      <c r="J215" s="29"/>
      <c r="K215" s="29"/>
      <c r="L215" s="29">
        <v>0.17</v>
      </c>
      <c r="M215" s="29"/>
      <c r="N215" s="29"/>
      <c r="O215" s="29"/>
      <c r="P215" s="29"/>
      <c r="Q215" s="29"/>
      <c r="R215" s="29">
        <v>0.5</v>
      </c>
      <c r="S215" s="29"/>
      <c r="T215" s="29"/>
      <c r="U215" s="29"/>
      <c r="V215" s="29"/>
      <c r="W215" s="29"/>
      <c r="X215" s="29"/>
      <c r="Y215" s="29">
        <v>3.5</v>
      </c>
      <c r="Z215" s="29">
        <v>0.17</v>
      </c>
      <c r="AA215" s="30">
        <v>1</v>
      </c>
    </row>
    <row r="216" spans="1:29" ht="19.899999999999999" customHeight="1">
      <c r="A216" s="182"/>
      <c r="B216" s="31" t="s">
        <v>1028</v>
      </c>
      <c r="C216" s="27" t="s">
        <v>1031</v>
      </c>
      <c r="D216" s="28"/>
      <c r="E216" s="29"/>
      <c r="F216" s="29"/>
      <c r="G216" s="29">
        <v>0.99399999999999999</v>
      </c>
      <c r="H216" s="29">
        <v>20</v>
      </c>
      <c r="I216" s="29">
        <v>5.99</v>
      </c>
      <c r="J216" s="29">
        <v>6.72</v>
      </c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>
        <v>15.1</v>
      </c>
      <c r="Z216" s="29"/>
      <c r="AA216" s="30">
        <v>3</v>
      </c>
    </row>
    <row r="217" spans="1:29" s="50" customFormat="1" ht="19.899999999999999" customHeight="1">
      <c r="A217" s="182"/>
      <c r="B217" s="46"/>
      <c r="C217" s="47" t="s">
        <v>1032</v>
      </c>
      <c r="D217" s="48"/>
      <c r="E217" s="49">
        <f>E214*E215+E216</f>
        <v>0</v>
      </c>
      <c r="F217" s="49">
        <f t="shared" ref="F217:AA217" si="42">F214*F215+F216</f>
        <v>1</v>
      </c>
      <c r="G217" s="49">
        <f t="shared" si="42"/>
        <v>0.99399999999999999</v>
      </c>
      <c r="H217" s="49">
        <f t="shared" si="42"/>
        <v>20.9</v>
      </c>
      <c r="I217" s="49">
        <f t="shared" si="42"/>
        <v>5.99</v>
      </c>
      <c r="J217" s="49">
        <f t="shared" si="42"/>
        <v>6.72</v>
      </c>
      <c r="K217" s="49">
        <f t="shared" si="42"/>
        <v>0</v>
      </c>
      <c r="L217" s="49">
        <f t="shared" si="42"/>
        <v>5.1000000000000005</v>
      </c>
      <c r="M217" s="49">
        <f t="shared" si="42"/>
        <v>0</v>
      </c>
      <c r="N217" s="49">
        <f t="shared" si="42"/>
        <v>0</v>
      </c>
      <c r="O217" s="49">
        <f t="shared" si="42"/>
        <v>0</v>
      </c>
      <c r="P217" s="49">
        <f t="shared" si="42"/>
        <v>0</v>
      </c>
      <c r="Q217" s="49">
        <f t="shared" si="42"/>
        <v>0</v>
      </c>
      <c r="R217" s="49">
        <f t="shared" si="42"/>
        <v>6</v>
      </c>
      <c r="S217" s="49">
        <f t="shared" si="42"/>
        <v>0</v>
      </c>
      <c r="T217" s="49">
        <f t="shared" si="42"/>
        <v>0</v>
      </c>
      <c r="U217" s="49">
        <f t="shared" si="42"/>
        <v>0</v>
      </c>
      <c r="V217" s="49">
        <f t="shared" si="42"/>
        <v>0</v>
      </c>
      <c r="W217" s="49">
        <f t="shared" si="42"/>
        <v>0</v>
      </c>
      <c r="X217" s="49">
        <f t="shared" si="42"/>
        <v>0</v>
      </c>
      <c r="Y217" s="49">
        <f t="shared" si="42"/>
        <v>18.600000000000001</v>
      </c>
      <c r="Z217" s="49">
        <f t="shared" si="42"/>
        <v>7.1400000000000006</v>
      </c>
      <c r="AA217" s="49">
        <f t="shared" si="42"/>
        <v>8</v>
      </c>
      <c r="AB217" s="50">
        <f>SUM(E217:AA217)</f>
        <v>80.444000000000003</v>
      </c>
    </row>
    <row r="218" spans="1:29" ht="19.899999999999999" customHeight="1">
      <c r="A218" s="182"/>
      <c r="B218" s="31" t="s">
        <v>1033</v>
      </c>
      <c r="C218" s="5" t="s">
        <v>1034</v>
      </c>
      <c r="D218" s="20"/>
      <c r="E218" s="4"/>
      <c r="F218" s="4"/>
      <c r="G218" s="4" t="s">
        <v>34</v>
      </c>
      <c r="H218" s="4" t="s">
        <v>34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2"/>
    </row>
    <row r="219" spans="1:29" ht="19.899999999999999" customHeight="1">
      <c r="A219" s="182"/>
      <c r="B219" s="31"/>
      <c r="C219" s="5" t="s">
        <v>1035</v>
      </c>
      <c r="D219" s="20"/>
      <c r="E219" s="4"/>
      <c r="F219" s="4" t="s">
        <v>1129</v>
      </c>
      <c r="G219" s="4"/>
      <c r="H219" s="4" t="s">
        <v>1130</v>
      </c>
      <c r="I219" s="4" t="s">
        <v>1059</v>
      </c>
      <c r="J219" s="4" t="s">
        <v>1059</v>
      </c>
      <c r="K219" s="4"/>
      <c r="L219" s="4" t="s">
        <v>1131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 t="s">
        <v>1132</v>
      </c>
      <c r="Z219" s="4" t="s">
        <v>1133</v>
      </c>
      <c r="AA219" s="4" t="s">
        <v>1134</v>
      </c>
    </row>
    <row r="220" spans="1:29" ht="19.899999999999999" customHeight="1">
      <c r="A220" s="182"/>
      <c r="B220" s="32" t="s">
        <v>1036</v>
      </c>
      <c r="C220" s="13" t="s">
        <v>1037</v>
      </c>
      <c r="D220" s="21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>
        <v>2</v>
      </c>
    </row>
    <row r="221" spans="1:29" ht="19.899999999999999" customHeight="1">
      <c r="A221" s="182"/>
      <c r="B221" s="32" t="s">
        <v>1036</v>
      </c>
      <c r="C221" s="13" t="s">
        <v>1038</v>
      </c>
      <c r="D221" s="21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>
        <v>1.4</v>
      </c>
    </row>
    <row r="222" spans="1:29" s="50" customFormat="1" ht="19.899999999999999" customHeight="1">
      <c r="A222" s="182"/>
      <c r="B222" s="51" t="s">
        <v>1036</v>
      </c>
      <c r="C222" s="52" t="s">
        <v>1039</v>
      </c>
      <c r="D222" s="53"/>
      <c r="E222" s="54">
        <f>E220*E221</f>
        <v>0</v>
      </c>
      <c r="F222" s="54">
        <f t="shared" ref="F222:AA222" si="43">F220*F221</f>
        <v>0</v>
      </c>
      <c r="G222" s="54">
        <f t="shared" si="43"/>
        <v>0</v>
      </c>
      <c r="H222" s="54">
        <f t="shared" si="43"/>
        <v>0</v>
      </c>
      <c r="I222" s="54">
        <f t="shared" si="43"/>
        <v>0</v>
      </c>
      <c r="J222" s="54">
        <f t="shared" si="43"/>
        <v>0</v>
      </c>
      <c r="K222" s="54">
        <f t="shared" si="43"/>
        <v>0</v>
      </c>
      <c r="L222" s="54">
        <f t="shared" si="43"/>
        <v>0</v>
      </c>
      <c r="M222" s="54">
        <f t="shared" si="43"/>
        <v>0</v>
      </c>
      <c r="N222" s="54">
        <f t="shared" si="43"/>
        <v>0</v>
      </c>
      <c r="O222" s="54">
        <f t="shared" si="43"/>
        <v>0</v>
      </c>
      <c r="P222" s="54">
        <f t="shared" si="43"/>
        <v>0</v>
      </c>
      <c r="Q222" s="54">
        <f t="shared" si="43"/>
        <v>0</v>
      </c>
      <c r="R222" s="54">
        <f t="shared" si="43"/>
        <v>0</v>
      </c>
      <c r="S222" s="54">
        <f t="shared" si="43"/>
        <v>0</v>
      </c>
      <c r="T222" s="54">
        <f t="shared" si="43"/>
        <v>0</v>
      </c>
      <c r="U222" s="54">
        <f t="shared" si="43"/>
        <v>0</v>
      </c>
      <c r="V222" s="54">
        <f t="shared" si="43"/>
        <v>0</v>
      </c>
      <c r="W222" s="54">
        <f t="shared" si="43"/>
        <v>0</v>
      </c>
      <c r="X222" s="54">
        <f t="shared" si="43"/>
        <v>0</v>
      </c>
      <c r="Y222" s="54">
        <f t="shared" si="43"/>
        <v>0</v>
      </c>
      <c r="Z222" s="54">
        <f t="shared" si="43"/>
        <v>0</v>
      </c>
      <c r="AA222" s="54">
        <f t="shared" si="43"/>
        <v>2.8</v>
      </c>
      <c r="AB222" s="50">
        <f>SUM(E222:AA222)</f>
        <v>2.8</v>
      </c>
    </row>
    <row r="223" spans="1:29" ht="19.899999999999999" customHeight="1">
      <c r="A223" s="182"/>
      <c r="B223" s="32" t="s">
        <v>1040</v>
      </c>
      <c r="C223" s="5" t="s">
        <v>1041</v>
      </c>
      <c r="D223" s="2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50"/>
      <c r="AC223" s="50"/>
    </row>
    <row r="224" spans="1:29" ht="19.899999999999999" customHeight="1">
      <c r="A224" s="182"/>
      <c r="B224" s="32"/>
      <c r="C224" s="5" t="s">
        <v>1042</v>
      </c>
      <c r="D224" s="2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 t="s">
        <v>1059</v>
      </c>
      <c r="AB224" s="50"/>
      <c r="AC224" s="50"/>
    </row>
    <row r="225" spans="1:29" ht="19.899999999999999" customHeight="1">
      <c r="A225" s="181">
        <v>45372</v>
      </c>
      <c r="B225" s="31" t="s">
        <v>1028</v>
      </c>
      <c r="C225" s="26" t="s">
        <v>1029</v>
      </c>
      <c r="D225" s="24"/>
      <c r="E225" s="25"/>
      <c r="F225" s="25">
        <v>1</v>
      </c>
      <c r="G225" s="25"/>
      <c r="H225" s="25">
        <v>1</v>
      </c>
      <c r="I225" s="26">
        <v>1</v>
      </c>
      <c r="J225" s="26">
        <v>2</v>
      </c>
      <c r="K225" s="26"/>
      <c r="L225" s="26"/>
      <c r="M225" s="26"/>
      <c r="N225" s="26"/>
      <c r="O225" s="25"/>
      <c r="P225" s="26"/>
      <c r="Q225" s="26"/>
      <c r="R225" s="25">
        <v>18</v>
      </c>
      <c r="S225" s="26"/>
      <c r="T225" s="27"/>
      <c r="U225" s="26"/>
      <c r="V225" s="25"/>
      <c r="W225" s="26"/>
      <c r="X225" s="25"/>
      <c r="Y225" s="25"/>
      <c r="Z225" s="26"/>
      <c r="AA225" s="27"/>
    </row>
    <row r="226" spans="1:29" ht="19.899999999999999" customHeight="1">
      <c r="A226" s="182"/>
      <c r="B226" s="31" t="s">
        <v>1028</v>
      </c>
      <c r="C226" s="27" t="s">
        <v>1030</v>
      </c>
      <c r="D226" s="28"/>
      <c r="E226" s="29"/>
      <c r="F226" s="29">
        <v>0.2</v>
      </c>
      <c r="G226" s="29"/>
      <c r="H226" s="29">
        <v>2.2000000000000002</v>
      </c>
      <c r="I226" s="29">
        <v>3.2</v>
      </c>
      <c r="J226" s="29">
        <v>0.2</v>
      </c>
      <c r="K226" s="29"/>
      <c r="L226" s="29"/>
      <c r="M226" s="29"/>
      <c r="N226" s="29"/>
      <c r="O226" s="29"/>
      <c r="P226" s="29"/>
      <c r="Q226" s="29"/>
      <c r="R226" s="29">
        <v>0.33</v>
      </c>
      <c r="S226" s="29"/>
      <c r="T226" s="29"/>
      <c r="U226" s="29"/>
      <c r="V226" s="29"/>
      <c r="W226" s="29"/>
      <c r="X226" s="29"/>
      <c r="Y226" s="29"/>
      <c r="Z226" s="29"/>
      <c r="AA226" s="30"/>
    </row>
    <row r="227" spans="1:29" ht="19.899999999999999" customHeight="1">
      <c r="A227" s="182"/>
      <c r="B227" s="31" t="s">
        <v>1028</v>
      </c>
      <c r="C227" s="27" t="s">
        <v>1031</v>
      </c>
      <c r="D227" s="28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0"/>
    </row>
    <row r="228" spans="1:29" s="50" customFormat="1" ht="19.899999999999999" customHeight="1">
      <c r="A228" s="182"/>
      <c r="B228" s="46"/>
      <c r="C228" s="47" t="s">
        <v>1032</v>
      </c>
      <c r="D228" s="48"/>
      <c r="E228" s="49">
        <f>E225*E226+E227</f>
        <v>0</v>
      </c>
      <c r="F228" s="49">
        <f t="shared" ref="F228:AA228" si="44">F225*F226+F227</f>
        <v>0.2</v>
      </c>
      <c r="G228" s="49">
        <f t="shared" si="44"/>
        <v>0</v>
      </c>
      <c r="H228" s="49">
        <f t="shared" si="44"/>
        <v>2.2000000000000002</v>
      </c>
      <c r="I228" s="49">
        <f t="shared" si="44"/>
        <v>3.2</v>
      </c>
      <c r="J228" s="49">
        <f t="shared" si="44"/>
        <v>0.4</v>
      </c>
      <c r="K228" s="49">
        <f t="shared" si="44"/>
        <v>0</v>
      </c>
      <c r="L228" s="49">
        <f t="shared" si="44"/>
        <v>0</v>
      </c>
      <c r="M228" s="49">
        <f t="shared" si="44"/>
        <v>0</v>
      </c>
      <c r="N228" s="49">
        <f t="shared" si="44"/>
        <v>0</v>
      </c>
      <c r="O228" s="49">
        <f t="shared" si="44"/>
        <v>0</v>
      </c>
      <c r="P228" s="49">
        <f t="shared" si="44"/>
        <v>0</v>
      </c>
      <c r="Q228" s="49">
        <f t="shared" si="44"/>
        <v>0</v>
      </c>
      <c r="R228" s="49">
        <f t="shared" si="44"/>
        <v>5.94</v>
      </c>
      <c r="S228" s="49">
        <f t="shared" si="44"/>
        <v>0</v>
      </c>
      <c r="T228" s="49">
        <f t="shared" si="44"/>
        <v>0</v>
      </c>
      <c r="U228" s="49">
        <f t="shared" si="44"/>
        <v>0</v>
      </c>
      <c r="V228" s="49">
        <f t="shared" si="44"/>
        <v>0</v>
      </c>
      <c r="W228" s="49">
        <f t="shared" si="44"/>
        <v>0</v>
      </c>
      <c r="X228" s="49">
        <f t="shared" si="44"/>
        <v>0</v>
      </c>
      <c r="Y228" s="49">
        <f t="shared" si="44"/>
        <v>0</v>
      </c>
      <c r="Z228" s="49">
        <f t="shared" si="44"/>
        <v>0</v>
      </c>
      <c r="AA228" s="49">
        <f t="shared" si="44"/>
        <v>0</v>
      </c>
      <c r="AB228" s="50">
        <f>SUM(E228:AA228)</f>
        <v>11.940000000000001</v>
      </c>
    </row>
    <row r="229" spans="1:29" ht="19.899999999999999" customHeight="1">
      <c r="A229" s="182"/>
      <c r="B229" s="31" t="s">
        <v>1033</v>
      </c>
      <c r="C229" s="5" t="s">
        <v>1034</v>
      </c>
      <c r="D229" s="20"/>
      <c r="E229" s="4"/>
      <c r="F229" s="4" t="s">
        <v>34</v>
      </c>
      <c r="G229" s="4"/>
      <c r="H229" s="4"/>
      <c r="I229" s="4"/>
      <c r="J229" s="4" t="s">
        <v>1097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2"/>
    </row>
    <row r="230" spans="1:29" ht="19.899999999999999" customHeight="1">
      <c r="A230" s="182"/>
      <c r="B230" s="31"/>
      <c r="C230" s="5" t="s">
        <v>1035</v>
      </c>
      <c r="D230" s="20"/>
      <c r="E230" s="4"/>
      <c r="F230" s="4"/>
      <c r="G230" s="4"/>
      <c r="H230" s="4"/>
      <c r="I230" s="4" t="s">
        <v>1059</v>
      </c>
      <c r="J230" s="4"/>
      <c r="K230" s="4"/>
      <c r="L230" s="4"/>
      <c r="M230" s="4"/>
      <c r="N230" s="4"/>
      <c r="O230" s="4"/>
      <c r="P230" s="4"/>
      <c r="Q230" s="4"/>
      <c r="R230" s="4" t="s">
        <v>1059</v>
      </c>
      <c r="S230" s="4"/>
      <c r="T230" s="4"/>
      <c r="U230" s="4"/>
      <c r="V230" s="4"/>
      <c r="W230" s="4"/>
      <c r="X230" s="4"/>
      <c r="Y230" s="4"/>
      <c r="Z230" s="4"/>
      <c r="AA230" s="4"/>
    </row>
    <row r="231" spans="1:29" ht="19.899999999999999" customHeight="1">
      <c r="A231" s="182"/>
      <c r="B231" s="32" t="s">
        <v>1036</v>
      </c>
      <c r="C231" s="13" t="s">
        <v>1037</v>
      </c>
      <c r="D231" s="21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9" ht="19.899999999999999" customHeight="1">
      <c r="A232" s="182"/>
      <c r="B232" s="32" t="s">
        <v>1036</v>
      </c>
      <c r="C232" s="13" t="s">
        <v>1038</v>
      </c>
      <c r="D232" s="21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9" s="50" customFormat="1" ht="19.899999999999999" customHeight="1">
      <c r="A233" s="182"/>
      <c r="B233" s="51" t="s">
        <v>1036</v>
      </c>
      <c r="C233" s="52" t="s">
        <v>1039</v>
      </c>
      <c r="D233" s="53"/>
      <c r="E233" s="54">
        <f>E231*E232</f>
        <v>0</v>
      </c>
      <c r="F233" s="54">
        <f t="shared" ref="F233:AA233" si="45">F231*F232</f>
        <v>0</v>
      </c>
      <c r="G233" s="54">
        <f t="shared" si="45"/>
        <v>0</v>
      </c>
      <c r="H233" s="54">
        <f t="shared" si="45"/>
        <v>0</v>
      </c>
      <c r="I233" s="54">
        <f t="shared" si="45"/>
        <v>0</v>
      </c>
      <c r="J233" s="54">
        <f t="shared" si="45"/>
        <v>0</v>
      </c>
      <c r="K233" s="54">
        <f t="shared" si="45"/>
        <v>0</v>
      </c>
      <c r="L233" s="54">
        <f t="shared" si="45"/>
        <v>0</v>
      </c>
      <c r="M233" s="54">
        <f t="shared" si="45"/>
        <v>0</v>
      </c>
      <c r="N233" s="54">
        <f t="shared" si="45"/>
        <v>0</v>
      </c>
      <c r="O233" s="54">
        <f t="shared" si="45"/>
        <v>0</v>
      </c>
      <c r="P233" s="54">
        <f t="shared" si="45"/>
        <v>0</v>
      </c>
      <c r="Q233" s="54">
        <f t="shared" si="45"/>
        <v>0</v>
      </c>
      <c r="R233" s="54">
        <f t="shared" si="45"/>
        <v>0</v>
      </c>
      <c r="S233" s="54">
        <f t="shared" si="45"/>
        <v>0</v>
      </c>
      <c r="T233" s="54">
        <f t="shared" si="45"/>
        <v>0</v>
      </c>
      <c r="U233" s="54">
        <f t="shared" si="45"/>
        <v>0</v>
      </c>
      <c r="V233" s="54">
        <f t="shared" si="45"/>
        <v>0</v>
      </c>
      <c r="W233" s="54">
        <f t="shared" si="45"/>
        <v>0</v>
      </c>
      <c r="X233" s="54">
        <f t="shared" si="45"/>
        <v>0</v>
      </c>
      <c r="Y233" s="54">
        <f t="shared" si="45"/>
        <v>0</v>
      </c>
      <c r="Z233" s="54">
        <f t="shared" si="45"/>
        <v>0</v>
      </c>
      <c r="AA233" s="54">
        <f t="shared" si="45"/>
        <v>0</v>
      </c>
      <c r="AB233" s="50">
        <f>SUM(E233:AA233)</f>
        <v>0</v>
      </c>
    </row>
    <row r="234" spans="1:29" ht="19.899999999999999" customHeight="1">
      <c r="A234" s="182"/>
      <c r="B234" s="32" t="s">
        <v>1040</v>
      </c>
      <c r="C234" s="5" t="s">
        <v>1041</v>
      </c>
      <c r="D234" s="2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50"/>
      <c r="AC234" s="50"/>
    </row>
    <row r="235" spans="1:29" ht="19.899999999999999" customHeight="1">
      <c r="A235" s="182"/>
      <c r="B235" s="32"/>
      <c r="C235" s="5" t="s">
        <v>1042</v>
      </c>
      <c r="D235" s="2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50"/>
      <c r="AC235" s="50"/>
    </row>
    <row r="236" spans="1:29" ht="19.899999999999999" customHeight="1">
      <c r="A236" s="181">
        <v>45373</v>
      </c>
      <c r="B236" s="31" t="s">
        <v>1028</v>
      </c>
      <c r="C236" s="26" t="s">
        <v>1029</v>
      </c>
      <c r="D236" s="24"/>
      <c r="E236" s="25"/>
      <c r="F236" s="25"/>
      <c r="G236" s="25"/>
      <c r="H236" s="25"/>
      <c r="I236" s="26"/>
      <c r="J236" s="26"/>
      <c r="K236" s="26"/>
      <c r="L236" s="26"/>
      <c r="M236" s="26"/>
      <c r="N236" s="26"/>
      <c r="O236" s="25"/>
      <c r="P236" s="26"/>
      <c r="Q236" s="26"/>
      <c r="R236" s="25"/>
      <c r="S236" s="26"/>
      <c r="T236" s="27"/>
      <c r="U236" s="26"/>
      <c r="V236" s="25"/>
      <c r="W236" s="26"/>
      <c r="X236" s="25"/>
      <c r="Y236" s="25"/>
      <c r="Z236" s="26"/>
      <c r="AA236" s="27"/>
    </row>
    <row r="237" spans="1:29" ht="19.899999999999999" customHeight="1">
      <c r="A237" s="182"/>
      <c r="B237" s="31" t="s">
        <v>1028</v>
      </c>
      <c r="C237" s="27" t="s">
        <v>1030</v>
      </c>
      <c r="D237" s="28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30"/>
    </row>
    <row r="238" spans="1:29" ht="19.899999999999999" customHeight="1">
      <c r="A238" s="182"/>
      <c r="B238" s="31" t="s">
        <v>1028</v>
      </c>
      <c r="C238" s="27" t="s">
        <v>1031</v>
      </c>
      <c r="D238" s="28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0"/>
    </row>
    <row r="239" spans="1:29" s="50" customFormat="1" ht="19.899999999999999" customHeight="1">
      <c r="A239" s="182"/>
      <c r="B239" s="46"/>
      <c r="C239" s="47" t="s">
        <v>1032</v>
      </c>
      <c r="D239" s="48"/>
      <c r="E239" s="49">
        <f>E236*E237+E238</f>
        <v>0</v>
      </c>
      <c r="F239" s="49">
        <f t="shared" ref="F239:AA239" si="46">F236*F237+F238</f>
        <v>0</v>
      </c>
      <c r="G239" s="49">
        <f t="shared" si="46"/>
        <v>0</v>
      </c>
      <c r="H239" s="49">
        <f t="shared" si="46"/>
        <v>0</v>
      </c>
      <c r="I239" s="49">
        <f t="shared" si="46"/>
        <v>0</v>
      </c>
      <c r="J239" s="49">
        <f t="shared" si="46"/>
        <v>0</v>
      </c>
      <c r="K239" s="49">
        <f t="shared" si="46"/>
        <v>0</v>
      </c>
      <c r="L239" s="49">
        <f t="shared" si="46"/>
        <v>0</v>
      </c>
      <c r="M239" s="49">
        <f t="shared" si="46"/>
        <v>0</v>
      </c>
      <c r="N239" s="49">
        <f t="shared" si="46"/>
        <v>0</v>
      </c>
      <c r="O239" s="49">
        <f t="shared" si="46"/>
        <v>0</v>
      </c>
      <c r="P239" s="49">
        <f t="shared" si="46"/>
        <v>0</v>
      </c>
      <c r="Q239" s="49">
        <f t="shared" si="46"/>
        <v>0</v>
      </c>
      <c r="R239" s="49">
        <f t="shared" si="46"/>
        <v>0</v>
      </c>
      <c r="S239" s="49">
        <f t="shared" si="46"/>
        <v>0</v>
      </c>
      <c r="T239" s="49">
        <f t="shared" si="46"/>
        <v>0</v>
      </c>
      <c r="U239" s="49">
        <f t="shared" si="46"/>
        <v>0</v>
      </c>
      <c r="V239" s="49">
        <f t="shared" si="46"/>
        <v>0</v>
      </c>
      <c r="W239" s="49">
        <f t="shared" si="46"/>
        <v>0</v>
      </c>
      <c r="X239" s="49">
        <f t="shared" si="46"/>
        <v>0</v>
      </c>
      <c r="Y239" s="49">
        <f t="shared" si="46"/>
        <v>0</v>
      </c>
      <c r="Z239" s="49">
        <f t="shared" si="46"/>
        <v>0</v>
      </c>
      <c r="AA239" s="49">
        <f t="shared" si="46"/>
        <v>0</v>
      </c>
      <c r="AB239" s="50">
        <f>SUM(E239:AA239)</f>
        <v>0</v>
      </c>
    </row>
    <row r="240" spans="1:29" ht="19.899999999999999" customHeight="1">
      <c r="A240" s="182"/>
      <c r="B240" s="31" t="s">
        <v>1033</v>
      </c>
      <c r="C240" s="5" t="s">
        <v>1034</v>
      </c>
      <c r="D240" s="2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2"/>
    </row>
    <row r="241" spans="1:29" ht="19.899999999999999" customHeight="1">
      <c r="A241" s="182"/>
      <c r="B241" s="31"/>
      <c r="C241" s="5" t="s">
        <v>1035</v>
      </c>
      <c r="D241" s="2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9" ht="19.899999999999999" customHeight="1">
      <c r="A242" s="182"/>
      <c r="B242" s="32" t="s">
        <v>1036</v>
      </c>
      <c r="C242" s="13" t="s">
        <v>1037</v>
      </c>
      <c r="D242" s="21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9" ht="19.899999999999999" customHeight="1">
      <c r="A243" s="182"/>
      <c r="B243" s="32" t="s">
        <v>1036</v>
      </c>
      <c r="C243" s="13" t="s">
        <v>1038</v>
      </c>
      <c r="D243" s="21"/>
      <c r="E243" s="15"/>
      <c r="F243" s="15"/>
      <c r="G243" s="15"/>
      <c r="H243" s="15"/>
      <c r="I243" s="15">
        <v>5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9" s="50" customFormat="1" ht="19.899999999999999" customHeight="1">
      <c r="A244" s="182"/>
      <c r="B244" s="51" t="s">
        <v>1036</v>
      </c>
      <c r="C244" s="52" t="s">
        <v>1039</v>
      </c>
      <c r="D244" s="53"/>
      <c r="E244" s="54">
        <f>E242*E243</f>
        <v>0</v>
      </c>
      <c r="F244" s="54">
        <f t="shared" ref="F244:AA244" si="47">F242*F243</f>
        <v>0</v>
      </c>
      <c r="G244" s="54">
        <f t="shared" si="47"/>
        <v>0</v>
      </c>
      <c r="H244" s="54">
        <f t="shared" si="47"/>
        <v>0</v>
      </c>
      <c r="I244" s="54">
        <f t="shared" si="47"/>
        <v>0</v>
      </c>
      <c r="J244" s="54">
        <f t="shared" si="47"/>
        <v>0</v>
      </c>
      <c r="K244" s="54">
        <f t="shared" si="47"/>
        <v>0</v>
      </c>
      <c r="L244" s="54">
        <f t="shared" si="47"/>
        <v>0</v>
      </c>
      <c r="M244" s="54">
        <f t="shared" si="47"/>
        <v>0</v>
      </c>
      <c r="N244" s="54">
        <f t="shared" si="47"/>
        <v>0</v>
      </c>
      <c r="O244" s="54">
        <f t="shared" si="47"/>
        <v>0</v>
      </c>
      <c r="P244" s="54">
        <f t="shared" si="47"/>
        <v>0</v>
      </c>
      <c r="Q244" s="54">
        <f t="shared" si="47"/>
        <v>0</v>
      </c>
      <c r="R244" s="54">
        <f t="shared" si="47"/>
        <v>0</v>
      </c>
      <c r="S244" s="54">
        <f t="shared" si="47"/>
        <v>0</v>
      </c>
      <c r="T244" s="54">
        <f t="shared" si="47"/>
        <v>0</v>
      </c>
      <c r="U244" s="54">
        <f t="shared" si="47"/>
        <v>0</v>
      </c>
      <c r="V244" s="54">
        <f t="shared" si="47"/>
        <v>0</v>
      </c>
      <c r="W244" s="54">
        <f t="shared" si="47"/>
        <v>0</v>
      </c>
      <c r="X244" s="54">
        <f t="shared" si="47"/>
        <v>0</v>
      </c>
      <c r="Y244" s="54">
        <f t="shared" si="47"/>
        <v>0</v>
      </c>
      <c r="Z244" s="54">
        <f t="shared" si="47"/>
        <v>0</v>
      </c>
      <c r="AA244" s="54">
        <f t="shared" si="47"/>
        <v>0</v>
      </c>
      <c r="AB244" s="50">
        <f>SUM(E244:AA244)</f>
        <v>0</v>
      </c>
    </row>
    <row r="245" spans="1:29" ht="19.899999999999999" customHeight="1">
      <c r="A245" s="182"/>
      <c r="B245" s="32" t="s">
        <v>1040</v>
      </c>
      <c r="C245" s="5" t="s">
        <v>1041</v>
      </c>
      <c r="D245" s="2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50"/>
      <c r="AC245" s="50"/>
    </row>
    <row r="246" spans="1:29" ht="19.899999999999999" customHeight="1">
      <c r="A246" s="182"/>
      <c r="B246" s="32"/>
      <c r="C246" s="5" t="s">
        <v>1042</v>
      </c>
      <c r="D246" s="2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50"/>
      <c r="AC246" s="50"/>
    </row>
    <row r="247" spans="1:29" ht="19.899999999999999" customHeight="1">
      <c r="A247" s="181">
        <v>45374</v>
      </c>
      <c r="B247" s="31" t="s">
        <v>1028</v>
      </c>
      <c r="C247" s="26" t="s">
        <v>1029</v>
      </c>
      <c r="D247" s="24"/>
      <c r="E247" s="25"/>
      <c r="F247" s="25"/>
      <c r="G247" s="25"/>
      <c r="H247" s="25"/>
      <c r="I247" s="26"/>
      <c r="J247" s="26"/>
      <c r="K247" s="26">
        <v>1</v>
      </c>
      <c r="L247" s="26"/>
      <c r="M247" s="26"/>
      <c r="N247" s="26"/>
      <c r="O247" s="25"/>
      <c r="P247" s="26"/>
      <c r="Q247" s="26"/>
      <c r="R247" s="25"/>
      <c r="S247" s="26"/>
      <c r="T247" s="27"/>
      <c r="U247" s="26"/>
      <c r="V247" s="25"/>
      <c r="W247" s="26">
        <v>3</v>
      </c>
      <c r="X247" s="25"/>
      <c r="Y247" s="25"/>
      <c r="Z247" s="26"/>
      <c r="AA247" s="27"/>
    </row>
    <row r="248" spans="1:29" ht="19.899999999999999" customHeight="1">
      <c r="A248" s="182"/>
      <c r="B248" s="31" t="s">
        <v>1028</v>
      </c>
      <c r="C248" s="27" t="s">
        <v>1030</v>
      </c>
      <c r="D248" s="28"/>
      <c r="E248" s="29"/>
      <c r="F248" s="29"/>
      <c r="G248" s="29"/>
      <c r="H248" s="29"/>
      <c r="I248" s="29"/>
      <c r="J248" s="29"/>
      <c r="K248" s="29">
        <v>0.25</v>
      </c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30"/>
    </row>
    <row r="249" spans="1:29" ht="19.899999999999999" customHeight="1">
      <c r="A249" s="182"/>
      <c r="B249" s="31" t="s">
        <v>1028</v>
      </c>
      <c r="C249" s="27" t="s">
        <v>1031</v>
      </c>
      <c r="D249" s="28"/>
      <c r="E249" s="29">
        <v>0.56799999999999995</v>
      </c>
      <c r="F249" s="29"/>
      <c r="G249" s="29"/>
      <c r="H249" s="29">
        <v>0.32600000000000001</v>
      </c>
      <c r="I249" s="29">
        <v>7.2</v>
      </c>
      <c r="J249" s="29"/>
      <c r="K249" s="29"/>
      <c r="L249" s="29"/>
      <c r="M249" s="29"/>
      <c r="N249" s="29"/>
      <c r="O249" s="29"/>
      <c r="P249" s="29">
        <v>0.13800000000000001</v>
      </c>
      <c r="Q249" s="29"/>
      <c r="R249" s="29"/>
      <c r="S249" s="29"/>
      <c r="T249" s="29"/>
      <c r="U249" s="29"/>
      <c r="V249" s="29"/>
      <c r="W249" s="29">
        <v>0.114</v>
      </c>
      <c r="X249" s="29"/>
      <c r="Y249" s="29">
        <v>2.1</v>
      </c>
      <c r="Z249" s="29"/>
      <c r="AA249" s="30"/>
    </row>
    <row r="250" spans="1:29" s="50" customFormat="1" ht="19.899999999999999" customHeight="1">
      <c r="A250" s="182"/>
      <c r="B250" s="46"/>
      <c r="C250" s="47" t="s">
        <v>1032</v>
      </c>
      <c r="D250" s="48"/>
      <c r="E250" s="49">
        <f>E247*E248+E249</f>
        <v>0.56799999999999995</v>
      </c>
      <c r="F250" s="49">
        <f t="shared" ref="F250:AA250" si="48">F247*F248+F249</f>
        <v>0</v>
      </c>
      <c r="G250" s="49">
        <f t="shared" si="48"/>
        <v>0</v>
      </c>
      <c r="H250" s="49">
        <f t="shared" si="48"/>
        <v>0.32600000000000001</v>
      </c>
      <c r="I250" s="49">
        <f t="shared" si="48"/>
        <v>7.2</v>
      </c>
      <c r="J250" s="49">
        <f t="shared" si="48"/>
        <v>0</v>
      </c>
      <c r="K250" s="49">
        <f t="shared" si="48"/>
        <v>0.25</v>
      </c>
      <c r="L250" s="49">
        <f t="shared" si="48"/>
        <v>0</v>
      </c>
      <c r="M250" s="49">
        <f t="shared" si="48"/>
        <v>0</v>
      </c>
      <c r="N250" s="49">
        <f t="shared" si="48"/>
        <v>0</v>
      </c>
      <c r="O250" s="49">
        <f t="shared" si="48"/>
        <v>0</v>
      </c>
      <c r="P250" s="49">
        <f t="shared" si="48"/>
        <v>0.13800000000000001</v>
      </c>
      <c r="Q250" s="49">
        <f t="shared" si="48"/>
        <v>0</v>
      </c>
      <c r="R250" s="49">
        <f t="shared" si="48"/>
        <v>0</v>
      </c>
      <c r="S250" s="49">
        <f t="shared" si="48"/>
        <v>0</v>
      </c>
      <c r="T250" s="49">
        <f t="shared" si="48"/>
        <v>0</v>
      </c>
      <c r="U250" s="49">
        <f t="shared" si="48"/>
        <v>0</v>
      </c>
      <c r="V250" s="49">
        <f t="shared" si="48"/>
        <v>0</v>
      </c>
      <c r="W250" s="49">
        <f t="shared" si="48"/>
        <v>0.114</v>
      </c>
      <c r="X250" s="49">
        <f t="shared" si="48"/>
        <v>0</v>
      </c>
      <c r="Y250" s="49">
        <f t="shared" si="48"/>
        <v>2.1</v>
      </c>
      <c r="Z250" s="49">
        <f t="shared" si="48"/>
        <v>0</v>
      </c>
      <c r="AA250" s="49">
        <f t="shared" si="48"/>
        <v>0</v>
      </c>
      <c r="AB250" s="50">
        <f>SUM(E250:AA250)</f>
        <v>10.696</v>
      </c>
    </row>
    <row r="251" spans="1:29" ht="19.899999999999999" customHeight="1">
      <c r="A251" s="182"/>
      <c r="B251" s="31" t="s">
        <v>1033</v>
      </c>
      <c r="C251" s="5" t="s">
        <v>1034</v>
      </c>
      <c r="D251" s="20"/>
      <c r="E251" s="4" t="s">
        <v>34</v>
      </c>
      <c r="F251" s="4"/>
      <c r="G251" s="4"/>
      <c r="H251" s="4" t="s">
        <v>34</v>
      </c>
      <c r="I251" s="4"/>
      <c r="J251" s="4"/>
      <c r="K251" s="4" t="s">
        <v>34</v>
      </c>
      <c r="L251" s="4"/>
      <c r="M251" s="4"/>
      <c r="N251" s="4"/>
      <c r="O251" s="4"/>
      <c r="P251" s="4" t="s">
        <v>34</v>
      </c>
      <c r="Q251" s="4"/>
      <c r="R251" s="4"/>
      <c r="S251" s="4"/>
      <c r="T251" s="4"/>
      <c r="U251" s="4"/>
      <c r="V251" s="4"/>
      <c r="W251" s="4" t="s">
        <v>34</v>
      </c>
      <c r="X251" s="4"/>
      <c r="Y251" s="4" t="s">
        <v>34</v>
      </c>
      <c r="Z251" s="4"/>
      <c r="AA251" s="42"/>
    </row>
    <row r="252" spans="1:29" ht="19.899999999999999" customHeight="1">
      <c r="A252" s="182"/>
      <c r="B252" s="31"/>
      <c r="C252" s="5" t="s">
        <v>1035</v>
      </c>
      <c r="D252" s="20"/>
      <c r="E252" s="4"/>
      <c r="F252" s="4"/>
      <c r="G252" s="4"/>
      <c r="H252" s="4"/>
      <c r="I252" s="4" t="s">
        <v>1059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9" ht="19.899999999999999" customHeight="1">
      <c r="A253" s="182"/>
      <c r="B253" s="32" t="s">
        <v>1036</v>
      </c>
      <c r="C253" s="13" t="s">
        <v>1037</v>
      </c>
      <c r="D253" s="21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9" ht="19.899999999999999" customHeight="1">
      <c r="A254" s="182"/>
      <c r="B254" s="32" t="s">
        <v>1036</v>
      </c>
      <c r="C254" s="13" t="s">
        <v>1038</v>
      </c>
      <c r="D254" s="21"/>
      <c r="E254" s="15"/>
      <c r="F254" s="15"/>
      <c r="G254" s="15"/>
      <c r="H254" s="15"/>
      <c r="I254" s="15">
        <v>5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9" s="50" customFormat="1" ht="19.899999999999999" customHeight="1">
      <c r="A255" s="182"/>
      <c r="B255" s="51" t="s">
        <v>1036</v>
      </c>
      <c r="C255" s="52" t="s">
        <v>1039</v>
      </c>
      <c r="D255" s="53"/>
      <c r="E255" s="54">
        <f>E253*E254</f>
        <v>0</v>
      </c>
      <c r="F255" s="54">
        <f t="shared" ref="F255:AA255" si="49">F253*F254</f>
        <v>0</v>
      </c>
      <c r="G255" s="54">
        <f t="shared" si="49"/>
        <v>0</v>
      </c>
      <c r="H255" s="54">
        <f t="shared" si="49"/>
        <v>0</v>
      </c>
      <c r="I255" s="54">
        <f t="shared" si="49"/>
        <v>0</v>
      </c>
      <c r="J255" s="54">
        <f t="shared" si="49"/>
        <v>0</v>
      </c>
      <c r="K255" s="54">
        <f t="shared" si="49"/>
        <v>0</v>
      </c>
      <c r="L255" s="54">
        <f t="shared" si="49"/>
        <v>0</v>
      </c>
      <c r="M255" s="54">
        <f t="shared" si="49"/>
        <v>0</v>
      </c>
      <c r="N255" s="54">
        <f t="shared" si="49"/>
        <v>0</v>
      </c>
      <c r="O255" s="54">
        <f t="shared" si="49"/>
        <v>0</v>
      </c>
      <c r="P255" s="54">
        <f t="shared" si="49"/>
        <v>0</v>
      </c>
      <c r="Q255" s="54">
        <f t="shared" si="49"/>
        <v>0</v>
      </c>
      <c r="R255" s="54">
        <f t="shared" si="49"/>
        <v>0</v>
      </c>
      <c r="S255" s="54">
        <f t="shared" si="49"/>
        <v>0</v>
      </c>
      <c r="T255" s="54">
        <f t="shared" si="49"/>
        <v>0</v>
      </c>
      <c r="U255" s="54">
        <f t="shared" si="49"/>
        <v>0</v>
      </c>
      <c r="V255" s="54">
        <f t="shared" si="49"/>
        <v>0</v>
      </c>
      <c r="W255" s="54">
        <f t="shared" si="49"/>
        <v>0</v>
      </c>
      <c r="X255" s="54">
        <f t="shared" si="49"/>
        <v>0</v>
      </c>
      <c r="Y255" s="54">
        <f t="shared" si="49"/>
        <v>0</v>
      </c>
      <c r="Z255" s="54">
        <f t="shared" si="49"/>
        <v>0</v>
      </c>
      <c r="AA255" s="54">
        <f t="shared" si="49"/>
        <v>0</v>
      </c>
      <c r="AB255" s="50">
        <f>SUM(E255:AA255)</f>
        <v>0</v>
      </c>
    </row>
    <row r="256" spans="1:29" ht="19.899999999999999" customHeight="1">
      <c r="A256" s="182"/>
      <c r="B256" s="32" t="s">
        <v>1040</v>
      </c>
      <c r="C256" s="5" t="s">
        <v>1041</v>
      </c>
      <c r="D256" s="2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50"/>
      <c r="AC256" s="50"/>
    </row>
    <row r="257" spans="1:29" ht="19.899999999999999" customHeight="1">
      <c r="A257" s="182"/>
      <c r="B257" s="32"/>
      <c r="C257" s="5" t="s">
        <v>1042</v>
      </c>
      <c r="D257" s="20"/>
      <c r="E257" s="4"/>
      <c r="F257" s="4"/>
      <c r="G257" s="4"/>
      <c r="H257" s="4"/>
      <c r="I257" s="4" t="s">
        <v>1059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50"/>
      <c r="AC257" s="50"/>
    </row>
    <row r="258" spans="1:29" ht="19.899999999999999" customHeight="1">
      <c r="A258" s="181">
        <v>45375</v>
      </c>
      <c r="B258" s="31" t="s">
        <v>1028</v>
      </c>
      <c r="C258" s="26" t="s">
        <v>1029</v>
      </c>
      <c r="D258" s="24"/>
      <c r="E258" s="25"/>
      <c r="F258" s="25"/>
      <c r="G258" s="25"/>
      <c r="H258" s="25"/>
      <c r="I258" s="26"/>
      <c r="J258" s="26"/>
      <c r="K258" s="26"/>
      <c r="L258" s="26"/>
      <c r="M258" s="26"/>
      <c r="N258" s="26"/>
      <c r="O258" s="25"/>
      <c r="P258" s="26"/>
      <c r="Q258" s="26"/>
      <c r="R258" s="25"/>
      <c r="S258" s="26"/>
      <c r="T258" s="27"/>
      <c r="U258" s="26"/>
      <c r="V258" s="25"/>
      <c r="W258" s="26"/>
      <c r="X258" s="25"/>
      <c r="Y258" s="25"/>
      <c r="Z258" s="26"/>
      <c r="AA258" s="27"/>
    </row>
    <row r="259" spans="1:29" ht="19.899999999999999" customHeight="1">
      <c r="A259" s="182"/>
      <c r="B259" s="31" t="s">
        <v>1028</v>
      </c>
      <c r="C259" s="27" t="s">
        <v>1030</v>
      </c>
      <c r="D259" s="28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30"/>
    </row>
    <row r="260" spans="1:29" ht="19.899999999999999" customHeight="1">
      <c r="A260" s="182"/>
      <c r="B260" s="31" t="s">
        <v>1028</v>
      </c>
      <c r="C260" s="27" t="s">
        <v>1031</v>
      </c>
      <c r="D260" s="28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30"/>
    </row>
    <row r="261" spans="1:29" s="50" customFormat="1" ht="19.899999999999999" customHeight="1">
      <c r="A261" s="182"/>
      <c r="B261" s="46"/>
      <c r="C261" s="47" t="s">
        <v>1032</v>
      </c>
      <c r="D261" s="48"/>
      <c r="E261" s="49">
        <f>E258*E259+E260</f>
        <v>0</v>
      </c>
      <c r="F261" s="49">
        <f t="shared" ref="F261:AA261" si="50">F258*F259+F260</f>
        <v>0</v>
      </c>
      <c r="G261" s="49">
        <f t="shared" si="50"/>
        <v>0</v>
      </c>
      <c r="H261" s="49">
        <f t="shared" si="50"/>
        <v>0</v>
      </c>
      <c r="I261" s="49">
        <f t="shared" si="50"/>
        <v>0</v>
      </c>
      <c r="J261" s="49">
        <f t="shared" si="50"/>
        <v>0</v>
      </c>
      <c r="K261" s="49">
        <f t="shared" si="50"/>
        <v>0</v>
      </c>
      <c r="L261" s="49">
        <f t="shared" si="50"/>
        <v>0</v>
      </c>
      <c r="M261" s="49">
        <f t="shared" si="50"/>
        <v>0</v>
      </c>
      <c r="N261" s="49">
        <f t="shared" si="50"/>
        <v>0</v>
      </c>
      <c r="O261" s="49">
        <f t="shared" si="50"/>
        <v>0</v>
      </c>
      <c r="P261" s="49">
        <f t="shared" si="50"/>
        <v>0</v>
      </c>
      <c r="Q261" s="49">
        <f t="shared" si="50"/>
        <v>0</v>
      </c>
      <c r="R261" s="49">
        <f t="shared" si="50"/>
        <v>0</v>
      </c>
      <c r="S261" s="49">
        <f t="shared" si="50"/>
        <v>0</v>
      </c>
      <c r="T261" s="49">
        <f t="shared" si="50"/>
        <v>0</v>
      </c>
      <c r="U261" s="49">
        <f t="shared" si="50"/>
        <v>0</v>
      </c>
      <c r="V261" s="49">
        <f t="shared" si="50"/>
        <v>0</v>
      </c>
      <c r="W261" s="49">
        <f t="shared" si="50"/>
        <v>0</v>
      </c>
      <c r="X261" s="49">
        <f t="shared" si="50"/>
        <v>0</v>
      </c>
      <c r="Y261" s="49">
        <f t="shared" si="50"/>
        <v>0</v>
      </c>
      <c r="Z261" s="49">
        <f t="shared" si="50"/>
        <v>0</v>
      </c>
      <c r="AA261" s="49">
        <f t="shared" si="50"/>
        <v>0</v>
      </c>
      <c r="AB261" s="50">
        <f>SUM(E261:AA261)</f>
        <v>0</v>
      </c>
    </row>
    <row r="262" spans="1:29" ht="19.899999999999999" customHeight="1">
      <c r="A262" s="182"/>
      <c r="B262" s="31" t="s">
        <v>1033</v>
      </c>
      <c r="C262" s="5" t="s">
        <v>1034</v>
      </c>
      <c r="D262" s="2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2"/>
    </row>
    <row r="263" spans="1:29" ht="19.899999999999999" customHeight="1">
      <c r="A263" s="182"/>
      <c r="B263" s="31"/>
      <c r="C263" s="5" t="s">
        <v>1035</v>
      </c>
      <c r="D263" s="2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9" ht="19.899999999999999" customHeight="1">
      <c r="A264" s="182"/>
      <c r="B264" s="32" t="s">
        <v>1036</v>
      </c>
      <c r="C264" s="13" t="s">
        <v>1037</v>
      </c>
      <c r="D264" s="21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9" ht="19.899999999999999" customHeight="1">
      <c r="A265" s="182"/>
      <c r="B265" s="32" t="s">
        <v>1036</v>
      </c>
      <c r="C265" s="13" t="s">
        <v>1038</v>
      </c>
      <c r="D265" s="21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9" s="50" customFormat="1" ht="19.899999999999999" customHeight="1">
      <c r="A266" s="182"/>
      <c r="B266" s="51" t="s">
        <v>1036</v>
      </c>
      <c r="C266" s="52" t="s">
        <v>1039</v>
      </c>
      <c r="D266" s="53"/>
      <c r="E266" s="54">
        <f>E264*E265</f>
        <v>0</v>
      </c>
      <c r="F266" s="54">
        <f t="shared" ref="F266:AA266" si="51">F264*F265</f>
        <v>0</v>
      </c>
      <c r="G266" s="54">
        <f t="shared" si="51"/>
        <v>0</v>
      </c>
      <c r="H266" s="54">
        <f t="shared" si="51"/>
        <v>0</v>
      </c>
      <c r="I266" s="54">
        <f t="shared" si="51"/>
        <v>0</v>
      </c>
      <c r="J266" s="54">
        <f t="shared" si="51"/>
        <v>0</v>
      </c>
      <c r="K266" s="54">
        <f t="shared" si="51"/>
        <v>0</v>
      </c>
      <c r="L266" s="54">
        <f t="shared" si="51"/>
        <v>0</v>
      </c>
      <c r="M266" s="54">
        <f t="shared" si="51"/>
        <v>0</v>
      </c>
      <c r="N266" s="54">
        <f t="shared" si="51"/>
        <v>0</v>
      </c>
      <c r="O266" s="54">
        <f t="shared" si="51"/>
        <v>0</v>
      </c>
      <c r="P266" s="54">
        <f t="shared" si="51"/>
        <v>0</v>
      </c>
      <c r="Q266" s="54">
        <f t="shared" si="51"/>
        <v>0</v>
      </c>
      <c r="R266" s="54">
        <f t="shared" si="51"/>
        <v>0</v>
      </c>
      <c r="S266" s="54">
        <f t="shared" si="51"/>
        <v>0</v>
      </c>
      <c r="T266" s="54">
        <f t="shared" si="51"/>
        <v>0</v>
      </c>
      <c r="U266" s="54">
        <f t="shared" si="51"/>
        <v>0</v>
      </c>
      <c r="V266" s="54">
        <f t="shared" si="51"/>
        <v>0</v>
      </c>
      <c r="W266" s="54">
        <f t="shared" si="51"/>
        <v>0</v>
      </c>
      <c r="X266" s="54">
        <f t="shared" si="51"/>
        <v>0</v>
      </c>
      <c r="Y266" s="54">
        <f t="shared" si="51"/>
        <v>0</v>
      </c>
      <c r="Z266" s="54">
        <f t="shared" si="51"/>
        <v>0</v>
      </c>
      <c r="AA266" s="54">
        <f t="shared" si="51"/>
        <v>0</v>
      </c>
      <c r="AB266" s="50">
        <f>SUM(E266:AA266)</f>
        <v>0</v>
      </c>
    </row>
    <row r="267" spans="1:29" ht="19.899999999999999" customHeight="1">
      <c r="A267" s="182"/>
      <c r="B267" s="32" t="s">
        <v>1040</v>
      </c>
      <c r="C267" s="5" t="s">
        <v>1041</v>
      </c>
      <c r="D267" s="2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50"/>
      <c r="AC267" s="50"/>
    </row>
    <row r="268" spans="1:29" ht="19.899999999999999" customHeight="1">
      <c r="A268" s="182"/>
      <c r="B268" s="32"/>
      <c r="C268" s="5" t="s">
        <v>1042</v>
      </c>
      <c r="D268" s="2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50"/>
      <c r="AC268" s="50"/>
    </row>
    <row r="269" spans="1:29" ht="19.899999999999999" customHeight="1">
      <c r="A269" s="181">
        <v>45376</v>
      </c>
      <c r="B269" s="31" t="s">
        <v>1028</v>
      </c>
      <c r="C269" s="26" t="s">
        <v>1029</v>
      </c>
      <c r="D269" s="24"/>
      <c r="E269" s="25"/>
      <c r="F269" s="25"/>
      <c r="G269" s="25"/>
      <c r="H269" s="25"/>
      <c r="I269" s="26"/>
      <c r="J269" s="26"/>
      <c r="K269" s="26"/>
      <c r="L269" s="26">
        <v>2</v>
      </c>
      <c r="M269" s="26"/>
      <c r="N269" s="26"/>
      <c r="O269" s="25"/>
      <c r="P269" s="26"/>
      <c r="Q269" s="26"/>
      <c r="R269" s="25"/>
      <c r="S269" s="26"/>
      <c r="T269" s="27"/>
      <c r="U269" s="26"/>
      <c r="V269" s="25"/>
      <c r="W269" s="26"/>
      <c r="X269" s="25"/>
      <c r="Y269" s="25"/>
      <c r="Z269" s="26"/>
      <c r="AA269" s="27"/>
    </row>
    <row r="270" spans="1:29" ht="19.899999999999999" customHeight="1">
      <c r="A270" s="182"/>
      <c r="B270" s="31" t="s">
        <v>1028</v>
      </c>
      <c r="C270" s="27" t="s">
        <v>1030</v>
      </c>
      <c r="D270" s="28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30"/>
    </row>
    <row r="271" spans="1:29" ht="19.899999999999999" customHeight="1">
      <c r="A271" s="182"/>
      <c r="B271" s="31" t="s">
        <v>1028</v>
      </c>
      <c r="C271" s="27" t="s">
        <v>1031</v>
      </c>
      <c r="D271" s="28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30"/>
    </row>
    <row r="272" spans="1:29" s="50" customFormat="1" ht="19.899999999999999" customHeight="1">
      <c r="A272" s="182"/>
      <c r="B272" s="46"/>
      <c r="C272" s="47" t="s">
        <v>1032</v>
      </c>
      <c r="D272" s="48"/>
      <c r="E272" s="49">
        <f>E269*E270+E271</f>
        <v>0</v>
      </c>
      <c r="F272" s="49">
        <f t="shared" ref="F272:AA272" si="52">F269*F270+F271</f>
        <v>0</v>
      </c>
      <c r="G272" s="49">
        <f t="shared" si="52"/>
        <v>0</v>
      </c>
      <c r="H272" s="49">
        <f t="shared" si="52"/>
        <v>0</v>
      </c>
      <c r="I272" s="49">
        <f t="shared" si="52"/>
        <v>0</v>
      </c>
      <c r="J272" s="49">
        <f t="shared" si="52"/>
        <v>0</v>
      </c>
      <c r="K272" s="49">
        <f t="shared" si="52"/>
        <v>0</v>
      </c>
      <c r="L272" s="49">
        <f t="shared" si="52"/>
        <v>0</v>
      </c>
      <c r="M272" s="49">
        <f t="shared" si="52"/>
        <v>0</v>
      </c>
      <c r="N272" s="49">
        <f t="shared" si="52"/>
        <v>0</v>
      </c>
      <c r="O272" s="49">
        <f t="shared" si="52"/>
        <v>0</v>
      </c>
      <c r="P272" s="49">
        <f t="shared" si="52"/>
        <v>0</v>
      </c>
      <c r="Q272" s="49">
        <f t="shared" si="52"/>
        <v>0</v>
      </c>
      <c r="R272" s="49">
        <f t="shared" si="52"/>
        <v>0</v>
      </c>
      <c r="S272" s="49">
        <f t="shared" si="52"/>
        <v>0</v>
      </c>
      <c r="T272" s="49">
        <f t="shared" si="52"/>
        <v>0</v>
      </c>
      <c r="U272" s="49">
        <f t="shared" si="52"/>
        <v>0</v>
      </c>
      <c r="V272" s="49">
        <f t="shared" si="52"/>
        <v>0</v>
      </c>
      <c r="W272" s="49">
        <f t="shared" si="52"/>
        <v>0</v>
      </c>
      <c r="X272" s="49">
        <f t="shared" si="52"/>
        <v>0</v>
      </c>
      <c r="Y272" s="49">
        <f t="shared" si="52"/>
        <v>0</v>
      </c>
      <c r="Z272" s="49">
        <f t="shared" si="52"/>
        <v>0</v>
      </c>
      <c r="AA272" s="49">
        <f t="shared" si="52"/>
        <v>0</v>
      </c>
      <c r="AB272" s="50">
        <f>SUM(E272:AA272)</f>
        <v>0</v>
      </c>
    </row>
    <row r="273" spans="1:29" ht="19.899999999999999" customHeight="1">
      <c r="A273" s="182"/>
      <c r="B273" s="31" t="s">
        <v>1033</v>
      </c>
      <c r="C273" s="5" t="s">
        <v>1034</v>
      </c>
      <c r="D273" s="2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2"/>
    </row>
    <row r="274" spans="1:29" ht="19.899999999999999" customHeight="1">
      <c r="A274" s="182"/>
      <c r="B274" s="31"/>
      <c r="C274" s="5" t="s">
        <v>1035</v>
      </c>
      <c r="D274" s="2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9" ht="19.899999999999999" customHeight="1">
      <c r="A275" s="182"/>
      <c r="B275" s="32" t="s">
        <v>1036</v>
      </c>
      <c r="C275" s="13" t="s">
        <v>1037</v>
      </c>
      <c r="D275" s="21"/>
      <c r="E275" s="15"/>
      <c r="F275" s="15"/>
      <c r="G275" s="15"/>
      <c r="H275" s="15"/>
      <c r="I275" s="15"/>
      <c r="J275" s="15"/>
      <c r="K275" s="15">
        <v>2</v>
      </c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9" ht="19.899999999999999" customHeight="1">
      <c r="A276" s="182"/>
      <c r="B276" s="32" t="s">
        <v>1036</v>
      </c>
      <c r="C276" s="13" t="s">
        <v>1038</v>
      </c>
      <c r="D276" s="21"/>
      <c r="E276" s="15"/>
      <c r="F276" s="15"/>
      <c r="G276" s="15"/>
      <c r="H276" s="15"/>
      <c r="I276" s="15"/>
      <c r="J276" s="15"/>
      <c r="K276" s="15">
        <v>0.4</v>
      </c>
      <c r="L276" s="15">
        <v>0.6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9" s="50" customFormat="1" ht="19.899999999999999" customHeight="1">
      <c r="A277" s="182"/>
      <c r="B277" s="51" t="s">
        <v>1036</v>
      </c>
      <c r="C277" s="52" t="s">
        <v>1039</v>
      </c>
      <c r="D277" s="53"/>
      <c r="E277" s="54">
        <f>E275*E276</f>
        <v>0</v>
      </c>
      <c r="F277" s="54">
        <f t="shared" ref="F277:AA277" si="53">F275*F276</f>
        <v>0</v>
      </c>
      <c r="G277" s="54">
        <f t="shared" si="53"/>
        <v>0</v>
      </c>
      <c r="H277" s="54">
        <f t="shared" si="53"/>
        <v>0</v>
      </c>
      <c r="I277" s="54">
        <f t="shared" si="53"/>
        <v>0</v>
      </c>
      <c r="J277" s="54">
        <f t="shared" si="53"/>
        <v>0</v>
      </c>
      <c r="K277" s="54">
        <f t="shared" si="53"/>
        <v>0.8</v>
      </c>
      <c r="L277" s="54">
        <f t="shared" si="53"/>
        <v>0</v>
      </c>
      <c r="M277" s="54">
        <f t="shared" si="53"/>
        <v>0</v>
      </c>
      <c r="N277" s="54">
        <f t="shared" si="53"/>
        <v>0</v>
      </c>
      <c r="O277" s="54">
        <f t="shared" si="53"/>
        <v>0</v>
      </c>
      <c r="P277" s="54">
        <f t="shared" si="53"/>
        <v>0</v>
      </c>
      <c r="Q277" s="54">
        <f t="shared" si="53"/>
        <v>0</v>
      </c>
      <c r="R277" s="54">
        <f t="shared" si="53"/>
        <v>0</v>
      </c>
      <c r="S277" s="54">
        <f t="shared" si="53"/>
        <v>0</v>
      </c>
      <c r="T277" s="54">
        <f t="shared" si="53"/>
        <v>0</v>
      </c>
      <c r="U277" s="54">
        <f t="shared" si="53"/>
        <v>0</v>
      </c>
      <c r="V277" s="54">
        <f t="shared" si="53"/>
        <v>0</v>
      </c>
      <c r="W277" s="54">
        <f t="shared" si="53"/>
        <v>0</v>
      </c>
      <c r="X277" s="54">
        <f t="shared" si="53"/>
        <v>0</v>
      </c>
      <c r="Y277" s="54">
        <f t="shared" si="53"/>
        <v>0</v>
      </c>
      <c r="Z277" s="54">
        <f t="shared" si="53"/>
        <v>0</v>
      </c>
      <c r="AA277" s="54">
        <f t="shared" si="53"/>
        <v>0</v>
      </c>
      <c r="AB277" s="50">
        <f>SUM(E277:AA277)</f>
        <v>0.8</v>
      </c>
    </row>
    <row r="278" spans="1:29" ht="19.899999999999999" customHeight="1">
      <c r="A278" s="182"/>
      <c r="B278" s="32" t="s">
        <v>1040</v>
      </c>
      <c r="C278" s="5" t="s">
        <v>1041</v>
      </c>
      <c r="D278" s="20"/>
      <c r="E278" s="4"/>
      <c r="F278" s="4"/>
      <c r="G278" s="4"/>
      <c r="H278" s="4"/>
      <c r="I278" s="4"/>
      <c r="J278" s="4"/>
      <c r="K278" s="4" t="s">
        <v>34</v>
      </c>
      <c r="L278" s="4" t="s">
        <v>34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50"/>
      <c r="AC278" s="50"/>
    </row>
    <row r="279" spans="1:29" ht="19.899999999999999" customHeight="1">
      <c r="A279" s="182"/>
      <c r="B279" s="32"/>
      <c r="C279" s="5" t="s">
        <v>1042</v>
      </c>
      <c r="D279" s="2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50"/>
      <c r="AC279" s="50"/>
    </row>
    <row r="280" spans="1:29" ht="19.899999999999999" customHeight="1">
      <c r="A280" s="181">
        <v>45377</v>
      </c>
      <c r="B280" s="31" t="s">
        <v>1028</v>
      </c>
      <c r="C280" s="26" t="s">
        <v>1029</v>
      </c>
      <c r="D280" s="24"/>
      <c r="E280" s="25"/>
      <c r="F280" s="25"/>
      <c r="G280" s="25"/>
      <c r="H280" s="25"/>
      <c r="I280" s="26"/>
      <c r="J280" s="26"/>
      <c r="K280" s="26"/>
      <c r="L280" s="26"/>
      <c r="M280" s="26"/>
      <c r="N280" s="26"/>
      <c r="O280" s="25"/>
      <c r="P280" s="26"/>
      <c r="Q280" s="26"/>
      <c r="R280" s="25"/>
      <c r="S280" s="26"/>
      <c r="T280" s="27"/>
      <c r="U280" s="26"/>
      <c r="V280" s="25">
        <v>858</v>
      </c>
      <c r="W280" s="26"/>
      <c r="X280" s="25"/>
      <c r="Y280" s="25">
        <v>1</v>
      </c>
      <c r="Z280" s="26"/>
      <c r="AA280" s="27">
        <v>1</v>
      </c>
    </row>
    <row r="281" spans="1:29" ht="19.899999999999999" customHeight="1">
      <c r="A281" s="182"/>
      <c r="B281" s="31" t="s">
        <v>1028</v>
      </c>
      <c r="C281" s="27" t="s">
        <v>1030</v>
      </c>
      <c r="D281" s="28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>
        <v>0.17</v>
      </c>
      <c r="W281" s="29"/>
      <c r="X281" s="29"/>
      <c r="Y281" s="29">
        <v>39.299999999999997</v>
      </c>
      <c r="Z281" s="29"/>
      <c r="AA281" s="29">
        <v>-7</v>
      </c>
    </row>
    <row r="282" spans="1:29" ht="19.899999999999999" customHeight="1">
      <c r="A282" s="182"/>
      <c r="B282" s="31" t="s">
        <v>1028</v>
      </c>
      <c r="C282" s="27" t="s">
        <v>1031</v>
      </c>
      <c r="D282" s="28"/>
      <c r="E282" s="29"/>
      <c r="F282" s="29"/>
      <c r="G282" s="29"/>
      <c r="H282" s="29"/>
      <c r="I282" s="29">
        <v>15.12</v>
      </c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>
        <v>60</v>
      </c>
      <c r="Z282" s="29"/>
      <c r="AA282" s="175">
        <v>11.87</v>
      </c>
    </row>
    <row r="283" spans="1:29" s="50" customFormat="1" ht="19.899999999999999" customHeight="1">
      <c r="A283" s="182"/>
      <c r="B283" s="46"/>
      <c r="C283" s="47" t="s">
        <v>1032</v>
      </c>
      <c r="D283" s="48"/>
      <c r="E283" s="49">
        <f>E280*E281+E282</f>
        <v>0</v>
      </c>
      <c r="F283" s="49">
        <f t="shared" ref="F283:AA283" si="54">F280*F281+F282</f>
        <v>0</v>
      </c>
      <c r="G283" s="49">
        <f t="shared" si="54"/>
        <v>0</v>
      </c>
      <c r="H283" s="49">
        <f t="shared" si="54"/>
        <v>0</v>
      </c>
      <c r="I283" s="49">
        <f t="shared" si="54"/>
        <v>15.12</v>
      </c>
      <c r="J283" s="49">
        <f t="shared" si="54"/>
        <v>0</v>
      </c>
      <c r="K283" s="49">
        <f t="shared" si="54"/>
        <v>0</v>
      </c>
      <c r="L283" s="49">
        <f t="shared" si="54"/>
        <v>0</v>
      </c>
      <c r="M283" s="49">
        <f t="shared" si="54"/>
        <v>0</v>
      </c>
      <c r="N283" s="49">
        <f t="shared" si="54"/>
        <v>0</v>
      </c>
      <c r="O283" s="49">
        <f t="shared" si="54"/>
        <v>0</v>
      </c>
      <c r="P283" s="49">
        <f t="shared" si="54"/>
        <v>0</v>
      </c>
      <c r="Q283" s="49">
        <f t="shared" si="54"/>
        <v>0</v>
      </c>
      <c r="R283" s="49">
        <f t="shared" si="54"/>
        <v>0</v>
      </c>
      <c r="S283" s="49">
        <f t="shared" si="54"/>
        <v>0</v>
      </c>
      <c r="T283" s="49">
        <f t="shared" si="54"/>
        <v>0</v>
      </c>
      <c r="U283" s="49">
        <f t="shared" si="54"/>
        <v>0</v>
      </c>
      <c r="V283" s="49">
        <f t="shared" si="54"/>
        <v>145.86000000000001</v>
      </c>
      <c r="W283" s="49">
        <f t="shared" si="54"/>
        <v>0</v>
      </c>
      <c r="X283" s="49">
        <f t="shared" si="54"/>
        <v>0</v>
      </c>
      <c r="Y283" s="49">
        <f t="shared" si="54"/>
        <v>99.3</v>
      </c>
      <c r="Z283" s="49">
        <f t="shared" si="54"/>
        <v>0</v>
      </c>
      <c r="AA283" s="49">
        <f t="shared" si="54"/>
        <v>4.8699999999999992</v>
      </c>
      <c r="AB283" s="50">
        <f>SUM(E283:AA283)</f>
        <v>265.15000000000003</v>
      </c>
    </row>
    <row r="284" spans="1:29" ht="19.899999999999999" customHeight="1">
      <c r="A284" s="182"/>
      <c r="B284" s="31" t="s">
        <v>1033</v>
      </c>
      <c r="C284" s="5" t="s">
        <v>1034</v>
      </c>
      <c r="D284" s="2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2"/>
    </row>
    <row r="285" spans="1:29" ht="19.899999999999999" customHeight="1">
      <c r="A285" s="182"/>
      <c r="B285" s="31"/>
      <c r="C285" s="5" t="s">
        <v>1035</v>
      </c>
      <c r="D285" s="20"/>
      <c r="E285" s="4"/>
      <c r="F285" s="4"/>
      <c r="G285" s="4"/>
      <c r="H285" s="4"/>
      <c r="I285" s="4" t="s">
        <v>1046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 t="s">
        <v>1050</v>
      </c>
      <c r="W285" s="4"/>
      <c r="X285" s="4"/>
      <c r="Y285" s="4" t="s">
        <v>1135</v>
      </c>
      <c r="Z285" s="4"/>
      <c r="AA285" s="4" t="s">
        <v>1136</v>
      </c>
    </row>
    <row r="286" spans="1:29" ht="19.899999999999999" customHeight="1">
      <c r="A286" s="182"/>
      <c r="B286" s="32" t="s">
        <v>1036</v>
      </c>
      <c r="C286" s="13" t="s">
        <v>1037</v>
      </c>
      <c r="D286" s="21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9" ht="19.899999999999999" customHeight="1">
      <c r="A287" s="182"/>
      <c r="B287" s="32" t="s">
        <v>1036</v>
      </c>
      <c r="C287" s="13" t="s">
        <v>1038</v>
      </c>
      <c r="D287" s="21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9" s="50" customFormat="1" ht="19.899999999999999" customHeight="1">
      <c r="A288" s="182"/>
      <c r="B288" s="51" t="s">
        <v>1036</v>
      </c>
      <c r="C288" s="52" t="s">
        <v>1039</v>
      </c>
      <c r="D288" s="53"/>
      <c r="E288" s="54">
        <f>E286*E287</f>
        <v>0</v>
      </c>
      <c r="F288" s="54">
        <f t="shared" ref="F288:AA288" si="55">F286*F287</f>
        <v>0</v>
      </c>
      <c r="G288" s="54">
        <f t="shared" si="55"/>
        <v>0</v>
      </c>
      <c r="H288" s="54">
        <f t="shared" si="55"/>
        <v>0</v>
      </c>
      <c r="I288" s="54">
        <f t="shared" si="55"/>
        <v>0</v>
      </c>
      <c r="J288" s="54">
        <f t="shared" si="55"/>
        <v>0</v>
      </c>
      <c r="K288" s="54">
        <f t="shared" si="55"/>
        <v>0</v>
      </c>
      <c r="L288" s="54">
        <f t="shared" si="55"/>
        <v>0</v>
      </c>
      <c r="M288" s="54">
        <f t="shared" si="55"/>
        <v>0</v>
      </c>
      <c r="N288" s="54">
        <f t="shared" si="55"/>
        <v>0</v>
      </c>
      <c r="O288" s="54">
        <f t="shared" si="55"/>
        <v>0</v>
      </c>
      <c r="P288" s="54">
        <f t="shared" si="55"/>
        <v>0</v>
      </c>
      <c r="Q288" s="54">
        <f t="shared" si="55"/>
        <v>0</v>
      </c>
      <c r="R288" s="54">
        <f t="shared" si="55"/>
        <v>0</v>
      </c>
      <c r="S288" s="54">
        <f t="shared" si="55"/>
        <v>0</v>
      </c>
      <c r="T288" s="54">
        <f t="shared" si="55"/>
        <v>0</v>
      </c>
      <c r="U288" s="54">
        <f t="shared" si="55"/>
        <v>0</v>
      </c>
      <c r="V288" s="54">
        <f t="shared" si="55"/>
        <v>0</v>
      </c>
      <c r="W288" s="54">
        <f t="shared" si="55"/>
        <v>0</v>
      </c>
      <c r="X288" s="54">
        <f t="shared" si="55"/>
        <v>0</v>
      </c>
      <c r="Y288" s="54">
        <f t="shared" si="55"/>
        <v>0</v>
      </c>
      <c r="Z288" s="54">
        <f t="shared" si="55"/>
        <v>0</v>
      </c>
      <c r="AA288" s="54">
        <f t="shared" si="55"/>
        <v>0</v>
      </c>
      <c r="AB288" s="50">
        <f>SUM(E288:AA288)</f>
        <v>0</v>
      </c>
    </row>
    <row r="289" spans="1:29" ht="19.899999999999999" customHeight="1">
      <c r="A289" s="182"/>
      <c r="B289" s="32" t="s">
        <v>1040</v>
      </c>
      <c r="C289" s="5" t="s">
        <v>1041</v>
      </c>
      <c r="D289" s="2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50"/>
      <c r="AC289" s="50"/>
    </row>
    <row r="290" spans="1:29" ht="19.899999999999999" customHeight="1">
      <c r="A290" s="182"/>
      <c r="B290" s="32"/>
      <c r="C290" s="5" t="s">
        <v>1042</v>
      </c>
      <c r="D290" s="2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50"/>
      <c r="AC290" s="50"/>
    </row>
    <row r="291" spans="1:29" ht="19.899999999999999" customHeight="1">
      <c r="A291" s="181">
        <v>45378</v>
      </c>
      <c r="B291" s="31" t="s">
        <v>1028</v>
      </c>
      <c r="C291" s="26" t="s">
        <v>1029</v>
      </c>
      <c r="D291" s="24"/>
      <c r="E291" s="25"/>
      <c r="F291" s="25"/>
      <c r="G291" s="25"/>
      <c r="H291" s="25"/>
      <c r="I291" s="26"/>
      <c r="J291" s="26"/>
      <c r="K291" s="26"/>
      <c r="L291" s="26"/>
      <c r="M291" s="26"/>
      <c r="N291" s="26"/>
      <c r="O291" s="25"/>
      <c r="P291" s="26"/>
      <c r="Q291" s="26"/>
      <c r="R291" s="25"/>
      <c r="S291" s="26"/>
      <c r="T291" s="27"/>
      <c r="U291" s="26"/>
      <c r="V291" s="25"/>
      <c r="W291" s="26"/>
      <c r="X291" s="25"/>
      <c r="Y291" s="25"/>
      <c r="Z291" s="26"/>
      <c r="AA291" s="27"/>
    </row>
    <row r="292" spans="1:29" ht="19.899999999999999" customHeight="1">
      <c r="A292" s="182"/>
      <c r="B292" s="31" t="s">
        <v>1028</v>
      </c>
      <c r="C292" s="27" t="s">
        <v>1030</v>
      </c>
      <c r="D292" s="28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30"/>
    </row>
    <row r="293" spans="1:29" ht="19.899999999999999" customHeight="1">
      <c r="A293" s="182"/>
      <c r="B293" s="31" t="s">
        <v>1028</v>
      </c>
      <c r="C293" s="27" t="s">
        <v>1031</v>
      </c>
      <c r="D293" s="28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30"/>
    </row>
    <row r="294" spans="1:29" s="50" customFormat="1" ht="19.899999999999999" customHeight="1">
      <c r="A294" s="182"/>
      <c r="B294" s="46"/>
      <c r="C294" s="47" t="s">
        <v>1032</v>
      </c>
      <c r="D294" s="48"/>
      <c r="E294" s="49">
        <f>E291*E292+E293</f>
        <v>0</v>
      </c>
      <c r="F294" s="49">
        <f t="shared" ref="F294:AA294" si="56">F291*F292+F293</f>
        <v>0</v>
      </c>
      <c r="G294" s="49">
        <f t="shared" si="56"/>
        <v>0</v>
      </c>
      <c r="H294" s="49">
        <f t="shared" si="56"/>
        <v>0</v>
      </c>
      <c r="I294" s="49">
        <f t="shared" si="56"/>
        <v>0</v>
      </c>
      <c r="J294" s="49">
        <f t="shared" si="56"/>
        <v>0</v>
      </c>
      <c r="K294" s="49">
        <f t="shared" si="56"/>
        <v>0</v>
      </c>
      <c r="L294" s="49">
        <f t="shared" si="56"/>
        <v>0</v>
      </c>
      <c r="M294" s="49">
        <f t="shared" si="56"/>
        <v>0</v>
      </c>
      <c r="N294" s="49">
        <f t="shared" si="56"/>
        <v>0</v>
      </c>
      <c r="O294" s="49">
        <f t="shared" si="56"/>
        <v>0</v>
      </c>
      <c r="P294" s="49">
        <f t="shared" si="56"/>
        <v>0</v>
      </c>
      <c r="Q294" s="49">
        <f t="shared" si="56"/>
        <v>0</v>
      </c>
      <c r="R294" s="49">
        <f t="shared" si="56"/>
        <v>0</v>
      </c>
      <c r="S294" s="49">
        <f t="shared" si="56"/>
        <v>0</v>
      </c>
      <c r="T294" s="49">
        <f t="shared" si="56"/>
        <v>0</v>
      </c>
      <c r="U294" s="49">
        <f t="shared" si="56"/>
        <v>0</v>
      </c>
      <c r="V294" s="49">
        <f t="shared" si="56"/>
        <v>0</v>
      </c>
      <c r="W294" s="49">
        <f t="shared" si="56"/>
        <v>0</v>
      </c>
      <c r="X294" s="49">
        <f t="shared" si="56"/>
        <v>0</v>
      </c>
      <c r="Y294" s="49">
        <f t="shared" si="56"/>
        <v>0</v>
      </c>
      <c r="Z294" s="49">
        <f t="shared" si="56"/>
        <v>0</v>
      </c>
      <c r="AA294" s="49">
        <f t="shared" si="56"/>
        <v>0</v>
      </c>
      <c r="AB294" s="50">
        <f>SUM(E294:AA294)</f>
        <v>0</v>
      </c>
    </row>
    <row r="295" spans="1:29" ht="19.899999999999999" customHeight="1">
      <c r="A295" s="182"/>
      <c r="B295" s="31" t="s">
        <v>1033</v>
      </c>
      <c r="C295" s="5" t="s">
        <v>1034</v>
      </c>
      <c r="D295" s="2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2"/>
    </row>
    <row r="296" spans="1:29" ht="19.899999999999999" customHeight="1">
      <c r="A296" s="182"/>
      <c r="B296" s="31"/>
      <c r="C296" s="5" t="s">
        <v>1035</v>
      </c>
      <c r="D296" s="2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9" ht="19.899999999999999" customHeight="1">
      <c r="A297" s="182"/>
      <c r="B297" s="32" t="s">
        <v>1036</v>
      </c>
      <c r="C297" s="13" t="s">
        <v>1037</v>
      </c>
      <c r="D297" s="21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9" ht="19.899999999999999" customHeight="1">
      <c r="A298" s="182"/>
      <c r="B298" s="32" t="s">
        <v>1036</v>
      </c>
      <c r="C298" s="13" t="s">
        <v>1038</v>
      </c>
      <c r="D298" s="21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9" s="50" customFormat="1" ht="19.899999999999999" customHeight="1">
      <c r="A299" s="182"/>
      <c r="B299" s="51" t="s">
        <v>1036</v>
      </c>
      <c r="C299" s="52" t="s">
        <v>1039</v>
      </c>
      <c r="D299" s="53"/>
      <c r="E299" s="54">
        <f>E297*E298</f>
        <v>0</v>
      </c>
      <c r="F299" s="54">
        <f t="shared" ref="F299:AA299" si="57">F297*F298</f>
        <v>0</v>
      </c>
      <c r="G299" s="54">
        <f t="shared" si="57"/>
        <v>0</v>
      </c>
      <c r="H299" s="54">
        <f t="shared" si="57"/>
        <v>0</v>
      </c>
      <c r="I299" s="54">
        <f t="shared" si="57"/>
        <v>0</v>
      </c>
      <c r="J299" s="54">
        <f t="shared" si="57"/>
        <v>0</v>
      </c>
      <c r="K299" s="54">
        <f t="shared" si="57"/>
        <v>0</v>
      </c>
      <c r="L299" s="54">
        <f t="shared" si="57"/>
        <v>0</v>
      </c>
      <c r="M299" s="54">
        <f t="shared" si="57"/>
        <v>0</v>
      </c>
      <c r="N299" s="54">
        <f t="shared" si="57"/>
        <v>0</v>
      </c>
      <c r="O299" s="54">
        <f t="shared" si="57"/>
        <v>0</v>
      </c>
      <c r="P299" s="54">
        <f t="shared" si="57"/>
        <v>0</v>
      </c>
      <c r="Q299" s="54">
        <f t="shared" si="57"/>
        <v>0</v>
      </c>
      <c r="R299" s="54">
        <f t="shared" si="57"/>
        <v>0</v>
      </c>
      <c r="S299" s="54">
        <f t="shared" si="57"/>
        <v>0</v>
      </c>
      <c r="T299" s="54">
        <f t="shared" si="57"/>
        <v>0</v>
      </c>
      <c r="U299" s="54">
        <f t="shared" si="57"/>
        <v>0</v>
      </c>
      <c r="V299" s="54">
        <f t="shared" si="57"/>
        <v>0</v>
      </c>
      <c r="W299" s="54">
        <f t="shared" si="57"/>
        <v>0</v>
      </c>
      <c r="X299" s="54">
        <f t="shared" si="57"/>
        <v>0</v>
      </c>
      <c r="Y299" s="54">
        <f t="shared" si="57"/>
        <v>0</v>
      </c>
      <c r="Z299" s="54">
        <f t="shared" si="57"/>
        <v>0</v>
      </c>
      <c r="AA299" s="54">
        <f t="shared" si="57"/>
        <v>0</v>
      </c>
      <c r="AB299" s="50">
        <f>SUM(E299:AA299)</f>
        <v>0</v>
      </c>
    </row>
    <row r="300" spans="1:29" ht="19.899999999999999" customHeight="1">
      <c r="A300" s="182"/>
      <c r="B300" s="32" t="s">
        <v>1040</v>
      </c>
      <c r="C300" s="5" t="s">
        <v>1041</v>
      </c>
      <c r="D300" s="2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50"/>
      <c r="AC300" s="50"/>
    </row>
    <row r="301" spans="1:29" ht="19.899999999999999" customHeight="1">
      <c r="A301" s="182"/>
      <c r="B301" s="32"/>
      <c r="C301" s="5" t="s">
        <v>1042</v>
      </c>
      <c r="D301" s="2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50"/>
      <c r="AC301" s="50"/>
    </row>
    <row r="302" spans="1:29" ht="19.899999999999999" customHeight="1">
      <c r="A302" s="181">
        <v>45379</v>
      </c>
      <c r="B302" s="31" t="s">
        <v>1028</v>
      </c>
      <c r="C302" s="26" t="s">
        <v>1029</v>
      </c>
      <c r="D302" s="24"/>
      <c r="E302" s="25"/>
      <c r="F302" s="25"/>
      <c r="G302" s="25"/>
      <c r="H302" s="25"/>
      <c r="I302" s="26"/>
      <c r="J302" s="26"/>
      <c r="K302" s="26"/>
      <c r="L302" s="26"/>
      <c r="M302" s="26"/>
      <c r="N302" s="26"/>
      <c r="O302" s="25"/>
      <c r="P302" s="26"/>
      <c r="Q302" s="26"/>
      <c r="R302" s="25"/>
      <c r="S302" s="26"/>
      <c r="T302" s="27"/>
      <c r="U302" s="26"/>
      <c r="V302" s="25"/>
      <c r="W302" s="26"/>
      <c r="X302" s="25"/>
      <c r="Y302" s="25"/>
      <c r="Z302" s="26"/>
      <c r="AA302" s="27"/>
    </row>
    <row r="303" spans="1:29" ht="19.899999999999999" customHeight="1">
      <c r="A303" s="182"/>
      <c r="B303" s="31" t="s">
        <v>1028</v>
      </c>
      <c r="C303" s="27" t="s">
        <v>1030</v>
      </c>
      <c r="D303" s="28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30"/>
    </row>
    <row r="304" spans="1:29" ht="19.899999999999999" customHeight="1">
      <c r="A304" s="182"/>
      <c r="B304" s="31" t="s">
        <v>1028</v>
      </c>
      <c r="C304" s="27" t="s">
        <v>1031</v>
      </c>
      <c r="D304" s="28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30"/>
    </row>
    <row r="305" spans="1:29" s="50" customFormat="1" ht="19.899999999999999" customHeight="1">
      <c r="A305" s="182"/>
      <c r="B305" s="46"/>
      <c r="C305" s="47" t="s">
        <v>1032</v>
      </c>
      <c r="D305" s="48"/>
      <c r="E305" s="49">
        <f>E302*E303+E304</f>
        <v>0</v>
      </c>
      <c r="F305" s="49">
        <f t="shared" ref="F305:AA305" si="58">F302*F303+F304</f>
        <v>0</v>
      </c>
      <c r="G305" s="49">
        <f t="shared" si="58"/>
        <v>0</v>
      </c>
      <c r="H305" s="49">
        <f t="shared" si="58"/>
        <v>0</v>
      </c>
      <c r="I305" s="49">
        <f t="shared" si="58"/>
        <v>0</v>
      </c>
      <c r="J305" s="49">
        <f t="shared" si="58"/>
        <v>0</v>
      </c>
      <c r="K305" s="49">
        <f t="shared" si="58"/>
        <v>0</v>
      </c>
      <c r="L305" s="49">
        <f t="shared" si="58"/>
        <v>0</v>
      </c>
      <c r="M305" s="49">
        <f t="shared" si="58"/>
        <v>0</v>
      </c>
      <c r="N305" s="49">
        <f t="shared" si="58"/>
        <v>0</v>
      </c>
      <c r="O305" s="49">
        <f t="shared" si="58"/>
        <v>0</v>
      </c>
      <c r="P305" s="49">
        <f t="shared" si="58"/>
        <v>0</v>
      </c>
      <c r="Q305" s="49">
        <f t="shared" si="58"/>
        <v>0</v>
      </c>
      <c r="R305" s="49">
        <f t="shared" si="58"/>
        <v>0</v>
      </c>
      <c r="S305" s="49">
        <f t="shared" si="58"/>
        <v>0</v>
      </c>
      <c r="T305" s="49">
        <f t="shared" si="58"/>
        <v>0</v>
      </c>
      <c r="U305" s="49">
        <f t="shared" si="58"/>
        <v>0</v>
      </c>
      <c r="V305" s="49">
        <f t="shared" si="58"/>
        <v>0</v>
      </c>
      <c r="W305" s="49">
        <f t="shared" si="58"/>
        <v>0</v>
      </c>
      <c r="X305" s="49">
        <f t="shared" si="58"/>
        <v>0</v>
      </c>
      <c r="Y305" s="49">
        <f t="shared" si="58"/>
        <v>0</v>
      </c>
      <c r="Z305" s="49">
        <f t="shared" si="58"/>
        <v>0</v>
      </c>
      <c r="AA305" s="49">
        <f t="shared" si="58"/>
        <v>0</v>
      </c>
      <c r="AB305" s="50">
        <f>SUM(E305:AA305)</f>
        <v>0</v>
      </c>
    </row>
    <row r="306" spans="1:29" ht="19.899999999999999" customHeight="1">
      <c r="A306" s="182"/>
      <c r="B306" s="31" t="s">
        <v>1033</v>
      </c>
      <c r="C306" s="5" t="s">
        <v>1034</v>
      </c>
      <c r="D306" s="2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2"/>
    </row>
    <row r="307" spans="1:29" ht="19.899999999999999" customHeight="1">
      <c r="A307" s="182"/>
      <c r="B307" s="31"/>
      <c r="C307" s="5" t="s">
        <v>1035</v>
      </c>
      <c r="D307" s="2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9" ht="19.899999999999999" customHeight="1">
      <c r="A308" s="182"/>
      <c r="B308" s="32" t="s">
        <v>1036</v>
      </c>
      <c r="C308" s="13" t="s">
        <v>1037</v>
      </c>
      <c r="D308" s="21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9" ht="19.899999999999999" customHeight="1">
      <c r="A309" s="182"/>
      <c r="B309" s="32" t="s">
        <v>1036</v>
      </c>
      <c r="C309" s="13" t="s">
        <v>1038</v>
      </c>
      <c r="D309" s="21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9" s="50" customFormat="1" ht="19.899999999999999" customHeight="1">
      <c r="A310" s="182"/>
      <c r="B310" s="51" t="s">
        <v>1036</v>
      </c>
      <c r="C310" s="52" t="s">
        <v>1039</v>
      </c>
      <c r="D310" s="53"/>
      <c r="E310" s="54">
        <f>E308*E309</f>
        <v>0</v>
      </c>
      <c r="F310" s="54">
        <f t="shared" ref="F310:AA310" si="59">F308*F309</f>
        <v>0</v>
      </c>
      <c r="G310" s="54">
        <f t="shared" si="59"/>
        <v>0</v>
      </c>
      <c r="H310" s="54">
        <f t="shared" si="59"/>
        <v>0</v>
      </c>
      <c r="I310" s="54">
        <f t="shared" si="59"/>
        <v>0</v>
      </c>
      <c r="J310" s="54">
        <f t="shared" si="59"/>
        <v>0</v>
      </c>
      <c r="K310" s="54">
        <f t="shared" si="59"/>
        <v>0</v>
      </c>
      <c r="L310" s="54">
        <f t="shared" si="59"/>
        <v>0</v>
      </c>
      <c r="M310" s="54">
        <f t="shared" si="59"/>
        <v>0</v>
      </c>
      <c r="N310" s="54">
        <f t="shared" si="59"/>
        <v>0</v>
      </c>
      <c r="O310" s="54">
        <f t="shared" si="59"/>
        <v>0</v>
      </c>
      <c r="P310" s="54">
        <f t="shared" si="59"/>
        <v>0</v>
      </c>
      <c r="Q310" s="54">
        <f t="shared" si="59"/>
        <v>0</v>
      </c>
      <c r="R310" s="54">
        <f t="shared" si="59"/>
        <v>0</v>
      </c>
      <c r="S310" s="54">
        <f t="shared" si="59"/>
        <v>0</v>
      </c>
      <c r="T310" s="54">
        <f t="shared" si="59"/>
        <v>0</v>
      </c>
      <c r="U310" s="54">
        <f t="shared" si="59"/>
        <v>0</v>
      </c>
      <c r="V310" s="54">
        <f t="shared" si="59"/>
        <v>0</v>
      </c>
      <c r="W310" s="54">
        <f t="shared" si="59"/>
        <v>0</v>
      </c>
      <c r="X310" s="54">
        <f t="shared" si="59"/>
        <v>0</v>
      </c>
      <c r="Y310" s="54">
        <f t="shared" si="59"/>
        <v>0</v>
      </c>
      <c r="Z310" s="54">
        <f t="shared" si="59"/>
        <v>0</v>
      </c>
      <c r="AA310" s="54">
        <f t="shared" si="59"/>
        <v>0</v>
      </c>
      <c r="AB310" s="50">
        <f>SUM(E310:AA310)</f>
        <v>0</v>
      </c>
    </row>
    <row r="311" spans="1:29" ht="19.899999999999999" customHeight="1">
      <c r="A311" s="182"/>
      <c r="B311" s="32" t="s">
        <v>1040</v>
      </c>
      <c r="C311" s="5" t="s">
        <v>1041</v>
      </c>
      <c r="D311" s="2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50"/>
      <c r="AC311" s="50"/>
    </row>
    <row r="312" spans="1:29" ht="19.899999999999999" customHeight="1">
      <c r="A312" s="182"/>
      <c r="B312" s="32"/>
      <c r="C312" s="5" t="s">
        <v>1042</v>
      </c>
      <c r="D312" s="2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50"/>
      <c r="AC312" s="50"/>
    </row>
    <row r="313" spans="1:29" ht="19.899999999999999" customHeight="1">
      <c r="A313" s="181">
        <v>45380</v>
      </c>
      <c r="B313" s="31" t="s">
        <v>1028</v>
      </c>
      <c r="C313" s="26" t="s">
        <v>1029</v>
      </c>
      <c r="D313" s="24"/>
      <c r="E313" s="25"/>
      <c r="F313" s="25"/>
      <c r="G313" s="25"/>
      <c r="H313" s="25"/>
      <c r="I313" s="26"/>
      <c r="J313" s="26"/>
      <c r="K313" s="26"/>
      <c r="L313" s="26"/>
      <c r="M313" s="26"/>
      <c r="N313" s="26"/>
      <c r="O313" s="25"/>
      <c r="P313" s="26"/>
      <c r="Q313" s="26"/>
      <c r="R313" s="25"/>
      <c r="S313" s="26"/>
      <c r="T313" s="27"/>
      <c r="U313" s="26"/>
      <c r="V313" s="25"/>
      <c r="W313" s="26"/>
      <c r="X313" s="25"/>
      <c r="Y313" s="25"/>
      <c r="Z313" s="26"/>
      <c r="AA313" s="27"/>
    </row>
    <row r="314" spans="1:29" ht="19.899999999999999" customHeight="1">
      <c r="A314" s="182"/>
      <c r="B314" s="31" t="s">
        <v>1028</v>
      </c>
      <c r="C314" s="27" t="s">
        <v>1030</v>
      </c>
      <c r="D314" s="28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30"/>
    </row>
    <row r="315" spans="1:29" ht="19.899999999999999" customHeight="1">
      <c r="A315" s="182"/>
      <c r="B315" s="31" t="s">
        <v>1028</v>
      </c>
      <c r="C315" s="27" t="s">
        <v>1031</v>
      </c>
      <c r="D315" s="28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0"/>
    </row>
    <row r="316" spans="1:29" s="50" customFormat="1" ht="19.899999999999999" customHeight="1">
      <c r="A316" s="182"/>
      <c r="B316" s="46"/>
      <c r="C316" s="47" t="s">
        <v>1032</v>
      </c>
      <c r="D316" s="48"/>
      <c r="E316" s="49">
        <f>E313*E314+E315</f>
        <v>0</v>
      </c>
      <c r="F316" s="49">
        <f t="shared" ref="F316:AA316" si="60">F313*F314+F315</f>
        <v>0</v>
      </c>
      <c r="G316" s="49">
        <f t="shared" si="60"/>
        <v>0</v>
      </c>
      <c r="H316" s="49">
        <f t="shared" si="60"/>
        <v>0</v>
      </c>
      <c r="I316" s="49">
        <f t="shared" si="60"/>
        <v>0</v>
      </c>
      <c r="J316" s="49">
        <f t="shared" si="60"/>
        <v>0</v>
      </c>
      <c r="K316" s="49">
        <f t="shared" si="60"/>
        <v>0</v>
      </c>
      <c r="L316" s="49">
        <f t="shared" si="60"/>
        <v>0</v>
      </c>
      <c r="M316" s="49">
        <f t="shared" si="60"/>
        <v>0</v>
      </c>
      <c r="N316" s="49">
        <f t="shared" si="60"/>
        <v>0</v>
      </c>
      <c r="O316" s="49">
        <f t="shared" si="60"/>
        <v>0</v>
      </c>
      <c r="P316" s="49">
        <f t="shared" si="60"/>
        <v>0</v>
      </c>
      <c r="Q316" s="49">
        <f t="shared" si="60"/>
        <v>0</v>
      </c>
      <c r="R316" s="49">
        <f t="shared" si="60"/>
        <v>0</v>
      </c>
      <c r="S316" s="49">
        <f t="shared" si="60"/>
        <v>0</v>
      </c>
      <c r="T316" s="49">
        <f t="shared" si="60"/>
        <v>0</v>
      </c>
      <c r="U316" s="49">
        <f t="shared" si="60"/>
        <v>0</v>
      </c>
      <c r="V316" s="49">
        <f t="shared" si="60"/>
        <v>0</v>
      </c>
      <c r="W316" s="49">
        <f t="shared" si="60"/>
        <v>0</v>
      </c>
      <c r="X316" s="49">
        <f t="shared" si="60"/>
        <v>0</v>
      </c>
      <c r="Y316" s="49">
        <f t="shared" si="60"/>
        <v>0</v>
      </c>
      <c r="Z316" s="49">
        <f t="shared" si="60"/>
        <v>0</v>
      </c>
      <c r="AA316" s="49">
        <f t="shared" si="60"/>
        <v>0</v>
      </c>
      <c r="AB316" s="50">
        <f>SUM(E316:AA316)</f>
        <v>0</v>
      </c>
    </row>
    <row r="317" spans="1:29" ht="19.899999999999999" customHeight="1">
      <c r="A317" s="182"/>
      <c r="B317" s="31" t="s">
        <v>1033</v>
      </c>
      <c r="C317" s="5" t="s">
        <v>1034</v>
      </c>
      <c r="D317" s="2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2"/>
    </row>
    <row r="318" spans="1:29" ht="19.899999999999999" customHeight="1">
      <c r="A318" s="182"/>
      <c r="B318" s="31"/>
      <c r="C318" s="5" t="s">
        <v>1035</v>
      </c>
      <c r="D318" s="2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9" ht="19.899999999999999" customHeight="1">
      <c r="A319" s="182"/>
      <c r="B319" s="32" t="s">
        <v>1036</v>
      </c>
      <c r="C319" s="13" t="s">
        <v>1037</v>
      </c>
      <c r="D319" s="21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9" ht="19.899999999999999" customHeight="1">
      <c r="A320" s="182"/>
      <c r="B320" s="32" t="s">
        <v>1036</v>
      </c>
      <c r="C320" s="13" t="s">
        <v>1038</v>
      </c>
      <c r="D320" s="21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9" s="50" customFormat="1" ht="19.899999999999999" customHeight="1">
      <c r="A321" s="182"/>
      <c r="B321" s="51" t="s">
        <v>1036</v>
      </c>
      <c r="C321" s="52" t="s">
        <v>1039</v>
      </c>
      <c r="D321" s="53"/>
      <c r="E321" s="54">
        <f>E319*E320</f>
        <v>0</v>
      </c>
      <c r="F321" s="54">
        <f t="shared" ref="F321:AA321" si="61">F319*F320</f>
        <v>0</v>
      </c>
      <c r="G321" s="54">
        <f t="shared" si="61"/>
        <v>0</v>
      </c>
      <c r="H321" s="54">
        <f t="shared" si="61"/>
        <v>0</v>
      </c>
      <c r="I321" s="54">
        <f t="shared" si="61"/>
        <v>0</v>
      </c>
      <c r="J321" s="54">
        <f t="shared" si="61"/>
        <v>0</v>
      </c>
      <c r="K321" s="54">
        <f t="shared" si="61"/>
        <v>0</v>
      </c>
      <c r="L321" s="54">
        <f t="shared" si="61"/>
        <v>0</v>
      </c>
      <c r="M321" s="54">
        <f t="shared" si="61"/>
        <v>0</v>
      </c>
      <c r="N321" s="54">
        <f t="shared" si="61"/>
        <v>0</v>
      </c>
      <c r="O321" s="54">
        <f t="shared" si="61"/>
        <v>0</v>
      </c>
      <c r="P321" s="54">
        <f t="shared" si="61"/>
        <v>0</v>
      </c>
      <c r="Q321" s="54">
        <f t="shared" si="61"/>
        <v>0</v>
      </c>
      <c r="R321" s="54">
        <f t="shared" si="61"/>
        <v>0</v>
      </c>
      <c r="S321" s="54">
        <f t="shared" si="61"/>
        <v>0</v>
      </c>
      <c r="T321" s="54">
        <f t="shared" si="61"/>
        <v>0</v>
      </c>
      <c r="U321" s="54">
        <f t="shared" si="61"/>
        <v>0</v>
      </c>
      <c r="V321" s="54">
        <f t="shared" si="61"/>
        <v>0</v>
      </c>
      <c r="W321" s="54">
        <f t="shared" si="61"/>
        <v>0</v>
      </c>
      <c r="X321" s="54">
        <f t="shared" si="61"/>
        <v>0</v>
      </c>
      <c r="Y321" s="54">
        <f t="shared" si="61"/>
        <v>0</v>
      </c>
      <c r="Z321" s="54">
        <f t="shared" si="61"/>
        <v>0</v>
      </c>
      <c r="AA321" s="54">
        <f t="shared" si="61"/>
        <v>0</v>
      </c>
      <c r="AB321" s="50">
        <f>SUM(E321:AA321)</f>
        <v>0</v>
      </c>
    </row>
    <row r="322" spans="1:29" ht="19.899999999999999" customHeight="1">
      <c r="A322" s="182"/>
      <c r="B322" s="32" t="s">
        <v>1040</v>
      </c>
      <c r="C322" s="5" t="s">
        <v>1041</v>
      </c>
      <c r="D322" s="2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50"/>
      <c r="AC322" s="50"/>
    </row>
    <row r="323" spans="1:29" ht="19.899999999999999" customHeight="1">
      <c r="A323" s="182"/>
      <c r="B323" s="32"/>
      <c r="C323" s="5" t="s">
        <v>1042</v>
      </c>
      <c r="D323" s="2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50"/>
      <c r="AC323" s="50"/>
    </row>
    <row r="324" spans="1:29" ht="19.899999999999999" customHeight="1">
      <c r="A324" s="181">
        <v>45381</v>
      </c>
      <c r="B324" s="31" t="s">
        <v>1028</v>
      </c>
      <c r="C324" s="26" t="s">
        <v>1029</v>
      </c>
      <c r="D324" s="24"/>
      <c r="E324" s="25"/>
      <c r="F324" s="25"/>
      <c r="G324" s="25"/>
      <c r="H324" s="25"/>
      <c r="I324" s="26"/>
      <c r="J324" s="26"/>
      <c r="K324" s="26"/>
      <c r="L324" s="26"/>
      <c r="M324" s="26"/>
      <c r="N324" s="26"/>
      <c r="O324" s="25"/>
      <c r="P324" s="26"/>
      <c r="Q324" s="26"/>
      <c r="R324" s="25"/>
      <c r="S324" s="26"/>
      <c r="T324" s="27"/>
      <c r="U324" s="26"/>
      <c r="V324" s="25"/>
      <c r="W324" s="26"/>
      <c r="X324" s="25"/>
      <c r="Y324" s="25"/>
      <c r="Z324" s="26"/>
      <c r="AA324" s="27"/>
    </row>
    <row r="325" spans="1:29" ht="19.899999999999999" customHeight="1">
      <c r="A325" s="182"/>
      <c r="B325" s="31" t="s">
        <v>1028</v>
      </c>
      <c r="C325" s="27" t="s">
        <v>1030</v>
      </c>
      <c r="D325" s="28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30"/>
    </row>
    <row r="326" spans="1:29" ht="19.899999999999999" customHeight="1">
      <c r="A326" s="182"/>
      <c r="B326" s="31" t="s">
        <v>1028</v>
      </c>
      <c r="C326" s="27" t="s">
        <v>1031</v>
      </c>
      <c r="D326" s="28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30"/>
    </row>
    <row r="327" spans="1:29" s="50" customFormat="1" ht="19.899999999999999" customHeight="1">
      <c r="A327" s="182"/>
      <c r="B327" s="46"/>
      <c r="C327" s="47" t="s">
        <v>1032</v>
      </c>
      <c r="D327" s="48"/>
      <c r="E327" s="49">
        <f>E324*E325+E326</f>
        <v>0</v>
      </c>
      <c r="F327" s="49">
        <f t="shared" ref="F327:AA327" si="62">F324*F325+F326</f>
        <v>0</v>
      </c>
      <c r="G327" s="49">
        <f t="shared" si="62"/>
        <v>0</v>
      </c>
      <c r="H327" s="49">
        <f t="shared" si="62"/>
        <v>0</v>
      </c>
      <c r="I327" s="49">
        <f t="shared" si="62"/>
        <v>0</v>
      </c>
      <c r="J327" s="49">
        <f t="shared" si="62"/>
        <v>0</v>
      </c>
      <c r="K327" s="49">
        <f t="shared" si="62"/>
        <v>0</v>
      </c>
      <c r="L327" s="49">
        <f t="shared" si="62"/>
        <v>0</v>
      </c>
      <c r="M327" s="49">
        <f t="shared" si="62"/>
        <v>0</v>
      </c>
      <c r="N327" s="49">
        <f t="shared" si="62"/>
        <v>0</v>
      </c>
      <c r="O327" s="49">
        <f t="shared" si="62"/>
        <v>0</v>
      </c>
      <c r="P327" s="49">
        <f t="shared" si="62"/>
        <v>0</v>
      </c>
      <c r="Q327" s="49">
        <f t="shared" si="62"/>
        <v>0</v>
      </c>
      <c r="R327" s="49">
        <f t="shared" si="62"/>
        <v>0</v>
      </c>
      <c r="S327" s="49">
        <f t="shared" si="62"/>
        <v>0</v>
      </c>
      <c r="T327" s="49">
        <f t="shared" si="62"/>
        <v>0</v>
      </c>
      <c r="U327" s="49">
        <f t="shared" si="62"/>
        <v>0</v>
      </c>
      <c r="V327" s="49">
        <f t="shared" si="62"/>
        <v>0</v>
      </c>
      <c r="W327" s="49">
        <f t="shared" si="62"/>
        <v>0</v>
      </c>
      <c r="X327" s="49">
        <f t="shared" si="62"/>
        <v>0</v>
      </c>
      <c r="Y327" s="49">
        <f t="shared" si="62"/>
        <v>0</v>
      </c>
      <c r="Z327" s="49">
        <f t="shared" si="62"/>
        <v>0</v>
      </c>
      <c r="AA327" s="49">
        <f t="shared" si="62"/>
        <v>0</v>
      </c>
      <c r="AB327" s="50">
        <f>SUM(E327:AA327)</f>
        <v>0</v>
      </c>
    </row>
    <row r="328" spans="1:29" ht="19.899999999999999" customHeight="1">
      <c r="A328" s="182"/>
      <c r="B328" s="31" t="s">
        <v>1033</v>
      </c>
      <c r="C328" s="5" t="s">
        <v>1034</v>
      </c>
      <c r="D328" s="2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2"/>
    </row>
    <row r="329" spans="1:29" ht="19.899999999999999" customHeight="1">
      <c r="A329" s="182"/>
      <c r="B329" s="31"/>
      <c r="C329" s="5" t="s">
        <v>1035</v>
      </c>
      <c r="D329" s="2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9" ht="19.899999999999999" customHeight="1">
      <c r="A330" s="182"/>
      <c r="B330" s="32" t="s">
        <v>1036</v>
      </c>
      <c r="C330" s="13" t="s">
        <v>1037</v>
      </c>
      <c r="D330" s="21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9" ht="19.899999999999999" customHeight="1">
      <c r="A331" s="182"/>
      <c r="B331" s="32" t="s">
        <v>1036</v>
      </c>
      <c r="C331" s="13" t="s">
        <v>1038</v>
      </c>
      <c r="D331" s="21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9" s="50" customFormat="1" ht="19.899999999999999" customHeight="1">
      <c r="A332" s="182"/>
      <c r="B332" s="51" t="s">
        <v>1036</v>
      </c>
      <c r="C332" s="52" t="s">
        <v>1039</v>
      </c>
      <c r="D332" s="53"/>
      <c r="E332" s="54">
        <f>E330*E331</f>
        <v>0</v>
      </c>
      <c r="F332" s="54">
        <f t="shared" ref="F332:AA332" si="63">F330*F331</f>
        <v>0</v>
      </c>
      <c r="G332" s="54">
        <f t="shared" si="63"/>
        <v>0</v>
      </c>
      <c r="H332" s="54">
        <f t="shared" si="63"/>
        <v>0</v>
      </c>
      <c r="I332" s="54">
        <f t="shared" si="63"/>
        <v>0</v>
      </c>
      <c r="J332" s="54">
        <f t="shared" si="63"/>
        <v>0</v>
      </c>
      <c r="K332" s="54">
        <f t="shared" si="63"/>
        <v>0</v>
      </c>
      <c r="L332" s="54">
        <f t="shared" si="63"/>
        <v>0</v>
      </c>
      <c r="M332" s="54">
        <f t="shared" si="63"/>
        <v>0</v>
      </c>
      <c r="N332" s="54">
        <f t="shared" si="63"/>
        <v>0</v>
      </c>
      <c r="O332" s="54">
        <f t="shared" si="63"/>
        <v>0</v>
      </c>
      <c r="P332" s="54">
        <f t="shared" si="63"/>
        <v>0</v>
      </c>
      <c r="Q332" s="54">
        <f t="shared" si="63"/>
        <v>0</v>
      </c>
      <c r="R332" s="54">
        <f t="shared" si="63"/>
        <v>0</v>
      </c>
      <c r="S332" s="54">
        <f t="shared" si="63"/>
        <v>0</v>
      </c>
      <c r="T332" s="54">
        <f t="shared" si="63"/>
        <v>0</v>
      </c>
      <c r="U332" s="54">
        <f t="shared" si="63"/>
        <v>0</v>
      </c>
      <c r="V332" s="54">
        <f t="shared" si="63"/>
        <v>0</v>
      </c>
      <c r="W332" s="54">
        <f t="shared" si="63"/>
        <v>0</v>
      </c>
      <c r="X332" s="54">
        <f t="shared" si="63"/>
        <v>0</v>
      </c>
      <c r="Y332" s="54">
        <f t="shared" si="63"/>
        <v>0</v>
      </c>
      <c r="Z332" s="54">
        <f t="shared" si="63"/>
        <v>0</v>
      </c>
      <c r="AA332" s="54">
        <f t="shared" si="63"/>
        <v>0</v>
      </c>
      <c r="AB332" s="50">
        <f>SUM(E332:AA332)</f>
        <v>0</v>
      </c>
    </row>
    <row r="333" spans="1:29" ht="19.899999999999999" customHeight="1">
      <c r="A333" s="182"/>
      <c r="B333" s="32" t="s">
        <v>1040</v>
      </c>
      <c r="C333" s="5" t="s">
        <v>1041</v>
      </c>
      <c r="D333" s="2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50"/>
      <c r="AC333" s="50"/>
    </row>
    <row r="334" spans="1:29" ht="19.899999999999999" customHeight="1">
      <c r="A334" s="182"/>
      <c r="B334" s="32"/>
      <c r="C334" s="5" t="s">
        <v>1042</v>
      </c>
      <c r="D334" s="2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50"/>
      <c r="AC334" s="50"/>
    </row>
    <row r="335" spans="1:29" ht="19.899999999999999" customHeight="1">
      <c r="A335" s="181">
        <v>45382</v>
      </c>
      <c r="B335" s="31" t="s">
        <v>1028</v>
      </c>
      <c r="C335" s="26" t="s">
        <v>1029</v>
      </c>
      <c r="D335" s="24"/>
      <c r="E335" s="25"/>
      <c r="F335" s="25"/>
      <c r="G335" s="25"/>
      <c r="H335" s="25"/>
      <c r="I335" s="26"/>
      <c r="J335" s="26"/>
      <c r="K335" s="26"/>
      <c r="L335" s="26"/>
      <c r="M335" s="26"/>
      <c r="N335" s="26"/>
      <c r="O335" s="25"/>
      <c r="P335" s="26"/>
      <c r="Q335" s="26"/>
      <c r="R335" s="25"/>
      <c r="S335" s="26"/>
      <c r="T335" s="27"/>
      <c r="U335" s="26"/>
      <c r="V335" s="25"/>
      <c r="W335" s="26"/>
      <c r="X335" s="25"/>
      <c r="Y335" s="25"/>
      <c r="Z335" s="26"/>
      <c r="AA335" s="27"/>
    </row>
    <row r="336" spans="1:29" ht="19.899999999999999" customHeight="1">
      <c r="A336" s="182"/>
      <c r="B336" s="31" t="s">
        <v>1028</v>
      </c>
      <c r="C336" s="27" t="s">
        <v>1030</v>
      </c>
      <c r="D336" s="28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30"/>
    </row>
    <row r="337" spans="1:29" ht="19.899999999999999" customHeight="1">
      <c r="A337" s="182"/>
      <c r="B337" s="31" t="s">
        <v>1028</v>
      </c>
      <c r="C337" s="27" t="s">
        <v>1031</v>
      </c>
      <c r="D337" s="28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30"/>
    </row>
    <row r="338" spans="1:29" s="50" customFormat="1" ht="19.899999999999999" customHeight="1">
      <c r="A338" s="182"/>
      <c r="B338" s="46"/>
      <c r="C338" s="47" t="s">
        <v>1032</v>
      </c>
      <c r="D338" s="48"/>
      <c r="E338" s="49">
        <f>E335*E336+E337</f>
        <v>0</v>
      </c>
      <c r="F338" s="49">
        <f t="shared" ref="F338:AA338" si="64">F335*F336+F337</f>
        <v>0</v>
      </c>
      <c r="G338" s="49">
        <f t="shared" si="64"/>
        <v>0</v>
      </c>
      <c r="H338" s="49">
        <f t="shared" si="64"/>
        <v>0</v>
      </c>
      <c r="I338" s="49">
        <f t="shared" si="64"/>
        <v>0</v>
      </c>
      <c r="J338" s="49">
        <f t="shared" si="64"/>
        <v>0</v>
      </c>
      <c r="K338" s="49">
        <f t="shared" si="64"/>
        <v>0</v>
      </c>
      <c r="L338" s="49">
        <f t="shared" si="64"/>
        <v>0</v>
      </c>
      <c r="M338" s="49">
        <f t="shared" si="64"/>
        <v>0</v>
      </c>
      <c r="N338" s="49">
        <f t="shared" si="64"/>
        <v>0</v>
      </c>
      <c r="O338" s="49">
        <f t="shared" si="64"/>
        <v>0</v>
      </c>
      <c r="P338" s="49">
        <f t="shared" si="64"/>
        <v>0</v>
      </c>
      <c r="Q338" s="49">
        <f t="shared" si="64"/>
        <v>0</v>
      </c>
      <c r="R338" s="49">
        <f t="shared" si="64"/>
        <v>0</v>
      </c>
      <c r="S338" s="49">
        <f t="shared" si="64"/>
        <v>0</v>
      </c>
      <c r="T338" s="49">
        <f t="shared" si="64"/>
        <v>0</v>
      </c>
      <c r="U338" s="49">
        <f t="shared" si="64"/>
        <v>0</v>
      </c>
      <c r="V338" s="49">
        <f t="shared" si="64"/>
        <v>0</v>
      </c>
      <c r="W338" s="49">
        <f t="shared" si="64"/>
        <v>0</v>
      </c>
      <c r="X338" s="49">
        <f t="shared" si="64"/>
        <v>0</v>
      </c>
      <c r="Y338" s="49">
        <f t="shared" si="64"/>
        <v>0</v>
      </c>
      <c r="Z338" s="49">
        <f t="shared" si="64"/>
        <v>0</v>
      </c>
      <c r="AA338" s="49">
        <f t="shared" si="64"/>
        <v>0</v>
      </c>
      <c r="AB338" s="50">
        <f>SUM(E338:AA338)</f>
        <v>0</v>
      </c>
    </row>
    <row r="339" spans="1:29" ht="19.899999999999999" customHeight="1">
      <c r="A339" s="182"/>
      <c r="B339" s="31" t="s">
        <v>1033</v>
      </c>
      <c r="C339" s="5" t="s">
        <v>1034</v>
      </c>
      <c r="D339" s="2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2"/>
    </row>
    <row r="340" spans="1:29" ht="19.899999999999999" customHeight="1">
      <c r="A340" s="182"/>
      <c r="B340" s="31"/>
      <c r="C340" s="5" t="s">
        <v>1035</v>
      </c>
      <c r="D340" s="2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9" ht="19.899999999999999" customHeight="1">
      <c r="A341" s="182"/>
      <c r="B341" s="32" t="s">
        <v>1036</v>
      </c>
      <c r="C341" s="13" t="s">
        <v>1037</v>
      </c>
      <c r="D341" s="21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9" ht="19.899999999999999" customHeight="1">
      <c r="A342" s="182"/>
      <c r="B342" s="32" t="s">
        <v>1036</v>
      </c>
      <c r="C342" s="13" t="s">
        <v>1038</v>
      </c>
      <c r="D342" s="21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9" s="50" customFormat="1" ht="19.899999999999999" customHeight="1">
      <c r="A343" s="182"/>
      <c r="B343" s="51" t="s">
        <v>1036</v>
      </c>
      <c r="C343" s="52" t="s">
        <v>1039</v>
      </c>
      <c r="D343" s="53"/>
      <c r="E343" s="54">
        <f>E341*E342</f>
        <v>0</v>
      </c>
      <c r="F343" s="54">
        <f t="shared" ref="F343:AA343" si="65">F341*F342</f>
        <v>0</v>
      </c>
      <c r="G343" s="54">
        <f t="shared" si="65"/>
        <v>0</v>
      </c>
      <c r="H343" s="54">
        <f t="shared" si="65"/>
        <v>0</v>
      </c>
      <c r="I343" s="54">
        <f t="shared" si="65"/>
        <v>0</v>
      </c>
      <c r="J343" s="54">
        <f t="shared" si="65"/>
        <v>0</v>
      </c>
      <c r="K343" s="54">
        <f t="shared" si="65"/>
        <v>0</v>
      </c>
      <c r="L343" s="54">
        <f t="shared" si="65"/>
        <v>0</v>
      </c>
      <c r="M343" s="54">
        <f t="shared" si="65"/>
        <v>0</v>
      </c>
      <c r="N343" s="54">
        <f t="shared" si="65"/>
        <v>0</v>
      </c>
      <c r="O343" s="54">
        <f t="shared" si="65"/>
        <v>0</v>
      </c>
      <c r="P343" s="54">
        <f t="shared" si="65"/>
        <v>0</v>
      </c>
      <c r="Q343" s="54">
        <f t="shared" si="65"/>
        <v>0</v>
      </c>
      <c r="R343" s="54">
        <f t="shared" si="65"/>
        <v>0</v>
      </c>
      <c r="S343" s="54">
        <f t="shared" si="65"/>
        <v>0</v>
      </c>
      <c r="T343" s="54">
        <f t="shared" si="65"/>
        <v>0</v>
      </c>
      <c r="U343" s="54">
        <f t="shared" si="65"/>
        <v>0</v>
      </c>
      <c r="V343" s="54">
        <f t="shared" si="65"/>
        <v>0</v>
      </c>
      <c r="W343" s="54">
        <f t="shared" si="65"/>
        <v>0</v>
      </c>
      <c r="X343" s="54">
        <f t="shared" si="65"/>
        <v>0</v>
      </c>
      <c r="Y343" s="54">
        <f t="shared" si="65"/>
        <v>0</v>
      </c>
      <c r="Z343" s="54">
        <f t="shared" si="65"/>
        <v>0</v>
      </c>
      <c r="AA343" s="54">
        <f t="shared" si="65"/>
        <v>0</v>
      </c>
      <c r="AB343" s="50">
        <f>SUM(E343:AA343)</f>
        <v>0</v>
      </c>
    </row>
    <row r="344" spans="1:29" ht="19.899999999999999" customHeight="1">
      <c r="A344" s="182"/>
      <c r="B344" s="32" t="s">
        <v>1040</v>
      </c>
      <c r="C344" s="5" t="s">
        <v>1041</v>
      </c>
      <c r="D344" s="2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50"/>
      <c r="AC344" s="50"/>
    </row>
    <row r="345" spans="1:29" ht="19.899999999999999" customHeight="1">
      <c r="A345" s="182"/>
      <c r="B345" s="32"/>
      <c r="C345" s="5" t="s">
        <v>1042</v>
      </c>
      <c r="D345" s="2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50"/>
      <c r="AC345" s="50"/>
    </row>
    <row r="346" spans="1:29" ht="23.45" customHeight="1">
      <c r="C346" s="50" t="s">
        <v>1043</v>
      </c>
      <c r="E346" s="50">
        <f t="shared" ref="E346:AA346" si="66">E8+E13+E19+E24+E30+E35+E41+E46+E52+E57+E63+E68+E74+E79+E85+E90+E96+E101+E107+E112+E118+E123+E129+E134+E140+E145+E151+E156+E162+E167+E173+E178+E184+E189+E195+E200+E206+E211+E217+E222+E228+E233+E239+E244+E250+E255+E261+E266+E272+E277+E283+E288+E294+E299+E305+E310+E316+E321</f>
        <v>0.56799999999999995</v>
      </c>
      <c r="F346" s="50">
        <f t="shared" si="66"/>
        <v>1.2</v>
      </c>
      <c r="G346" s="50">
        <f t="shared" si="66"/>
        <v>9.3239999999999998</v>
      </c>
      <c r="H346" s="50">
        <f t="shared" si="66"/>
        <v>23.425999999999998</v>
      </c>
      <c r="I346" s="50">
        <f t="shared" si="66"/>
        <v>138.65700000000001</v>
      </c>
      <c r="J346" s="50">
        <f t="shared" si="66"/>
        <v>108.85000000000001</v>
      </c>
      <c r="K346" s="50">
        <f t="shared" si="66"/>
        <v>9.620000000000001</v>
      </c>
      <c r="L346" s="50">
        <f t="shared" si="66"/>
        <v>5.1000000000000005</v>
      </c>
      <c r="M346" s="50">
        <f t="shared" si="66"/>
        <v>0</v>
      </c>
      <c r="N346" s="50">
        <f t="shared" si="66"/>
        <v>0</v>
      </c>
      <c r="O346" s="50">
        <f t="shared" si="66"/>
        <v>0</v>
      </c>
      <c r="P346" s="50">
        <f t="shared" si="66"/>
        <v>27.138000000000002</v>
      </c>
      <c r="Q346" s="50">
        <f t="shared" si="66"/>
        <v>0</v>
      </c>
      <c r="R346" s="50">
        <f t="shared" si="66"/>
        <v>159.44</v>
      </c>
      <c r="S346" s="50">
        <f t="shared" si="66"/>
        <v>4</v>
      </c>
      <c r="T346" s="50">
        <f t="shared" si="66"/>
        <v>0</v>
      </c>
      <c r="U346" s="50">
        <f t="shared" si="66"/>
        <v>0</v>
      </c>
      <c r="V346" s="50">
        <f t="shared" si="66"/>
        <v>145.86000000000001</v>
      </c>
      <c r="W346" s="50">
        <f t="shared" si="66"/>
        <v>0.114</v>
      </c>
      <c r="X346" s="50">
        <f t="shared" si="66"/>
        <v>0</v>
      </c>
      <c r="Y346" s="50">
        <f t="shared" si="66"/>
        <v>232.53199999999998</v>
      </c>
      <c r="Z346" s="50">
        <f t="shared" si="66"/>
        <v>10.116</v>
      </c>
      <c r="AA346" s="50">
        <f t="shared" si="66"/>
        <v>15.67</v>
      </c>
      <c r="AB346" s="50">
        <f t="shared" ref="AB346" si="67">SUM(E346:AA346)</f>
        <v>891.6149999999999</v>
      </c>
      <c r="AC346" s="50"/>
    </row>
  </sheetData>
  <mergeCells count="31">
    <mergeCell ref="A335:A345"/>
    <mergeCell ref="A269:A279"/>
    <mergeCell ref="A280:A290"/>
    <mergeCell ref="A291:A301"/>
    <mergeCell ref="A302:A312"/>
    <mergeCell ref="A313:A323"/>
    <mergeCell ref="A324:A334"/>
    <mergeCell ref="A258:A268"/>
    <mergeCell ref="A137:A147"/>
    <mergeCell ref="A148:A158"/>
    <mergeCell ref="A159:A169"/>
    <mergeCell ref="A170:A180"/>
    <mergeCell ref="A181:A191"/>
    <mergeCell ref="A192:A202"/>
    <mergeCell ref="A203:A213"/>
    <mergeCell ref="A214:A224"/>
    <mergeCell ref="A225:A235"/>
    <mergeCell ref="A236:A246"/>
    <mergeCell ref="A247:A257"/>
    <mergeCell ref="A126:A136"/>
    <mergeCell ref="A5:A15"/>
    <mergeCell ref="A16:A26"/>
    <mergeCell ref="A27:A37"/>
    <mergeCell ref="A38:A48"/>
    <mergeCell ref="A49:A59"/>
    <mergeCell ref="A60:A70"/>
    <mergeCell ref="A71:A81"/>
    <mergeCell ref="A82:A92"/>
    <mergeCell ref="A93:A103"/>
    <mergeCell ref="A104:A114"/>
    <mergeCell ref="A115:A12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1E41F4A036B4F92782814B9AB0589" ma:contentTypeVersion="14" ma:contentTypeDescription="Create a new document." ma:contentTypeScope="" ma:versionID="88532aff7cc5c6d21fe7e35779c8cc08">
  <xsd:schema xmlns:xsd="http://www.w3.org/2001/XMLSchema" xmlns:xs="http://www.w3.org/2001/XMLSchema" xmlns:p="http://schemas.microsoft.com/office/2006/metadata/properties" xmlns:ns2="78ba30bb-afdd-4bb6-a0df-0122f2252b48" xmlns:ns3="7228ba2e-cf71-42bd-b03a-86754a556503" targetNamespace="http://schemas.microsoft.com/office/2006/metadata/properties" ma:root="true" ma:fieldsID="10bb655c3ee5bc1a6de929ae4052567b" ns2:_="" ns3:_="">
    <xsd:import namespace="78ba30bb-afdd-4bb6-a0df-0122f2252b48"/>
    <xsd:import namespace="7228ba2e-cf71-42bd-b03a-86754a556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a30bb-afdd-4bb6-a0df-0122f2252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bf02668-e5b6-4618-bcae-97b411549f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8ba2e-cf71-42bd-b03a-86754a5565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5fca3cb-151b-4283-8e4a-6cfd10c87f8e}" ma:internalName="TaxCatchAll" ma:showField="CatchAllData" ma:web="7228ba2e-cf71-42bd-b03a-86754a5565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ba30bb-afdd-4bb6-a0df-0122f2252b48">
      <Terms xmlns="http://schemas.microsoft.com/office/infopath/2007/PartnerControls"/>
    </lcf76f155ced4ddcb4097134ff3c332f>
    <TaxCatchAll xmlns="7228ba2e-cf71-42bd-b03a-86754a556503" xsi:nil="true"/>
    <SharedWithUsers xmlns="7228ba2e-cf71-42bd-b03a-86754a556503">
      <UserInfo>
        <DisplayName>Favour Olu-Olusegun</DisplayName>
        <AccountId>26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A2C6A99-E366-41DF-8590-CD4EC1BB6F25}"/>
</file>

<file path=customXml/itemProps2.xml><?xml version="1.0" encoding="utf-8"?>
<ds:datastoreItem xmlns:ds="http://schemas.openxmlformats.org/officeDocument/2006/customXml" ds:itemID="{D3F6E61C-CE25-40D9-971C-8588CDB368D1}"/>
</file>

<file path=customXml/itemProps3.xml><?xml version="1.0" encoding="utf-8"?>
<ds:datastoreItem xmlns:ds="http://schemas.openxmlformats.org/officeDocument/2006/customXml" ds:itemID="{AFF8DBE8-2801-4BBF-9DA8-2DA0BE676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Scott-Cook</dc:creator>
  <cp:keywords/>
  <dc:description/>
  <cp:lastModifiedBy>Iona Huang</cp:lastModifiedBy>
  <cp:revision/>
  <dcterms:created xsi:type="dcterms:W3CDTF">2024-01-09T14:47:34Z</dcterms:created>
  <dcterms:modified xsi:type="dcterms:W3CDTF">2024-05-10T10:18:04Z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0x0101000BF1E41F4A036B4F92782814B9AB0589</vt:lpwstr>
  </property>
  <property fmtid="{D5CDD505-2E9C-101B-9397-08002B2CF9AE}" pid="3" name="MediaServiceImageTags">
    <vt:lpwstr/>
  </property>
</Properties>
</file>