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codeName="ThisWorkbook" defaultThemeVersion="166925"/>
  <mc:AlternateContent xmlns:mc="http://schemas.openxmlformats.org/markup-compatibility/2006">
    <mc:Choice Requires="x15">
      <x15ac:absPath xmlns:x15ac="http://schemas.microsoft.com/office/spreadsheetml/2010/11/ac" url="/Users/CTRoeRaymond/Dropbox/WORK/DataVizProjects/HBEF/shiny/restricted_QAQC/documentation/"/>
    </mc:Choice>
  </mc:AlternateContent>
  <xr:revisionPtr revIDLastSave="0" documentId="10_ncr:8100000_{4E4327B4-9B37-B64E-ADC7-E38F6EAC483E}" xr6:coauthVersionLast="34" xr6:coauthVersionMax="34" xr10:uidLastSave="{00000000-0000-0000-0000-000000000000}"/>
  <bookViews>
    <workbookView xWindow="1380" yWindow="460" windowWidth="24220" windowHeight="14600" activeTab="2" xr2:uid="{00000000-000D-0000-FFFF-FFFF00000000}"/>
  </bookViews>
  <sheets>
    <sheet name="Notes" sheetId="7" r:id="rId1"/>
    <sheet name="initial" sheetId="3" r:id="rId2"/>
    <sheet name="current" sheetId="4" r:id="rId3"/>
    <sheet name="historical" sheetId="5" r:id="rId4"/>
    <sheet name="sensor" sheetId="6" r:id="rId5"/>
    <sheet name="RClasses" sheetId="8" r:id="rId6"/>
    <sheet name="units" sheetId="9" r:id="rId7"/>
    <sheet name="AlmostFinalNames" sheetId="1" r:id="rId8"/>
    <sheet name="CreatingCommonNames" sheetId="2" r:id="rId9"/>
  </sheets>
  <calcPr calcId="162913"/>
</workbook>
</file>

<file path=xl/calcChain.xml><?xml version="1.0" encoding="utf-8"?>
<calcChain xmlns="http://schemas.openxmlformats.org/spreadsheetml/2006/main">
  <c r="D3" i="3" l="1"/>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2" i="8"/>
  <c r="E2" i="8"/>
  <c r="L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D3" i="6" l="1"/>
  <c r="D4" i="6" l="1"/>
  <c r="D6" i="6" l="1"/>
  <c r="D5" i="6"/>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F2" i="4"/>
  <c r="D2" i="5"/>
  <c r="D4" i="3"/>
  <c r="D5" i="3"/>
  <c r="D6" i="3"/>
  <c r="D7" i="3"/>
  <c r="D8" i="3"/>
  <c r="D9" i="3"/>
  <c r="D10" i="3"/>
  <c r="D11" i="3"/>
  <c r="D12" i="3"/>
  <c r="D13" i="3"/>
  <c r="D14" i="3"/>
  <c r="D15" i="3"/>
  <c r="D16" i="3"/>
  <c r="D17" i="3"/>
  <c r="D18" i="3"/>
  <c r="D19" i="3"/>
  <c r="D2" i="3"/>
  <c r="F2" i="6" l="1"/>
  <c r="H2" i="4"/>
  <c r="F2" i="3"/>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<sst xmlns="http://schemas.openxmlformats.org/spreadsheetml/2006/main" count="1130" uniqueCount="272">
  <si>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</si>
  <si>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</si>
  <si>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</si>
  <si>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</si>
  <si>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</si>
  <si>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</si>
  <si>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</si>
  <si>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</si>
  <si>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</si>
  <si>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</si>
  <si>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</si>
  <si>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</si>
  <si>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</si>
  <si>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</si>
  <si>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</si>
  <si>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</si>
  <si>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</si>
  <si>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</si>
  <si>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</si>
  <si>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</si>
  <si>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</si>
  <si>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</si>
  <si>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</si>
  <si>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</si>
  <si>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</si>
  <si>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</si>
  <si>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</si>
  <si>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</si>
  <si>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</si>
  <si>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</si>
  <si>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</si>
  <si>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</si>
  <si>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</si>
  <si>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</si>
  <si>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</si>
  <si>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</si>
  <si>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</si>
  <si>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</si>
  <si>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</si>
  <si>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</si>
  <si>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</si>
  <si>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</si>
  <si>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</si>
  <si>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</si>
  <si>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</si>
  <si>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</si>
  <si>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</si>
  <si>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</si>
  <si>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</si>
  <si>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</si>
  <si>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</si>
  <si>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</si>
  <si>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</si>
  <si>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</si>
  <si>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</si>
  <si>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</si>
  <si>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</si>
  <si>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</si>
  <si>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</si>
  <si>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</si>
  <si>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</si>
  <si>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</si>
  <si>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</si>
  <si>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</si>
  <si>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</si>
  <si>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</si>
  <si>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</si>
  <si>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</si>
  <si>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</si>
  <si>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</si>
  <si>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</si>
  <si>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</si>
  <si>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</si>
  <si>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</si>
  <si>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</si>
  <si>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</si>
  <si>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</si>
  <si>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</si>
  <si>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</si>
  <si>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</si>
  <si>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</si>
  <si>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</si>
  <si>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</si>
  <si>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</si>
  <si>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</si>
  <si>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</si>
  <si>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</si>
  <si>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</si>
  <si>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</si>
  <si>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</si>
  <si>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</si>
  <si>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</si>
  <si>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</si>
  <si>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</si>
  <si>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</si>
  <si>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</si>
  <si>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</si>
  <si>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</si>
  <si>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</si>
  <si>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</si>
  <si>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</si>
  <si>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</si>
  <si>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</si>
  <si>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</si>
  <si>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</si>
  <si>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</si>
  <si>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</si>
  <si>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</si>
  <si>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</si>
  <si>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</si>
  <si>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</si>
  <si>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</si>
  <si>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</si>
  <si>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</si>
  <si>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</si>
  <si>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</si>
  <si>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</si>
  <si>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</si>
  <si>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</si>
  <si>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</si>
  <si>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</si>
  <si>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</si>
  <si>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</si>
  <si>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</si>
  <si>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</si>
  <si>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</si>
  <si>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</si>
  <si>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</si>
  <si>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</si>
  <si>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</si>
  <si>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</si>
  <si>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</si>
  <si>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</si>
  <si>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</si>
  <si>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</si>
  <si>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</si>
  <si>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</si>
  <si>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</si>
  <si>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</si>
  <si>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</si>
  <si>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</si>
  <si>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</si>
  <si>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</si>
  <si>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</si>
  <si>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</si>
  <si>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</si>
  <si>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</si>
  <si>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</si>
  <si>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</si>
  <si>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</si>
  <si>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</si>
  <si>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</si>
  <si>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</si>
  <si>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</si>
  <si>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</si>
  <si>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</si>
  <si>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</si>
  <si>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</si>
  <si>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</si>
  <si>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</si>
  <si>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</si>
  <si>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</si>
  <si>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</si>
  <si>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</si>
  <si>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</si>
  <si>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</si>
  <si>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</si>
  <si>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</si>
  <si>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</si>
  <si>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</si>
  <si>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</si>
  <si>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</si>
  <si>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</si>
  <si>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</si>
  <si>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</si>
  <si>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</si>
  <si>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</si>
  <si>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logical</t>
  </si>
  <si>
    <t>numeric</t>
  </si>
  <si>
    <t>[46,]</t>
  </si>
  <si>
    <t>character</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</si>
  <si>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</si>
  <si>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</si>
  <si>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</si>
  <si>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</si>
  <si>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</si>
  <si>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</si>
  <si>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</si>
  <si>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</si>
  <si>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</si>
  <si>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</si>
  <si>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</si>
  <si>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</si>
  <si>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</si>
  <si>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</si>
  <si>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</si>
  <si>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</si>
  <si>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</si>
  <si>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</si>
  <si>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</si>
  <si>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</si>
  <si>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</si>
  <si>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</si>
  <si>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</si>
  <si>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</si>
  <si>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</si>
  <si>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</si>
  <si>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integer</t>
  </si>
  <si>
    <t>[19,]</t>
  </si>
  <si>
    <t>[18,]</t>
  </si>
  <si>
    <t>[17,]</t>
  </si>
  <si>
    <t>[16,]</t>
  </si>
  <si>
    <t>[15,]</t>
  </si>
  <si>
    <t>[14,]</t>
  </si>
  <si>
    <t>[13,]</t>
  </si>
  <si>
    <t>[12,]</t>
  </si>
  <si>
    <t>[11,]</t>
  </si>
  <si>
    <t>[10,]</t>
  </si>
  <si>
    <t>[9,]</t>
  </si>
  <si>
    <t>[8,]</t>
  </si>
  <si>
    <t>[7,]</t>
  </si>
  <si>
    <t>[6,]</t>
  </si>
  <si>
    <t>[5,]</t>
  </si>
  <si>
    <t>[4,]</t>
  </si>
  <si>
    <t>[3,]</t>
  </si>
  <si>
    <t>[2,]</t>
  </si>
  <si>
    <t>[1,]</t>
  </si>
  <si>
    <t>Can't find a way to have just time (without date).</t>
  </si>
  <si>
    <t>variableName</t>
  </si>
  <si>
    <t>rowNumber</t>
  </si>
  <si>
    <t>DesiredClass</t>
  </si>
  <si>
    <t>dataCurrent_AutomaticallyImportedClass</t>
  </si>
  <si>
    <t>dataHistorical_AutomaticallyImportedClass</t>
  </si>
  <si>
    <t>dataCurrent=dataHistorical?</t>
  </si>
  <si>
    <t>[1]</t>
  </si>
  <si>
    <t>test</t>
  </si>
  <si>
    <t>NA's</t>
  </si>
  <si>
    <t>empty</t>
  </si>
  <si>
    <t>has stuff</t>
  </si>
  <si>
    <t>ID's by tempNonNA function</t>
  </si>
  <si>
    <t>Y</t>
  </si>
  <si>
    <t>[12]</t>
  </si>
  <si>
    <t>[23]</t>
  </si>
  <si>
    <t>[34]</t>
  </si>
  <si>
    <t>[45]</t>
  </si>
  <si>
    <t>Output after standardizeClasses Historical</t>
  </si>
  <si>
    <t>Output after standardizeClasses Current</t>
  </si>
  <si>
    <t>DECIMAL(8,4)</t>
  </si>
  <si>
    <t>DECIMAL(10,4)</t>
  </si>
  <si>
    <t>refNo INT PRIMARY KEY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</si>
  <si>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</si>
  <si>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</si>
  <si>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</si>
  <si>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</si>
  <si>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</si>
  <si>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</si>
  <si>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</si>
  <si>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</si>
  <si>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</si>
  <si>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</si>
  <si>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</si>
  <si>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</si>
  <si>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</si>
  <si>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</si>
  <si>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t>
  </si>
  <si>
    <t>Units</t>
  </si>
  <si>
    <t>NA</t>
  </si>
  <si>
    <t xml:space="preserve">L/s </t>
  </si>
  <si>
    <t>in</t>
  </si>
  <si>
    <t>mm/hr</t>
  </si>
  <si>
    <t>x</t>
  </si>
  <si>
    <t>REMOVE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</si>
</sst>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b/>
      <sz val="10"/>
      <color theme="0" tint="-0.14999847407452621"/>
      <name val="Arial"/>
      <family val="2"/>
    </font>
    <font>
      <sz val="10"/>
      <color theme="0" tint="-0.14999847407452621"/>
      <name val="Arial"/>
      <family val="2"/>
    </font>
    <font>
      <sz val="8"/>
      <color rgb="FFFF00FF"/>
      <name val="Arial"/>
      <family val="2"/>
    </font>
    <font>
      <sz val="12"/>
      <name val="Calibri"/>
      <family val="2"/>
      <scheme val="minor"/>
    </font>
    <font>
      <b/>
      <sz val="12"/>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24">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36" fillId="0" borderId="0" xfId="1" applyFont="1" applyAlignment="1"/>
    <xf numFmtId="0" fontId="36" fillId="0" borderId="0" xfId="1" applyFont="1" applyAlignment="1">
      <alignment wrapText="1"/>
    </xf>
    <xf numFmtId="0" fontId="2" fillId="0" borderId="0" xfId="1" applyFont="1" applyAlignment="1">
      <alignment wrapText="1"/>
    </xf>
    <xf numFmtId="0" fontId="36" fillId="0" borderId="0" xfId="1" applyFont="1" applyFill="1" applyAlignment="1"/>
    <xf numFmtId="0" fontId="41" fillId="0" borderId="0" xfId="1" applyFont="1" applyAlignment="1">
      <alignment wrapText="1"/>
    </xf>
    <xf numFmtId="0" fontId="42" fillId="0" borderId="0" xfId="1" applyFont="1" applyAlignment="1"/>
    <xf numFmtId="0" fontId="36" fillId="0" borderId="0" xfId="1" applyFont="1" applyFill="1" applyAlignment="1">
      <alignment wrapText="1"/>
    </xf>
    <xf numFmtId="0" fontId="2" fillId="0" borderId="0" xfId="1" applyFont="1" applyFill="1" applyAlignment="1">
      <alignment wrapText="1"/>
    </xf>
    <xf numFmtId="0" fontId="43" fillId="0" borderId="0" xfId="0" applyFont="1" applyAlignment="1"/>
    <xf numFmtId="0" fontId="45" fillId="0" borderId="0" xfId="0" applyFont="1" applyFill="1" applyAlignment="1">
      <alignment horizontal="left"/>
    </xf>
    <xf numFmtId="0" fontId="44" fillId="0" borderId="0" xfId="0" applyFont="1" applyFill="1" applyAlignment="1">
      <alignment horizontal="left"/>
    </xf>
    <xf numFmtId="0" fontId="44" fillId="0" borderId="0" xfId="0" applyFont="1" applyFill="1" applyAlignment="1">
      <alignment horizontal="left" vertical="top"/>
    </xf>
    <xf numFmtId="0" fontId="44" fillId="19" borderId="0" xfId="0" applyFont="1" applyFill="1" applyAlignment="1">
      <alignment horizontal="left"/>
    </xf>
    <xf numFmtId="0" fontId="36" fillId="0" borderId="0" xfId="0" applyFont="1" applyFill="1" applyAlignment="1"/>
  </cellXfs>
  <cellStyles count="2">
    <cellStyle name="Normal" xfId="0" builtinId="0"/>
    <cellStyle name="Normal 2" xfId="1" xr:uid="{B833727B-C21B-184C-BD4D-3DD48398FB4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6" name="AutoShape 8">
          <a:extLst>
            <a:ext uri="{FF2B5EF4-FFF2-40B4-BE49-F238E27FC236}">
              <a16:creationId xmlns:a16="http://schemas.microsoft.com/office/drawing/2014/main" id="{9745D9B7-2050-6B4E-9860-620219D52EC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7" name="AutoShape 8">
          <a:extLst>
            <a:ext uri="{FF2B5EF4-FFF2-40B4-BE49-F238E27FC236}">
              <a16:creationId xmlns:a16="http://schemas.microsoft.com/office/drawing/2014/main" id="{DDAC6245-154A-5442-8244-06A5BA37C507}"/>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8" name="AutoShape 8">
          <a:extLst>
            <a:ext uri="{FF2B5EF4-FFF2-40B4-BE49-F238E27FC236}">
              <a16:creationId xmlns:a16="http://schemas.microsoft.com/office/drawing/2014/main" id="{2BF75CF6-8BA0-9D4C-9971-8CF292524C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48"/>
  <sheetViews>
    <sheetView workbookViewId="0">
      <selection activeCell="B23" sqref="B23"/>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17" x14ac:dyDescent="0.15">
      <c r="A2" s="99" t="s">
        <v>144</v>
      </c>
      <c r="B2" s="99" t="s">
        <v>252</v>
      </c>
      <c r="C2" s="99" t="s">
        <v>250</v>
      </c>
      <c r="D2" t="str">
        <f>CONCATENATE(A2, " ",  B2, ", ")</f>
        <v xml:space="preserve">refNo INT PRIMARY KEY NOT NULL AUTO_INCREMENT, </v>
      </c>
      <c r="F2" s="100" t="str">
        <f>CONCATENATE(D2,D4,D5,D6,D7,D8,D9,D10,D11,D12,D13,D14,D15,D16,D17,D18,D19,)</f>
        <v xml:space="preserve">refNo INT PRIMARY KEY NOT NULL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 </v>
      </c>
      <c r="H2" s="101" t="s">
        <v>249</v>
      </c>
    </row>
    <row r="3" spans="1:8" x14ac:dyDescent="0.15">
      <c r="A3" s="99" t="s">
        <v>10</v>
      </c>
      <c r="B3" s="99" t="s">
        <v>151</v>
      </c>
      <c r="C3" s="99" t="s">
        <v>258</v>
      </c>
      <c r="D3" t="str">
        <f>CONCATENATE(A3, " ",  B3, ", ")</f>
        <v xml:space="preserve">uniqueID VARCHAR(50) UNIQUE NOT NULL, </v>
      </c>
      <c r="H3" s="101"/>
    </row>
    <row r="4" spans="1:8" x14ac:dyDescent="0.15">
      <c r="A4" s="99" t="s">
        <v>17</v>
      </c>
      <c r="B4" s="99" t="s">
        <v>145</v>
      </c>
      <c r="C4" s="99"/>
      <c r="D4" t="str">
        <f t="shared" ref="D4:D19" si="0">CONCATENATE(A4, " ",  B4, ", ")</f>
        <v xml:space="preserve">site VARCHAR(20), </v>
      </c>
    </row>
    <row r="5" spans="1:8" x14ac:dyDescent="0.15">
      <c r="A5" s="99" t="s">
        <v>19</v>
      </c>
      <c r="B5" s="99" t="s">
        <v>146</v>
      </c>
      <c r="C5" s="99"/>
      <c r="D5" t="str">
        <f t="shared" si="0"/>
        <v xml:space="preserve">date DATE, </v>
      </c>
      <c r="H5" s="118" t="s">
        <v>254</v>
      </c>
    </row>
    <row r="6" spans="1:8" x14ac:dyDescent="0.15">
      <c r="A6" s="99" t="s">
        <v>21</v>
      </c>
      <c r="B6" s="99" t="s">
        <v>147</v>
      </c>
      <c r="C6" s="99"/>
      <c r="D6" t="str">
        <f t="shared" si="0"/>
        <v xml:space="preserve">timeEST TIME, </v>
      </c>
    </row>
    <row r="7" spans="1:8" x14ac:dyDescent="0.15">
      <c r="A7" s="104" t="s">
        <v>137</v>
      </c>
      <c r="B7" s="99" t="s">
        <v>247</v>
      </c>
      <c r="C7" s="99"/>
      <c r="D7" t="str">
        <f t="shared" si="0"/>
        <v xml:space="preserve">pH DECIMAL(8,4), </v>
      </c>
      <c r="F7" s="123"/>
    </row>
    <row r="8" spans="1:8" x14ac:dyDescent="0.15">
      <c r="A8" s="104" t="s">
        <v>26</v>
      </c>
      <c r="B8" s="99" t="s">
        <v>247</v>
      </c>
      <c r="C8" s="99"/>
      <c r="D8" t="str">
        <f t="shared" si="0"/>
        <v xml:space="preserve">pHmetrohm DECIMAL(8,4), </v>
      </c>
      <c r="F8" s="123"/>
    </row>
    <row r="9" spans="1:8" x14ac:dyDescent="0.15">
      <c r="A9" s="104" t="s">
        <v>30</v>
      </c>
      <c r="B9" s="99" t="s">
        <v>148</v>
      </c>
      <c r="C9" s="99"/>
      <c r="D9" t="str">
        <f t="shared" si="0"/>
        <v xml:space="preserve">DIC SMALLINT, </v>
      </c>
      <c r="F9" s="123"/>
    </row>
    <row r="10" spans="1:8" x14ac:dyDescent="0.15">
      <c r="A10" s="104" t="s">
        <v>34</v>
      </c>
      <c r="B10" s="99" t="s">
        <v>247</v>
      </c>
      <c r="C10" s="99"/>
      <c r="D10" t="str">
        <f t="shared" si="0"/>
        <v xml:space="preserve">spCond DECIMAL(8,4), </v>
      </c>
      <c r="F10" s="123"/>
    </row>
    <row r="11" spans="1:8" x14ac:dyDescent="0.15">
      <c r="A11" s="104" t="s">
        <v>36</v>
      </c>
      <c r="B11" s="99" t="s">
        <v>247</v>
      </c>
      <c r="C11" s="99"/>
      <c r="D11" t="str">
        <f t="shared" si="0"/>
        <v xml:space="preserve">temp DECIMAL(8,4), </v>
      </c>
      <c r="F11" s="123"/>
    </row>
    <row r="12" spans="1:8" x14ac:dyDescent="0.15">
      <c r="A12" s="104" t="s">
        <v>37</v>
      </c>
      <c r="B12" s="99" t="s">
        <v>247</v>
      </c>
      <c r="C12" s="99"/>
      <c r="D12" t="str">
        <f t="shared" si="0"/>
        <v xml:space="preserve">ANCMet DECIMAL(8,4), </v>
      </c>
      <c r="F12" s="123"/>
    </row>
    <row r="13" spans="1:8" x14ac:dyDescent="0.15">
      <c r="A13" s="99" t="s">
        <v>38</v>
      </c>
      <c r="B13" s="99" t="s">
        <v>247</v>
      </c>
      <c r="C13" s="99"/>
      <c r="D13" t="str">
        <f t="shared" si="0"/>
        <v xml:space="preserve">gageHt DECIMAL(8,4), </v>
      </c>
      <c r="F13" s="123"/>
    </row>
    <row r="14" spans="1:8" x14ac:dyDescent="0.15">
      <c r="A14" s="99" t="s">
        <v>40</v>
      </c>
      <c r="B14" s="99" t="s">
        <v>145</v>
      </c>
      <c r="C14" s="99"/>
      <c r="D14" t="str">
        <f t="shared" si="0"/>
        <v xml:space="preserve">hydroGraph VARCHAR(20), </v>
      </c>
    </row>
    <row r="15" spans="1:8" x14ac:dyDescent="0.15">
      <c r="A15" s="99" t="s">
        <v>42</v>
      </c>
      <c r="B15" s="99" t="s">
        <v>248</v>
      </c>
      <c r="C15" s="99"/>
      <c r="D15" t="str">
        <f t="shared" si="0"/>
        <v xml:space="preserve">flowGageHt DECIMAL(10,4), </v>
      </c>
    </row>
    <row r="16" spans="1:8" x14ac:dyDescent="0.15">
      <c r="A16" s="99" t="s">
        <v>55</v>
      </c>
      <c r="B16" s="99" t="s">
        <v>247</v>
      </c>
      <c r="C16" s="99"/>
      <c r="D16" t="str">
        <f t="shared" si="0"/>
        <v xml:space="preserve">precipCatch DECIMAL(8,4), </v>
      </c>
    </row>
    <row r="17" spans="1:4" x14ac:dyDescent="0.15">
      <c r="A17" s="99" t="s">
        <v>59</v>
      </c>
      <c r="B17" s="99" t="s">
        <v>149</v>
      </c>
      <c r="C17" s="99"/>
      <c r="D17" t="str">
        <f t="shared" si="0"/>
        <v xml:space="preserve">fieldCode VARCHAR(50), </v>
      </c>
    </row>
    <row r="18" spans="1:4" x14ac:dyDescent="0.15">
      <c r="A18" s="99" t="s">
        <v>62</v>
      </c>
      <c r="B18" s="99" t="s">
        <v>150</v>
      </c>
      <c r="C18" s="99"/>
      <c r="D18" t="str">
        <f t="shared" si="0"/>
        <v xml:space="preserve">notes TEXT, </v>
      </c>
    </row>
    <row r="19" spans="1:4" x14ac:dyDescent="0.15">
      <c r="A19" s="99" t="s">
        <v>64</v>
      </c>
      <c r="B19" s="99" t="s">
        <v>145</v>
      </c>
      <c r="C19" s="99"/>
      <c r="D19" t="str">
        <f t="shared" si="0"/>
        <v xml:space="preserve">archived VARCHAR(20), </v>
      </c>
    </row>
    <row r="20" spans="1:4" x14ac:dyDescent="0.15">
      <c r="A20" s="99"/>
      <c r="B20" s="99"/>
      <c r="C20" s="99"/>
    </row>
    <row r="21" spans="1:4" x14ac:dyDescent="0.15">
      <c r="A21" s="105" t="s">
        <v>160</v>
      </c>
      <c r="B21" s="99"/>
      <c r="C21" s="99"/>
    </row>
    <row r="22" spans="1:4" x14ac:dyDescent="0.15">
      <c r="A22" s="99"/>
      <c r="B22" s="99"/>
      <c r="C22" s="99"/>
    </row>
    <row r="23" spans="1:4" x14ac:dyDescent="0.15">
      <c r="A23" s="99"/>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sheetData>
  <conditionalFormatting sqref="F7:F13">
    <cfRule type="duplicateValues" dxfId="1" priority="2"/>
  </conditionalFormatting>
  <conditionalFormatting sqref="A21">
    <cfRule type="duplicateValues" dxfId="0" priority="1"/>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J50"/>
  <sheetViews>
    <sheetView tabSelected="1" topLeftCell="A2" workbookViewId="0">
      <selection activeCell="A3" sqref="A3:XFD18"/>
    </sheetView>
  </sheetViews>
  <sheetFormatPr baseColWidth="10" defaultRowHeight="13" x14ac:dyDescent="0.15"/>
  <cols>
    <col min="3" max="3" width="28.6640625" bestFit="1" customWidth="1"/>
    <col min="4" max="4" width="16.5" bestFit="1" customWidth="1"/>
    <col min="5" max="5" width="16.5" customWidth="1"/>
    <col min="6" max="6" width="24" customWidth="1"/>
    <col min="8" max="8" width="50.5" customWidth="1"/>
    <col min="10" max="10" width="50.5" customWidth="1"/>
  </cols>
  <sheetData>
    <row r="1" spans="1:10" x14ac:dyDescent="0.15">
      <c r="B1" s="103" t="s">
        <v>174</v>
      </c>
      <c r="C1" s="103" t="s">
        <v>175</v>
      </c>
      <c r="D1" s="103" t="s">
        <v>6</v>
      </c>
      <c r="E1" s="103" t="s">
        <v>176</v>
      </c>
      <c r="F1" s="98" t="s">
        <v>154</v>
      </c>
      <c r="H1" s="98" t="s">
        <v>155</v>
      </c>
      <c r="J1" s="98" t="s">
        <v>156</v>
      </c>
    </row>
    <row r="2" spans="1:10" ht="247" x14ac:dyDescent="0.15">
      <c r="A2" s="99" t="s">
        <v>271</v>
      </c>
      <c r="B2" s="99" t="s">
        <v>144</v>
      </c>
      <c r="C2" s="99" t="s">
        <v>252</v>
      </c>
      <c r="D2" s="99" t="s">
        <v>250</v>
      </c>
      <c r="E2" s="99"/>
      <c r="F2" t="str">
        <f>CONCATENATE(B2, " ",  C2, ", ")</f>
        <v xml:space="preserve">refNo INT PRIMARY KEY NOT NULL AUTO_INCREMENT, </v>
      </c>
      <c r="H2" s="100" t="str">
        <f>CONCATENATE(F2,F3,F4,F5,F6,F7,F8,F9,F10,F11,F12,F13,F14,F15,F16,F17,F18,F19,F20,F21,F22,F23,F24,F25,F26,F27,F28,F29,F30,F31,F32,F33,F34,F35,F36,F37,F38,F39,F40,F41,F42,F43,F44,F45,F46,F47)</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J2" s="101" t="s">
        <v>264</v>
      </c>
    </row>
    <row r="3" spans="1:10" x14ac:dyDescent="0.15">
      <c r="A3" s="99" t="s">
        <v>270</v>
      </c>
      <c r="B3" s="99" t="s">
        <v>17</v>
      </c>
      <c r="C3" s="99" t="s">
        <v>145</v>
      </c>
      <c r="D3" s="99"/>
      <c r="E3" s="99"/>
      <c r="F3" t="str">
        <f t="shared" ref="F3:F47" si="0">CONCATENATE(B3, " ",  C3, ", ")</f>
        <v xml:space="preserve">site VARCHAR(20), </v>
      </c>
      <c r="H3" s="99"/>
    </row>
    <row r="4" spans="1:10" x14ac:dyDescent="0.15">
      <c r="A4" s="99" t="s">
        <v>270</v>
      </c>
      <c r="B4" s="99" t="s">
        <v>19</v>
      </c>
      <c r="C4" s="99" t="s">
        <v>146</v>
      </c>
      <c r="D4" s="99"/>
      <c r="E4" s="99"/>
      <c r="F4" t="str">
        <f t="shared" si="0"/>
        <v xml:space="preserve">date DATE, </v>
      </c>
      <c r="H4" s="99"/>
      <c r="J4" s="118" t="s">
        <v>255</v>
      </c>
    </row>
    <row r="5" spans="1:10" x14ac:dyDescent="0.15">
      <c r="A5" s="99" t="s">
        <v>270</v>
      </c>
      <c r="B5" s="99" t="s">
        <v>21</v>
      </c>
      <c r="C5" s="99" t="s">
        <v>147</v>
      </c>
      <c r="D5" s="99"/>
      <c r="E5" s="99"/>
      <c r="F5" t="str">
        <f t="shared" si="0"/>
        <v xml:space="preserve">timeEST TIME, </v>
      </c>
      <c r="H5" s="99"/>
    </row>
    <row r="6" spans="1:10" x14ac:dyDescent="0.15">
      <c r="A6" s="99" t="s">
        <v>270</v>
      </c>
      <c r="B6" s="104" t="s">
        <v>137</v>
      </c>
      <c r="C6" s="99" t="s">
        <v>247</v>
      </c>
      <c r="D6" s="99" t="s">
        <v>161</v>
      </c>
      <c r="E6" s="99"/>
      <c r="F6" t="str">
        <f t="shared" si="0"/>
        <v xml:space="preserve">pH DECIMAL(8,4), </v>
      </c>
      <c r="H6" s="99"/>
    </row>
    <row r="7" spans="1:10" x14ac:dyDescent="0.15">
      <c r="A7" s="99" t="s">
        <v>270</v>
      </c>
      <c r="B7" s="104" t="s">
        <v>26</v>
      </c>
      <c r="C7" s="99" t="s">
        <v>247</v>
      </c>
      <c r="D7" s="99"/>
      <c r="E7" s="99"/>
      <c r="F7" t="str">
        <f t="shared" si="0"/>
        <v xml:space="preserve">pHmetrohm DECIMAL(8,4), </v>
      </c>
      <c r="H7" s="99"/>
    </row>
    <row r="8" spans="1:10" x14ac:dyDescent="0.15">
      <c r="A8" s="99" t="s">
        <v>270</v>
      </c>
      <c r="B8" s="104" t="s">
        <v>30</v>
      </c>
      <c r="C8" s="99" t="s">
        <v>148</v>
      </c>
      <c r="D8" s="99"/>
      <c r="E8" s="99"/>
      <c r="F8" t="str">
        <f t="shared" si="0"/>
        <v xml:space="preserve">DIC SMALLINT, </v>
      </c>
      <c r="H8" s="99"/>
    </row>
    <row r="9" spans="1:10" x14ac:dyDescent="0.15">
      <c r="A9" s="99" t="s">
        <v>270</v>
      </c>
      <c r="B9" s="104" t="s">
        <v>34</v>
      </c>
      <c r="C9" s="99" t="s">
        <v>247</v>
      </c>
      <c r="D9" s="99"/>
      <c r="E9" s="99"/>
      <c r="F9" t="str">
        <f t="shared" si="0"/>
        <v xml:space="preserve">spCond DECIMAL(8,4), </v>
      </c>
      <c r="H9" s="99"/>
    </row>
    <row r="10" spans="1:10" x14ac:dyDescent="0.15">
      <c r="A10" s="99" t="s">
        <v>270</v>
      </c>
      <c r="B10" s="104" t="s">
        <v>36</v>
      </c>
      <c r="C10" s="99" t="s">
        <v>247</v>
      </c>
      <c r="D10" s="99"/>
      <c r="E10" s="99"/>
      <c r="F10" t="str">
        <f t="shared" si="0"/>
        <v xml:space="preserve">temp DECIMAL(8,4), </v>
      </c>
      <c r="H10" s="99"/>
    </row>
    <row r="11" spans="1:10" x14ac:dyDescent="0.15">
      <c r="A11" s="99" t="s">
        <v>270</v>
      </c>
      <c r="B11" s="104" t="s">
        <v>109</v>
      </c>
      <c r="C11" s="99" t="s">
        <v>247</v>
      </c>
      <c r="D11" s="99"/>
      <c r="E11" s="99"/>
      <c r="F11" t="str">
        <f t="shared" si="0"/>
        <v xml:space="preserve">ANC960 DECIMAL(8,4), </v>
      </c>
      <c r="H11" s="99"/>
    </row>
    <row r="12" spans="1:10" x14ac:dyDescent="0.15">
      <c r="A12" s="99" t="s">
        <v>270</v>
      </c>
      <c r="B12" s="104" t="s">
        <v>37</v>
      </c>
      <c r="C12" s="99" t="s">
        <v>247</v>
      </c>
      <c r="D12" s="99"/>
      <c r="E12" s="99"/>
      <c r="F12" t="str">
        <f t="shared" si="0"/>
        <v xml:space="preserve">ANCMet DECIMAL(8,4), </v>
      </c>
      <c r="H12" s="99"/>
    </row>
    <row r="13" spans="1:10" x14ac:dyDescent="0.15">
      <c r="A13" s="99" t="s">
        <v>270</v>
      </c>
      <c r="B13" s="99" t="s">
        <v>38</v>
      </c>
      <c r="C13" s="99" t="s">
        <v>247</v>
      </c>
      <c r="D13" s="99"/>
      <c r="E13" s="99"/>
      <c r="F13" t="str">
        <f t="shared" si="0"/>
        <v xml:space="preserve">gageHt DECIMAL(8,4), </v>
      </c>
      <c r="H13" s="99"/>
    </row>
    <row r="14" spans="1:10" x14ac:dyDescent="0.15">
      <c r="A14" s="99" t="s">
        <v>270</v>
      </c>
      <c r="B14" s="99" t="s">
        <v>40</v>
      </c>
      <c r="C14" s="99" t="s">
        <v>145</v>
      </c>
      <c r="D14" s="99"/>
      <c r="E14" s="99"/>
      <c r="F14" t="str">
        <f t="shared" si="0"/>
        <v xml:space="preserve">hydroGraph VARCHAR(20), </v>
      </c>
      <c r="H14" s="99"/>
    </row>
    <row r="15" spans="1:10" x14ac:dyDescent="0.15">
      <c r="A15" s="99" t="s">
        <v>270</v>
      </c>
      <c r="B15" s="99" t="s">
        <v>42</v>
      </c>
      <c r="C15" s="99" t="s">
        <v>262</v>
      </c>
      <c r="D15" s="99"/>
      <c r="E15" s="99"/>
      <c r="F15" t="str">
        <f t="shared" si="0"/>
        <v xml:space="preserve">flowGageHt DECIMAL(16,4), </v>
      </c>
      <c r="H15" s="99"/>
    </row>
    <row r="16" spans="1:10" x14ac:dyDescent="0.15">
      <c r="A16" s="99" t="s">
        <v>270</v>
      </c>
      <c r="B16" s="99" t="s">
        <v>55</v>
      </c>
      <c r="C16" s="99" t="s">
        <v>247</v>
      </c>
      <c r="D16" s="99"/>
      <c r="E16" s="99"/>
      <c r="F16" t="str">
        <f t="shared" si="0"/>
        <v xml:space="preserve">precipCatch DECIMAL(8,4), </v>
      </c>
      <c r="H16" s="99"/>
    </row>
    <row r="17" spans="1:8" x14ac:dyDescent="0.15">
      <c r="A17" s="99" t="s">
        <v>270</v>
      </c>
      <c r="B17" s="99" t="s">
        <v>59</v>
      </c>
      <c r="C17" s="99" t="s">
        <v>149</v>
      </c>
      <c r="D17" s="99"/>
      <c r="E17" s="99"/>
      <c r="F17" t="str">
        <f t="shared" si="0"/>
        <v xml:space="preserve">fieldCode VARCHAR(50), </v>
      </c>
      <c r="H17" s="99"/>
    </row>
    <row r="18" spans="1:8" x14ac:dyDescent="0.15">
      <c r="A18" s="99" t="s">
        <v>270</v>
      </c>
      <c r="B18" s="99" t="s">
        <v>62</v>
      </c>
      <c r="C18" s="99" t="s">
        <v>150</v>
      </c>
      <c r="D18" s="99"/>
      <c r="E18" s="99"/>
      <c r="F18" t="str">
        <f t="shared" si="0"/>
        <v xml:space="preserve">notes TEXT, </v>
      </c>
      <c r="H18" s="99"/>
    </row>
    <row r="19" spans="1:8" x14ac:dyDescent="0.15">
      <c r="A19" s="99"/>
      <c r="B19" s="99" t="s">
        <v>10</v>
      </c>
      <c r="C19" s="99" t="s">
        <v>151</v>
      </c>
      <c r="D19" s="99" t="s">
        <v>258</v>
      </c>
      <c r="E19" s="99"/>
      <c r="F19" t="str">
        <f t="shared" si="0"/>
        <v xml:space="preserve">uniqueID VARCHAR(50) UNIQUE NOT NULL, </v>
      </c>
      <c r="H19" s="99" t="s">
        <v>64</v>
      </c>
    </row>
    <row r="20" spans="1:8" x14ac:dyDescent="0.15">
      <c r="B20" s="99" t="s">
        <v>16</v>
      </c>
      <c r="C20" s="99" t="s">
        <v>152</v>
      </c>
      <c r="D20" s="99" t="s">
        <v>259</v>
      </c>
      <c r="E20" s="99"/>
      <c r="F20" t="str">
        <f t="shared" si="0"/>
        <v xml:space="preserve">waterYr YEAR, </v>
      </c>
    </row>
    <row r="21" spans="1:8" x14ac:dyDescent="0.15">
      <c r="B21" s="99" t="s">
        <v>22</v>
      </c>
      <c r="C21" s="99" t="s">
        <v>150</v>
      </c>
      <c r="D21" s="99" t="s">
        <v>261</v>
      </c>
      <c r="E21" s="99"/>
      <c r="F21" t="str">
        <f t="shared" si="0"/>
        <v xml:space="preserve">datetime TEXT, </v>
      </c>
    </row>
    <row r="22" spans="1:8" x14ac:dyDescent="0.15">
      <c r="B22" s="104" t="s">
        <v>66</v>
      </c>
      <c r="C22" s="99" t="s">
        <v>247</v>
      </c>
      <c r="D22" s="99"/>
      <c r="E22" s="99"/>
      <c r="F22" t="str">
        <f t="shared" si="0"/>
        <v xml:space="preserve">Ca DECIMAL(8,4), </v>
      </c>
    </row>
    <row r="23" spans="1:8" x14ac:dyDescent="0.15">
      <c r="B23" s="104" t="s">
        <v>70</v>
      </c>
      <c r="C23" s="99" t="s">
        <v>247</v>
      </c>
      <c r="D23" s="99"/>
      <c r="E23" s="99"/>
      <c r="F23" t="str">
        <f t="shared" si="0"/>
        <v xml:space="preserve">Mg DECIMAL(8,4), </v>
      </c>
    </row>
    <row r="24" spans="1:8" x14ac:dyDescent="0.15">
      <c r="B24" s="104" t="s">
        <v>72</v>
      </c>
      <c r="C24" s="99" t="s">
        <v>247</v>
      </c>
      <c r="D24" s="99"/>
      <c r="E24" s="99"/>
      <c r="F24" t="str">
        <f t="shared" si="0"/>
        <v xml:space="preserve">K DECIMAL(8,4), </v>
      </c>
    </row>
    <row r="25" spans="1:8" x14ac:dyDescent="0.15">
      <c r="B25" s="104" t="s">
        <v>74</v>
      </c>
      <c r="C25" s="99" t="s">
        <v>247</v>
      </c>
      <c r="D25" s="99"/>
      <c r="E25" s="99"/>
      <c r="F25" t="str">
        <f t="shared" si="0"/>
        <v xml:space="preserve">Na DECIMAL(8,4), </v>
      </c>
    </row>
    <row r="26" spans="1:8" x14ac:dyDescent="0.15">
      <c r="B26" s="104" t="s">
        <v>75</v>
      </c>
      <c r="C26" s="99" t="s">
        <v>247</v>
      </c>
      <c r="D26" s="99"/>
      <c r="E26" s="99"/>
      <c r="F26" t="str">
        <f t="shared" si="0"/>
        <v xml:space="preserve">TMAl DECIMAL(8,4), </v>
      </c>
    </row>
    <row r="27" spans="1:8" x14ac:dyDescent="0.15">
      <c r="B27" s="104" t="s">
        <v>76</v>
      </c>
      <c r="C27" s="99" t="s">
        <v>247</v>
      </c>
      <c r="D27" s="99"/>
      <c r="E27" s="99"/>
      <c r="F27" t="str">
        <f t="shared" si="0"/>
        <v xml:space="preserve">OMAl DECIMAL(8,4), </v>
      </c>
    </row>
    <row r="28" spans="1:8" x14ac:dyDescent="0.15">
      <c r="B28" s="104" t="s">
        <v>78</v>
      </c>
      <c r="C28" s="99" t="s">
        <v>247</v>
      </c>
      <c r="D28" s="99"/>
      <c r="E28" s="99"/>
      <c r="F28" t="str">
        <f t="shared" si="0"/>
        <v xml:space="preserve">Al_ICP DECIMAL(8,4), </v>
      </c>
    </row>
    <row r="29" spans="1:8" x14ac:dyDescent="0.15">
      <c r="B29" s="104" t="s">
        <v>81</v>
      </c>
      <c r="C29" s="99" t="s">
        <v>247</v>
      </c>
      <c r="D29" s="99"/>
      <c r="E29" s="99"/>
      <c r="F29" t="str">
        <f t="shared" si="0"/>
        <v xml:space="preserve">NH4 DECIMAL(8,4), </v>
      </c>
    </row>
    <row r="30" spans="1:8" x14ac:dyDescent="0.15">
      <c r="B30" s="104" t="s">
        <v>82</v>
      </c>
      <c r="C30" s="99" t="s">
        <v>247</v>
      </c>
      <c r="D30" s="99"/>
      <c r="E30" s="99"/>
      <c r="F30" t="str">
        <f t="shared" si="0"/>
        <v xml:space="preserve">SO4 DECIMAL(8,4), </v>
      </c>
    </row>
    <row r="31" spans="1:8" x14ac:dyDescent="0.15">
      <c r="B31" s="104" t="s">
        <v>84</v>
      </c>
      <c r="C31" s="99" t="s">
        <v>247</v>
      </c>
      <c r="D31" s="99"/>
      <c r="E31" s="99"/>
      <c r="F31" t="str">
        <f t="shared" si="0"/>
        <v xml:space="preserve">NO3 DECIMAL(8,4), </v>
      </c>
    </row>
    <row r="32" spans="1:8" x14ac:dyDescent="0.15">
      <c r="B32" s="104" t="s">
        <v>85</v>
      </c>
      <c r="C32" s="99" t="s">
        <v>247</v>
      </c>
      <c r="D32" s="99"/>
      <c r="E32" s="99"/>
      <c r="F32" t="str">
        <f t="shared" si="0"/>
        <v xml:space="preserve">Cl DECIMAL(8,4), </v>
      </c>
    </row>
    <row r="33" spans="2:6" x14ac:dyDescent="0.15">
      <c r="B33" s="104" t="s">
        <v>86</v>
      </c>
      <c r="C33" s="99" t="s">
        <v>247</v>
      </c>
      <c r="D33" s="99"/>
      <c r="E33" s="99"/>
      <c r="F33" t="str">
        <f t="shared" si="0"/>
        <v xml:space="preserve">PO4 DECIMAL(8,4), </v>
      </c>
    </row>
    <row r="34" spans="2:6" x14ac:dyDescent="0.15">
      <c r="B34" s="104" t="s">
        <v>89</v>
      </c>
      <c r="C34" s="99" t="s">
        <v>247</v>
      </c>
      <c r="D34" s="99"/>
      <c r="E34" s="99"/>
      <c r="F34" t="str">
        <f t="shared" si="0"/>
        <v xml:space="preserve">DOC DECIMAL(8,4), </v>
      </c>
    </row>
    <row r="35" spans="2:6" x14ac:dyDescent="0.15">
      <c r="B35" s="104" t="s">
        <v>90</v>
      </c>
      <c r="C35" s="99" t="s">
        <v>247</v>
      </c>
      <c r="D35" s="99"/>
      <c r="E35" s="99"/>
      <c r="F35" t="str">
        <f t="shared" si="0"/>
        <v xml:space="preserve">TDN DECIMAL(8,4), </v>
      </c>
    </row>
    <row r="36" spans="2:6" x14ac:dyDescent="0.15">
      <c r="B36" s="104" t="s">
        <v>91</v>
      </c>
      <c r="C36" s="99" t="s">
        <v>247</v>
      </c>
      <c r="D36" s="99"/>
      <c r="E36" s="99"/>
      <c r="F36" t="str">
        <f t="shared" si="0"/>
        <v xml:space="preserve">DON DECIMAL(8,4), </v>
      </c>
    </row>
    <row r="37" spans="2:6" x14ac:dyDescent="0.15">
      <c r="B37" s="104" t="s">
        <v>92</v>
      </c>
      <c r="C37" s="99" t="s">
        <v>247</v>
      </c>
      <c r="D37" s="99"/>
      <c r="E37" s="99"/>
      <c r="F37" t="str">
        <f t="shared" si="0"/>
        <v xml:space="preserve">SiO2 DECIMAL(8,4), </v>
      </c>
    </row>
    <row r="38" spans="2:6" x14ac:dyDescent="0.15">
      <c r="B38" s="104" t="s">
        <v>93</v>
      </c>
      <c r="C38" s="99" t="s">
        <v>247</v>
      </c>
      <c r="D38" s="99"/>
      <c r="E38" s="99"/>
      <c r="F38" t="str">
        <f t="shared" si="0"/>
        <v xml:space="preserve">Mn DECIMAL(8,4), </v>
      </c>
    </row>
    <row r="39" spans="2:6" x14ac:dyDescent="0.15">
      <c r="B39" s="104" t="s">
        <v>94</v>
      </c>
      <c r="C39" s="99" t="s">
        <v>247</v>
      </c>
      <c r="D39" s="99"/>
      <c r="E39" s="99"/>
      <c r="F39" t="str">
        <f t="shared" si="0"/>
        <v xml:space="preserve">Fe DECIMAL(8,4), </v>
      </c>
    </row>
    <row r="40" spans="2:6" x14ac:dyDescent="0.15">
      <c r="B40" s="104" t="s">
        <v>95</v>
      </c>
      <c r="C40" s="99" t="s">
        <v>247</v>
      </c>
      <c r="D40" s="99"/>
      <c r="E40" s="99"/>
      <c r="F40" t="str">
        <f t="shared" si="0"/>
        <v xml:space="preserve">F DECIMAL(8,4), </v>
      </c>
    </row>
    <row r="41" spans="2:6" x14ac:dyDescent="0.15">
      <c r="B41" s="104" t="s">
        <v>97</v>
      </c>
      <c r="C41" s="99" t="s">
        <v>247</v>
      </c>
      <c r="D41" s="99"/>
      <c r="E41" s="99"/>
      <c r="F41" t="str">
        <f t="shared" si="0"/>
        <v xml:space="preserve">cationCharge DECIMAL(8,4), </v>
      </c>
    </row>
    <row r="42" spans="2:6" x14ac:dyDescent="0.15">
      <c r="B42" s="104" t="s">
        <v>98</v>
      </c>
      <c r="C42" s="99" t="s">
        <v>247</v>
      </c>
      <c r="D42" s="99"/>
      <c r="E42" s="99"/>
      <c r="F42" t="str">
        <f t="shared" si="0"/>
        <v xml:space="preserve">anionCharge DECIMAL(8,4), </v>
      </c>
    </row>
    <row r="43" spans="2:6" x14ac:dyDescent="0.15">
      <c r="B43" s="104" t="s">
        <v>100</v>
      </c>
      <c r="C43" s="99" t="s">
        <v>247</v>
      </c>
      <c r="D43" s="99"/>
      <c r="E43" s="99"/>
      <c r="F43" t="str">
        <f t="shared" si="0"/>
        <v xml:space="preserve">theoryCond DECIMAL(8,4), </v>
      </c>
    </row>
    <row r="44" spans="2:6" x14ac:dyDescent="0.15">
      <c r="B44" s="99" t="s">
        <v>101</v>
      </c>
      <c r="C44" s="99" t="s">
        <v>247</v>
      </c>
      <c r="D44" s="99"/>
      <c r="E44" s="99"/>
      <c r="F44" t="str">
        <f t="shared" si="0"/>
        <v xml:space="preserve">ionError DECIMAL(8,4), </v>
      </c>
    </row>
    <row r="45" spans="2:6" x14ac:dyDescent="0.15">
      <c r="B45" s="99" t="s">
        <v>102</v>
      </c>
      <c r="C45" s="99" t="s">
        <v>153</v>
      </c>
      <c r="D45" s="99"/>
      <c r="E45" s="99"/>
      <c r="F45" t="str">
        <f t="shared" si="0"/>
        <v xml:space="preserve">duplicate VARCHAR(10), </v>
      </c>
    </row>
    <row r="46" spans="2:6" x14ac:dyDescent="0.15">
      <c r="B46" s="99" t="s">
        <v>106</v>
      </c>
      <c r="C46" s="99" t="s">
        <v>145</v>
      </c>
      <c r="D46" s="99"/>
      <c r="E46" s="99"/>
      <c r="F46" t="str">
        <f t="shared" si="0"/>
        <v xml:space="preserve">sampleType VARCHAR(20), </v>
      </c>
    </row>
    <row r="47" spans="2:6" x14ac:dyDescent="0.15">
      <c r="B47" s="104" t="s">
        <v>108</v>
      </c>
      <c r="C47" s="99" t="s">
        <v>247</v>
      </c>
      <c r="D47" s="99"/>
      <c r="E47" s="99"/>
      <c r="F47" t="str">
        <f t="shared" si="0"/>
        <v xml:space="preserve">ionBalance DECIMAL(8,4), </v>
      </c>
    </row>
    <row r="50" spans="2:2" x14ac:dyDescent="0.15">
      <c r="B50" s="105" t="s">
        <v>160</v>
      </c>
    </row>
  </sheetData>
  <conditionalFormatting sqref="B1:B1048576 H3:H19">
    <cfRule type="duplicateValues" dxfId="2" priority="1"/>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opLeftCell="D1" workbookViewId="0">
      <selection activeCell="K2" sqref="K2"/>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21" x14ac:dyDescent="0.15">
      <c r="A2" s="99" t="s">
        <v>144</v>
      </c>
      <c r="B2" s="99" t="s">
        <v>252</v>
      </c>
      <c r="C2" s="99" t="s">
        <v>250</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263</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8" t="s">
        <v>256</v>
      </c>
    </row>
    <row r="5" spans="1:8" x14ac:dyDescent="0.15">
      <c r="A5" s="99" t="s">
        <v>21</v>
      </c>
      <c r="B5" s="99" t="s">
        <v>147</v>
      </c>
      <c r="C5" s="99"/>
      <c r="D5" t="str">
        <f t="shared" si="0"/>
        <v xml:space="preserve">timeEST TIME, </v>
      </c>
    </row>
    <row r="6" spans="1:8" x14ac:dyDescent="0.15">
      <c r="A6" s="99" t="s">
        <v>137</v>
      </c>
      <c r="B6" s="99" t="s">
        <v>247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247</v>
      </c>
      <c r="C8" s="99"/>
      <c r="D8" t="str">
        <f t="shared" si="0"/>
        <v xml:space="preserve">spCond DECIMAL(8,4), </v>
      </c>
    </row>
    <row r="9" spans="1:8" x14ac:dyDescent="0.15">
      <c r="A9" s="99" t="s">
        <v>36</v>
      </c>
      <c r="B9" s="99" t="s">
        <v>247</v>
      </c>
      <c r="C9" s="99"/>
      <c r="D9" t="str">
        <f t="shared" si="0"/>
        <v xml:space="preserve">temp DECIMAL(8,4), </v>
      </c>
    </row>
    <row r="10" spans="1:8" x14ac:dyDescent="0.15">
      <c r="A10" s="99" t="s">
        <v>109</v>
      </c>
      <c r="B10" s="99" t="s">
        <v>247</v>
      </c>
      <c r="C10" s="99"/>
      <c r="D10" t="str">
        <f t="shared" si="0"/>
        <v xml:space="preserve">ANC960 DECIMAL(8,4), </v>
      </c>
    </row>
    <row r="11" spans="1:8" x14ac:dyDescent="0.15">
      <c r="A11" s="99" t="s">
        <v>37</v>
      </c>
      <c r="B11" s="99" t="s">
        <v>247</v>
      </c>
      <c r="C11" s="99"/>
      <c r="D11" t="str">
        <f t="shared" si="0"/>
        <v xml:space="preserve">ANCMet DECIMAL(8,4), </v>
      </c>
    </row>
    <row r="12" spans="1:8" x14ac:dyDescent="0.15">
      <c r="A12" s="99" t="s">
        <v>38</v>
      </c>
      <c r="B12" s="99" t="s">
        <v>247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262</v>
      </c>
      <c r="C14" s="99"/>
      <c r="D14" t="str">
        <f t="shared" si="0"/>
        <v xml:space="preserve">flowGageHt DECIMAL(16,4), </v>
      </c>
    </row>
    <row r="15" spans="1:8" x14ac:dyDescent="0.15">
      <c r="A15" s="99" t="s">
        <v>55</v>
      </c>
      <c r="B15" s="99" t="s">
        <v>247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258</v>
      </c>
      <c r="D18" t="str">
        <f t="shared" si="0"/>
        <v xml:space="preserve">uniqueID VARCHAR(50) UNIQUE NOT NULL, </v>
      </c>
    </row>
    <row r="19" spans="1:4" x14ac:dyDescent="0.15">
      <c r="A19" s="99" t="s">
        <v>16</v>
      </c>
      <c r="B19" s="99" t="s">
        <v>152</v>
      </c>
      <c r="C19" s="99" t="s">
        <v>259</v>
      </c>
      <c r="D19" t="str">
        <f t="shared" si="0"/>
        <v xml:space="preserve">waterYr YEAR, </v>
      </c>
    </row>
    <row r="20" spans="1:4" x14ac:dyDescent="0.15">
      <c r="A20" s="99" t="s">
        <v>22</v>
      </c>
      <c r="B20" s="99" t="s">
        <v>150</v>
      </c>
      <c r="C20" s="99" t="s">
        <v>261</v>
      </c>
      <c r="D20" t="str">
        <f t="shared" si="0"/>
        <v xml:space="preserve">datetime TEXT, </v>
      </c>
    </row>
    <row r="21" spans="1:4" x14ac:dyDescent="0.15">
      <c r="A21" s="99" t="s">
        <v>66</v>
      </c>
      <c r="B21" s="99" t="s">
        <v>247</v>
      </c>
      <c r="C21" s="99"/>
      <c r="D21" t="str">
        <f t="shared" si="0"/>
        <v xml:space="preserve">Ca DECIMAL(8,4), </v>
      </c>
    </row>
    <row r="22" spans="1:4" x14ac:dyDescent="0.15">
      <c r="A22" s="99" t="s">
        <v>70</v>
      </c>
      <c r="B22" s="99" t="s">
        <v>247</v>
      </c>
      <c r="C22" s="99"/>
      <c r="D22" t="str">
        <f t="shared" si="0"/>
        <v xml:space="preserve">Mg DECIMAL(8,4), </v>
      </c>
    </row>
    <row r="23" spans="1:4" x14ac:dyDescent="0.15">
      <c r="A23" s="99" t="s">
        <v>72</v>
      </c>
      <c r="B23" s="99" t="s">
        <v>247</v>
      </c>
      <c r="C23" s="99"/>
      <c r="D23" t="str">
        <f t="shared" si="0"/>
        <v xml:space="preserve">K DECIMAL(8,4), </v>
      </c>
    </row>
    <row r="24" spans="1:4" x14ac:dyDescent="0.15">
      <c r="A24" s="99" t="s">
        <v>74</v>
      </c>
      <c r="B24" s="99" t="s">
        <v>247</v>
      </c>
      <c r="C24" s="99"/>
      <c r="D24" t="str">
        <f t="shared" si="0"/>
        <v xml:space="preserve">Na DECIMAL(8,4), </v>
      </c>
    </row>
    <row r="25" spans="1:4" x14ac:dyDescent="0.15">
      <c r="A25" s="99" t="s">
        <v>75</v>
      </c>
      <c r="B25" s="99" t="s">
        <v>247</v>
      </c>
      <c r="C25" s="99"/>
      <c r="D25" t="str">
        <f t="shared" si="0"/>
        <v xml:space="preserve">TMAl DECIMAL(8,4), </v>
      </c>
    </row>
    <row r="26" spans="1:4" x14ac:dyDescent="0.15">
      <c r="A26" s="99" t="s">
        <v>76</v>
      </c>
      <c r="B26" s="99" t="s">
        <v>247</v>
      </c>
      <c r="C26" s="99"/>
      <c r="D26" t="str">
        <f t="shared" si="0"/>
        <v xml:space="preserve">OMAl DECIMAL(8,4), </v>
      </c>
    </row>
    <row r="27" spans="1:4" x14ac:dyDescent="0.15">
      <c r="A27" s="99" t="s">
        <v>78</v>
      </c>
      <c r="B27" s="99" t="s">
        <v>247</v>
      </c>
      <c r="C27" s="99" t="s">
        <v>158</v>
      </c>
      <c r="D27" t="str">
        <f t="shared" si="0"/>
        <v xml:space="preserve">Al_ICP DECIMAL(8,4), </v>
      </c>
    </row>
    <row r="28" spans="1:4" x14ac:dyDescent="0.15">
      <c r="A28" s="99" t="s">
        <v>81</v>
      </c>
      <c r="B28" s="99" t="s">
        <v>247</v>
      </c>
      <c r="C28" s="99"/>
      <c r="D28" t="str">
        <f t="shared" si="0"/>
        <v xml:space="preserve">NH4 DECIMAL(8,4), </v>
      </c>
    </row>
    <row r="29" spans="1:4" x14ac:dyDescent="0.15">
      <c r="A29" s="99" t="s">
        <v>82</v>
      </c>
      <c r="B29" s="99" t="s">
        <v>247</v>
      </c>
      <c r="C29" s="99"/>
      <c r="D29" t="str">
        <f t="shared" si="0"/>
        <v xml:space="preserve">SO4 DECIMAL(8,4), </v>
      </c>
    </row>
    <row r="30" spans="1:4" x14ac:dyDescent="0.15">
      <c r="A30" s="99" t="s">
        <v>84</v>
      </c>
      <c r="B30" s="99" t="s">
        <v>247</v>
      </c>
      <c r="C30" s="99"/>
      <c r="D30" t="str">
        <f t="shared" si="0"/>
        <v xml:space="preserve">NO3 DECIMAL(8,4), </v>
      </c>
    </row>
    <row r="31" spans="1:4" x14ac:dyDescent="0.15">
      <c r="A31" s="99" t="s">
        <v>85</v>
      </c>
      <c r="B31" s="99" t="s">
        <v>247</v>
      </c>
      <c r="C31" s="99"/>
      <c r="D31" t="str">
        <f t="shared" si="0"/>
        <v xml:space="preserve">Cl DECIMAL(8,4), </v>
      </c>
    </row>
    <row r="32" spans="1:4" x14ac:dyDescent="0.15">
      <c r="A32" s="99" t="s">
        <v>86</v>
      </c>
      <c r="B32" s="99" t="s">
        <v>247</v>
      </c>
      <c r="C32" s="99"/>
      <c r="D32" t="str">
        <f t="shared" si="0"/>
        <v xml:space="preserve">PO4 DECIMAL(8,4), </v>
      </c>
    </row>
    <row r="33" spans="1:4" x14ac:dyDescent="0.15">
      <c r="A33" s="99" t="s">
        <v>89</v>
      </c>
      <c r="B33" s="99" t="s">
        <v>247</v>
      </c>
      <c r="C33" s="99"/>
      <c r="D33" t="str">
        <f t="shared" si="0"/>
        <v xml:space="preserve">DOC DECIMAL(8,4), </v>
      </c>
    </row>
    <row r="34" spans="1:4" x14ac:dyDescent="0.15">
      <c r="A34" s="99" t="s">
        <v>90</v>
      </c>
      <c r="B34" s="99" t="s">
        <v>247</v>
      </c>
      <c r="C34" s="99"/>
      <c r="D34" t="str">
        <f t="shared" si="0"/>
        <v xml:space="preserve">TDN DECIMAL(8,4), </v>
      </c>
    </row>
    <row r="35" spans="1:4" x14ac:dyDescent="0.15">
      <c r="A35" s="99" t="s">
        <v>91</v>
      </c>
      <c r="B35" s="99" t="s">
        <v>247</v>
      </c>
      <c r="C35" s="99"/>
      <c r="D35" t="str">
        <f t="shared" si="0"/>
        <v xml:space="preserve">DON DECIMAL(8,4), </v>
      </c>
    </row>
    <row r="36" spans="1:4" x14ac:dyDescent="0.15">
      <c r="A36" s="99" t="s">
        <v>92</v>
      </c>
      <c r="B36" s="99" t="s">
        <v>247</v>
      </c>
      <c r="C36" s="99"/>
      <c r="D36" t="str">
        <f t="shared" si="0"/>
        <v xml:space="preserve">SiO2 DECIMAL(8,4), </v>
      </c>
    </row>
    <row r="37" spans="1:4" x14ac:dyDescent="0.15">
      <c r="A37" s="99" t="s">
        <v>93</v>
      </c>
      <c r="B37" s="99" t="s">
        <v>247</v>
      </c>
      <c r="C37" s="99"/>
      <c r="D37" t="str">
        <f t="shared" si="0"/>
        <v xml:space="preserve">Mn DECIMAL(8,4), </v>
      </c>
    </row>
    <row r="38" spans="1:4" x14ac:dyDescent="0.15">
      <c r="A38" s="99" t="s">
        <v>94</v>
      </c>
      <c r="B38" s="99" t="s">
        <v>247</v>
      </c>
      <c r="C38" s="99"/>
      <c r="D38" t="str">
        <f t="shared" si="0"/>
        <v xml:space="preserve">Fe DECIMAL(8,4), </v>
      </c>
    </row>
    <row r="39" spans="1:4" x14ac:dyDescent="0.15">
      <c r="A39" s="99" t="s">
        <v>95</v>
      </c>
      <c r="B39" s="99" t="s">
        <v>247</v>
      </c>
      <c r="C39" s="99"/>
      <c r="D39" t="str">
        <f t="shared" si="0"/>
        <v xml:space="preserve">F DECIMAL(8,4), </v>
      </c>
    </row>
    <row r="40" spans="1:4" x14ac:dyDescent="0.15">
      <c r="A40" s="99" t="s">
        <v>97</v>
      </c>
      <c r="B40" s="99" t="s">
        <v>247</v>
      </c>
      <c r="C40" s="99"/>
      <c r="D40" t="str">
        <f t="shared" si="0"/>
        <v xml:space="preserve">cationCharge DECIMAL(8,4), </v>
      </c>
    </row>
    <row r="41" spans="1:4" x14ac:dyDescent="0.15">
      <c r="A41" s="99" t="s">
        <v>98</v>
      </c>
      <c r="B41" s="99" t="s">
        <v>247</v>
      </c>
      <c r="C41" s="99"/>
      <c r="D41" t="str">
        <f t="shared" si="0"/>
        <v xml:space="preserve">anionCharge DECIMAL(8,4), </v>
      </c>
    </row>
    <row r="42" spans="1:4" x14ac:dyDescent="0.15">
      <c r="A42" s="99" t="s">
        <v>100</v>
      </c>
      <c r="B42" s="99" t="s">
        <v>247</v>
      </c>
      <c r="C42" s="99"/>
      <c r="D42" t="str">
        <f t="shared" si="0"/>
        <v xml:space="preserve">theoryCond DECIMAL(8,4), </v>
      </c>
    </row>
    <row r="43" spans="1:4" x14ac:dyDescent="0.15">
      <c r="A43" s="99" t="s">
        <v>101</v>
      </c>
      <c r="B43" s="99" t="s">
        <v>247</v>
      </c>
      <c r="C43" s="99" t="s">
        <v>260</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247</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78" x14ac:dyDescent="0.15">
      <c r="A2" s="99" t="s">
        <v>144</v>
      </c>
      <c r="B2" s="99" t="s">
        <v>252</v>
      </c>
      <c r="C2" s="99" t="s">
        <v>250</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253</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8" t="s">
        <v>257</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251</v>
      </c>
      <c r="C7" s="99" t="s">
        <v>159</v>
      </c>
      <c r="D7" t="str">
        <f t="shared" ref="D7:D8" si="1">CONCATENATE(A7, " ",  B7, ", ")</f>
        <v xml:space="preserve">flowSensor DECIMAL(13,4), </v>
      </c>
      <c r="E7" s="99"/>
    </row>
    <row r="8" spans="1:7" x14ac:dyDescent="0.15">
      <c r="A8" s="99" t="s">
        <v>56</v>
      </c>
      <c r="B8" s="99" t="s">
        <v>251</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3E5B-9006-6F45-8D30-64A5E11B6D26}">
  <sheetPr codeName="Sheet8"/>
  <dimension ref="A1:BJ93"/>
  <sheetViews>
    <sheetView zoomScale="110" zoomScaleNormal="110" workbookViewId="0">
      <selection activeCell="D2" sqref="D2"/>
    </sheetView>
  </sheetViews>
  <sheetFormatPr baseColWidth="10" defaultRowHeight="13" x14ac:dyDescent="0.15"/>
  <cols>
    <col min="1" max="1" width="10.83203125" style="110"/>
    <col min="2" max="3" width="10.83203125" style="113"/>
    <col min="4" max="5" width="10.83203125" style="110" customWidth="1"/>
    <col min="6" max="9" width="10.83203125" style="110" hidden="1" customWidth="1"/>
    <col min="10" max="11" width="8.33203125" style="115" hidden="1" customWidth="1"/>
    <col min="12" max="13" width="10.83203125" style="110" hidden="1" customWidth="1"/>
    <col min="14" max="14" width="10.83203125" style="110" customWidth="1"/>
    <col min="15" max="59" width="10.83203125" style="110"/>
    <col min="60" max="60" width="10.83203125" style="110" customWidth="1"/>
    <col min="61" max="16384" width="10.83203125" style="110"/>
  </cols>
  <sheetData>
    <row r="1" spans="1:62" s="111" customFormat="1" ht="53" customHeight="1" x14ac:dyDescent="0.15">
      <c r="A1" s="111" t="s">
        <v>229</v>
      </c>
      <c r="B1" s="116" t="s">
        <v>228</v>
      </c>
      <c r="C1" s="117" t="s">
        <v>230</v>
      </c>
      <c r="D1" s="112" t="s">
        <v>246</v>
      </c>
      <c r="E1" s="110"/>
      <c r="F1" s="110" t="s">
        <v>235</v>
      </c>
      <c r="G1" s="110" t="s">
        <v>239</v>
      </c>
      <c r="H1" s="110"/>
      <c r="I1" s="110"/>
      <c r="J1" s="114" t="s">
        <v>231</v>
      </c>
      <c r="K1" s="114" t="s">
        <v>232</v>
      </c>
      <c r="L1" s="112" t="s">
        <v>233</v>
      </c>
      <c r="M1" s="112" t="s">
        <v>6</v>
      </c>
      <c r="N1" s="112" t="s">
        <v>245</v>
      </c>
    </row>
    <row r="2" spans="1:62" x14ac:dyDescent="0.15">
      <c r="A2" s="110" t="s">
        <v>226</v>
      </c>
      <c r="B2" s="113" t="s">
        <v>144</v>
      </c>
      <c r="C2" s="113" t="s">
        <v>207</v>
      </c>
      <c r="D2" s="110" t="s">
        <v>207</v>
      </c>
      <c r="E2" s="110" t="str">
        <f>IF(C2=D2, " ", "!!!!!!!!!!!!!!!!!")</f>
        <v xml:space="preserve"> </v>
      </c>
      <c r="J2" s="115" t="s">
        <v>207</v>
      </c>
      <c r="K2" s="115" t="s">
        <v>207</v>
      </c>
      <c r="L2" s="110" t="str">
        <f t="shared" ref="L2:L47" si="0">IF(J2=K2, " ", "!!!")</f>
        <v xml:space="preserve"> </v>
      </c>
      <c r="N2" s="110" t="s">
        <v>207</v>
      </c>
      <c r="O2" s="110" t="str">
        <f>IF(C2=N2, " ", "!!!!!!!!!!!!!!!!!")</f>
        <v xml:space="preserve"> </v>
      </c>
      <c r="Q2" s="110" t="s">
        <v>234</v>
      </c>
      <c r="R2" s="110" t="s">
        <v>207</v>
      </c>
      <c r="S2" s="110" t="s">
        <v>180</v>
      </c>
      <c r="T2" s="110" t="s">
        <v>180</v>
      </c>
      <c r="U2" s="110" t="s">
        <v>162</v>
      </c>
      <c r="V2" s="110" t="s">
        <v>180</v>
      </c>
      <c r="W2" s="110" t="s">
        <v>178</v>
      </c>
      <c r="X2" s="110" t="s">
        <v>178</v>
      </c>
      <c r="Y2" s="110" t="s">
        <v>178</v>
      </c>
      <c r="Z2" s="110" t="s">
        <v>178</v>
      </c>
      <c r="AA2" s="110" t="s">
        <v>178</v>
      </c>
      <c r="AB2" s="110" t="s">
        <v>178</v>
      </c>
      <c r="AC2" s="110" t="s">
        <v>178</v>
      </c>
      <c r="AD2" s="110" t="s">
        <v>180</v>
      </c>
      <c r="AE2" s="110" t="s">
        <v>178</v>
      </c>
      <c r="AF2" s="110" t="s">
        <v>178</v>
      </c>
      <c r="AG2" s="110" t="s">
        <v>180</v>
      </c>
      <c r="AH2" s="110" t="s">
        <v>180</v>
      </c>
      <c r="AI2" s="110" t="s">
        <v>207</v>
      </c>
      <c r="AJ2" s="110" t="s">
        <v>180</v>
      </c>
      <c r="AK2" s="110" t="s">
        <v>178</v>
      </c>
      <c r="AL2" s="110" t="s">
        <v>178</v>
      </c>
      <c r="AM2" s="110" t="s">
        <v>178</v>
      </c>
      <c r="AN2" s="110" t="s">
        <v>178</v>
      </c>
      <c r="AO2" s="110" t="s">
        <v>178</v>
      </c>
      <c r="AP2" s="110" t="s">
        <v>178</v>
      </c>
      <c r="AQ2" s="110" t="s">
        <v>178</v>
      </c>
      <c r="AR2" s="110" t="s">
        <v>178</v>
      </c>
      <c r="AS2" s="110" t="s">
        <v>178</v>
      </c>
      <c r="AT2" s="110" t="s">
        <v>178</v>
      </c>
      <c r="AU2" s="110" t="s">
        <v>178</v>
      </c>
      <c r="AV2" s="110" t="s">
        <v>178</v>
      </c>
      <c r="AW2" s="110" t="s">
        <v>178</v>
      </c>
      <c r="AX2" s="110" t="s">
        <v>178</v>
      </c>
      <c r="AY2" s="110" t="s">
        <v>178</v>
      </c>
      <c r="AZ2" s="110" t="s">
        <v>178</v>
      </c>
      <c r="BA2" s="110" t="s">
        <v>178</v>
      </c>
      <c r="BB2" s="110" t="s">
        <v>178</v>
      </c>
      <c r="BC2" s="110" t="s">
        <v>178</v>
      </c>
      <c r="BD2" s="110" t="s">
        <v>178</v>
      </c>
      <c r="BE2" s="110" t="s">
        <v>178</v>
      </c>
      <c r="BF2" s="110" t="s">
        <v>178</v>
      </c>
      <c r="BG2" s="110" t="s">
        <v>178</v>
      </c>
      <c r="BH2" s="110" t="s">
        <v>180</v>
      </c>
      <c r="BI2" s="110" t="s">
        <v>180</v>
      </c>
      <c r="BJ2" s="110" t="s">
        <v>178</v>
      </c>
    </row>
    <row r="3" spans="1:62" x14ac:dyDescent="0.15">
      <c r="A3" s="110" t="s">
        <v>225</v>
      </c>
      <c r="B3" s="113" t="s">
        <v>10</v>
      </c>
      <c r="C3" s="113" t="s">
        <v>180</v>
      </c>
      <c r="D3" s="110" t="s">
        <v>180</v>
      </c>
      <c r="E3" s="110" t="str">
        <f t="shared" ref="E3:E47" si="1">IF(C3=D3, " ", "!!!!!!!!!!!!!!!!!")</f>
        <v xml:space="preserve"> </v>
      </c>
      <c r="J3" s="115" t="s">
        <v>180</v>
      </c>
      <c r="K3" s="115" t="s">
        <v>180</v>
      </c>
      <c r="L3" s="110" t="str">
        <f t="shared" si="0"/>
        <v xml:space="preserve"> </v>
      </c>
      <c r="N3" s="110" t="s">
        <v>180</v>
      </c>
      <c r="O3" s="110" t="str">
        <f t="shared" ref="O3:O47" si="2">IF(C3=N3, " ", "!!!!!!!!!!!!!!!!!")</f>
        <v xml:space="preserve"> </v>
      </c>
      <c r="P3" s="110" t="s">
        <v>241</v>
      </c>
    </row>
    <row r="4" spans="1:62" x14ac:dyDescent="0.15">
      <c r="A4" s="110" t="s">
        <v>224</v>
      </c>
      <c r="B4" s="113" t="s">
        <v>17</v>
      </c>
      <c r="C4" s="113" t="s">
        <v>180</v>
      </c>
      <c r="D4" s="110" t="s">
        <v>180</v>
      </c>
      <c r="E4" s="110" t="str">
        <f t="shared" si="1"/>
        <v xml:space="preserve"> </v>
      </c>
      <c r="J4" s="115" t="s">
        <v>180</v>
      </c>
      <c r="K4" s="115" t="s">
        <v>180</v>
      </c>
      <c r="L4" s="110" t="str">
        <f t="shared" si="0"/>
        <v xml:space="preserve"> </v>
      </c>
      <c r="N4" s="110" t="s">
        <v>180</v>
      </c>
      <c r="O4" s="110" t="str">
        <f t="shared" si="2"/>
        <v xml:space="preserve"> </v>
      </c>
      <c r="P4" s="110" t="s">
        <v>242</v>
      </c>
    </row>
    <row r="5" spans="1:62" x14ac:dyDescent="0.15">
      <c r="A5" s="110" t="s">
        <v>223</v>
      </c>
      <c r="B5" s="113" t="s">
        <v>19</v>
      </c>
      <c r="C5" s="113" t="s">
        <v>162</v>
      </c>
      <c r="D5" s="110" t="s">
        <v>162</v>
      </c>
      <c r="E5" s="110" t="str">
        <f t="shared" si="1"/>
        <v xml:space="preserve"> </v>
      </c>
      <c r="J5" s="115" t="s">
        <v>162</v>
      </c>
      <c r="K5" s="115" t="s">
        <v>162</v>
      </c>
      <c r="L5" s="110" t="str">
        <f t="shared" si="0"/>
        <v xml:space="preserve"> </v>
      </c>
      <c r="N5" s="110" t="s">
        <v>162</v>
      </c>
      <c r="O5" s="110" t="str">
        <f t="shared" si="2"/>
        <v xml:space="preserve"> </v>
      </c>
      <c r="P5" s="110" t="s">
        <v>243</v>
      </c>
    </row>
    <row r="6" spans="1:62" x14ac:dyDescent="0.15">
      <c r="A6" s="110" t="s">
        <v>222</v>
      </c>
      <c r="B6" s="113" t="s">
        <v>21</v>
      </c>
      <c r="C6" s="113" t="s">
        <v>180</v>
      </c>
      <c r="D6" s="110" t="s">
        <v>180</v>
      </c>
      <c r="E6" s="110" t="str">
        <f t="shared" si="1"/>
        <v xml:space="preserve"> </v>
      </c>
      <c r="J6" s="115" t="s">
        <v>180</v>
      </c>
      <c r="K6" s="115" t="s">
        <v>177</v>
      </c>
      <c r="L6" s="110" t="str">
        <f t="shared" si="0"/>
        <v>!!!</v>
      </c>
      <c r="M6" s="110" t="s">
        <v>227</v>
      </c>
      <c r="N6" s="110" t="s">
        <v>180</v>
      </c>
      <c r="O6" s="110" t="str">
        <f t="shared" si="2"/>
        <v xml:space="preserve"> </v>
      </c>
      <c r="P6" s="110" t="s">
        <v>244</v>
      </c>
    </row>
    <row r="7" spans="1:62" x14ac:dyDescent="0.15">
      <c r="A7" s="110" t="s">
        <v>221</v>
      </c>
      <c r="B7" s="113" t="s">
        <v>137</v>
      </c>
      <c r="C7" s="113" t="s">
        <v>178</v>
      </c>
      <c r="D7" s="110" t="s">
        <v>178</v>
      </c>
      <c r="E7" s="110" t="str">
        <f t="shared" si="1"/>
        <v xml:space="preserve"> </v>
      </c>
      <c r="J7" s="115" t="s">
        <v>178</v>
      </c>
      <c r="K7" s="115" t="s">
        <v>178</v>
      </c>
      <c r="L7" s="110" t="str">
        <f t="shared" si="0"/>
        <v xml:space="preserve"> </v>
      </c>
      <c r="N7" s="110" t="s">
        <v>178</v>
      </c>
      <c r="O7" s="110" t="str">
        <f t="shared" si="2"/>
        <v xml:space="preserve"> </v>
      </c>
    </row>
    <row r="8" spans="1:62" x14ac:dyDescent="0.15">
      <c r="A8" s="110" t="s">
        <v>220</v>
      </c>
      <c r="B8" s="113" t="s">
        <v>26</v>
      </c>
      <c r="C8" s="113" t="s">
        <v>178</v>
      </c>
      <c r="D8" s="110" t="s">
        <v>178</v>
      </c>
      <c r="E8" s="110" t="str">
        <f t="shared" si="1"/>
        <v xml:space="preserve"> </v>
      </c>
      <c r="F8" s="110" t="s">
        <v>236</v>
      </c>
      <c r="G8" s="110" t="s">
        <v>240</v>
      </c>
      <c r="J8" s="115" t="s">
        <v>177</v>
      </c>
      <c r="K8" s="115" t="e">
        <v>#N/A</v>
      </c>
      <c r="L8" s="110" t="e">
        <f t="shared" si="0"/>
        <v>#N/A</v>
      </c>
      <c r="O8" s="110" t="str">
        <f t="shared" si="2"/>
        <v>!!!!!!!!!!!!!!!!!</v>
      </c>
    </row>
    <row r="9" spans="1:62" x14ac:dyDescent="0.15">
      <c r="A9" s="110" t="s">
        <v>219</v>
      </c>
      <c r="B9" s="113" t="s">
        <v>30</v>
      </c>
      <c r="C9" s="113" t="s">
        <v>178</v>
      </c>
      <c r="D9" s="110" t="s">
        <v>178</v>
      </c>
      <c r="E9" s="110" t="str">
        <f t="shared" si="1"/>
        <v xml:space="preserve"> </v>
      </c>
      <c r="J9" s="115" t="s">
        <v>178</v>
      </c>
      <c r="K9" s="115" t="s">
        <v>207</v>
      </c>
      <c r="L9" s="110" t="str">
        <f t="shared" si="0"/>
        <v>!!!</v>
      </c>
      <c r="N9" s="110" t="s">
        <v>178</v>
      </c>
      <c r="O9" s="110" t="str">
        <f t="shared" si="2"/>
        <v xml:space="preserve"> </v>
      </c>
    </row>
    <row r="10" spans="1:62" x14ac:dyDescent="0.15">
      <c r="A10" s="110" t="s">
        <v>218</v>
      </c>
      <c r="B10" s="113" t="s">
        <v>34</v>
      </c>
      <c r="C10" s="113" t="s">
        <v>178</v>
      </c>
      <c r="D10" s="110" t="s">
        <v>178</v>
      </c>
      <c r="E10" s="110" t="str">
        <f t="shared" si="1"/>
        <v xml:space="preserve"> </v>
      </c>
      <c r="J10" s="115" t="s">
        <v>178</v>
      </c>
      <c r="K10" s="115" t="s">
        <v>178</v>
      </c>
      <c r="L10" s="110" t="str">
        <f t="shared" si="0"/>
        <v xml:space="preserve"> </v>
      </c>
      <c r="N10" s="110" t="s">
        <v>178</v>
      </c>
      <c r="O10" s="110" t="str">
        <f t="shared" si="2"/>
        <v xml:space="preserve"> </v>
      </c>
    </row>
    <row r="11" spans="1:62" x14ac:dyDescent="0.15">
      <c r="A11" s="110" t="s">
        <v>217</v>
      </c>
      <c r="B11" s="113" t="s">
        <v>36</v>
      </c>
      <c r="C11" s="113" t="s">
        <v>178</v>
      </c>
      <c r="D11" s="110" t="s">
        <v>178</v>
      </c>
      <c r="E11" s="110" t="str">
        <f t="shared" si="1"/>
        <v xml:space="preserve"> </v>
      </c>
      <c r="J11" s="115" t="s">
        <v>178</v>
      </c>
      <c r="K11" s="115" t="s">
        <v>178</v>
      </c>
      <c r="L11" s="110" t="str">
        <f t="shared" si="0"/>
        <v xml:space="preserve"> </v>
      </c>
      <c r="N11" s="110" t="s">
        <v>178</v>
      </c>
      <c r="O11" s="110" t="str">
        <f t="shared" si="2"/>
        <v xml:space="preserve"> </v>
      </c>
    </row>
    <row r="12" spans="1:62" x14ac:dyDescent="0.15">
      <c r="A12" s="110" t="s">
        <v>216</v>
      </c>
      <c r="B12" s="113" t="s">
        <v>109</v>
      </c>
      <c r="C12" s="113" t="s">
        <v>178</v>
      </c>
      <c r="D12" s="110" t="s">
        <v>178</v>
      </c>
      <c r="E12" s="110" t="str">
        <f t="shared" si="1"/>
        <v xml:space="preserve"> </v>
      </c>
      <c r="J12" s="115" t="s">
        <v>178</v>
      </c>
      <c r="K12" s="115" t="s">
        <v>177</v>
      </c>
      <c r="L12" s="110" t="str">
        <f t="shared" si="0"/>
        <v>!!!</v>
      </c>
      <c r="N12" s="110" t="s">
        <v>178</v>
      </c>
      <c r="O12" s="110" t="str">
        <f t="shared" si="2"/>
        <v xml:space="preserve"> </v>
      </c>
    </row>
    <row r="13" spans="1:62" x14ac:dyDescent="0.15">
      <c r="A13" s="110" t="s">
        <v>215</v>
      </c>
      <c r="B13" s="113" t="s">
        <v>37</v>
      </c>
      <c r="C13" s="113" t="s">
        <v>178</v>
      </c>
      <c r="D13" s="110" t="s">
        <v>178</v>
      </c>
      <c r="E13" s="110" t="str">
        <f t="shared" si="1"/>
        <v xml:space="preserve"> </v>
      </c>
      <c r="F13" s="110" t="s">
        <v>236</v>
      </c>
      <c r="G13" s="110" t="s">
        <v>240</v>
      </c>
      <c r="J13" s="115" t="s">
        <v>178</v>
      </c>
      <c r="K13" s="115" t="s">
        <v>178</v>
      </c>
      <c r="L13" s="110" t="str">
        <f t="shared" si="0"/>
        <v xml:space="preserve"> </v>
      </c>
      <c r="N13" s="110" t="s">
        <v>178</v>
      </c>
      <c r="O13" s="110" t="str">
        <f t="shared" si="2"/>
        <v xml:space="preserve"> </v>
      </c>
    </row>
    <row r="14" spans="1:62" x14ac:dyDescent="0.15">
      <c r="A14" s="110" t="s">
        <v>214</v>
      </c>
      <c r="B14" s="113" t="s">
        <v>38</v>
      </c>
      <c r="C14" s="113" t="s">
        <v>178</v>
      </c>
      <c r="D14" s="110" t="s">
        <v>178</v>
      </c>
      <c r="E14" s="110" t="str">
        <f t="shared" si="1"/>
        <v xml:space="preserve"> </v>
      </c>
      <c r="J14" s="115" t="s">
        <v>178</v>
      </c>
      <c r="K14" s="115" t="s">
        <v>177</v>
      </c>
      <c r="L14" s="110" t="str">
        <f t="shared" si="0"/>
        <v>!!!</v>
      </c>
      <c r="N14" s="110" t="s">
        <v>178</v>
      </c>
      <c r="O14" s="110" t="str">
        <f t="shared" si="2"/>
        <v xml:space="preserve"> </v>
      </c>
    </row>
    <row r="15" spans="1:62" x14ac:dyDescent="0.15">
      <c r="A15" s="110" t="s">
        <v>213</v>
      </c>
      <c r="B15" s="113" t="s">
        <v>40</v>
      </c>
      <c r="C15" s="113" t="s">
        <v>180</v>
      </c>
      <c r="D15" s="110" t="s">
        <v>180</v>
      </c>
      <c r="E15" s="110" t="str">
        <f t="shared" si="1"/>
        <v xml:space="preserve"> </v>
      </c>
      <c r="J15" s="115" t="s">
        <v>180</v>
      </c>
      <c r="K15" s="115" t="s">
        <v>180</v>
      </c>
      <c r="L15" s="110" t="str">
        <f t="shared" si="0"/>
        <v xml:space="preserve"> </v>
      </c>
      <c r="N15" s="110" t="s">
        <v>180</v>
      </c>
      <c r="O15" s="110" t="str">
        <f t="shared" si="2"/>
        <v xml:space="preserve"> </v>
      </c>
    </row>
    <row r="16" spans="1:62" x14ac:dyDescent="0.15">
      <c r="A16" s="110" t="s">
        <v>212</v>
      </c>
      <c r="B16" s="113" t="s">
        <v>42</v>
      </c>
      <c r="C16" s="113" t="s">
        <v>178</v>
      </c>
      <c r="D16" s="110" t="s">
        <v>178</v>
      </c>
      <c r="E16" s="110" t="str">
        <f t="shared" si="1"/>
        <v xml:space="preserve"> </v>
      </c>
      <c r="F16" s="110" t="s">
        <v>236</v>
      </c>
      <c r="G16" s="110" t="s">
        <v>240</v>
      </c>
      <c r="J16" s="115" t="s">
        <v>178</v>
      </c>
      <c r="K16" s="115" t="s">
        <v>178</v>
      </c>
      <c r="L16" s="110" t="str">
        <f t="shared" si="0"/>
        <v xml:space="preserve"> </v>
      </c>
      <c r="N16" s="110" t="s">
        <v>178</v>
      </c>
      <c r="O16" s="110" t="str">
        <f t="shared" si="2"/>
        <v xml:space="preserve"> </v>
      </c>
    </row>
    <row r="17" spans="1:15" x14ac:dyDescent="0.15">
      <c r="A17" s="110" t="s">
        <v>211</v>
      </c>
      <c r="B17" s="113" t="s">
        <v>55</v>
      </c>
      <c r="C17" s="113" t="s">
        <v>178</v>
      </c>
      <c r="D17" s="110" t="s">
        <v>180</v>
      </c>
      <c r="E17" s="110" t="str">
        <f t="shared" si="1"/>
        <v>!!!!!!!!!!!!!!!!!</v>
      </c>
      <c r="F17" s="110" t="s">
        <v>237</v>
      </c>
      <c r="J17" s="115" t="s">
        <v>180</v>
      </c>
      <c r="K17" s="115" t="s">
        <v>178</v>
      </c>
      <c r="L17" s="110" t="str">
        <f t="shared" si="0"/>
        <v>!!!</v>
      </c>
      <c r="N17" s="110" t="s">
        <v>178</v>
      </c>
      <c r="O17" s="110" t="str">
        <f t="shared" si="2"/>
        <v xml:space="preserve"> </v>
      </c>
    </row>
    <row r="18" spans="1:15" x14ac:dyDescent="0.15">
      <c r="A18" s="110" t="s">
        <v>210</v>
      </c>
      <c r="B18" s="113" t="s">
        <v>59</v>
      </c>
      <c r="C18" s="113" t="s">
        <v>180</v>
      </c>
      <c r="D18" s="110" t="s">
        <v>180</v>
      </c>
      <c r="E18" s="110" t="str">
        <f t="shared" si="1"/>
        <v xml:space="preserve"> </v>
      </c>
      <c r="J18" s="115" t="s">
        <v>180</v>
      </c>
      <c r="K18" s="115" t="s">
        <v>177</v>
      </c>
      <c r="L18" s="110" t="str">
        <f t="shared" si="0"/>
        <v>!!!</v>
      </c>
      <c r="N18" s="110" t="s">
        <v>180</v>
      </c>
      <c r="O18" s="110" t="str">
        <f t="shared" si="2"/>
        <v xml:space="preserve"> </v>
      </c>
    </row>
    <row r="19" spans="1:15" x14ac:dyDescent="0.15">
      <c r="A19" s="110" t="s">
        <v>209</v>
      </c>
      <c r="B19" s="113" t="s">
        <v>62</v>
      </c>
      <c r="C19" s="113" t="s">
        <v>180</v>
      </c>
      <c r="D19" s="110" t="s">
        <v>180</v>
      </c>
      <c r="E19" s="110" t="str">
        <f t="shared" si="1"/>
        <v xml:space="preserve"> </v>
      </c>
      <c r="J19" s="115" t="s">
        <v>180</v>
      </c>
      <c r="K19" s="115" t="s">
        <v>207</v>
      </c>
      <c r="L19" s="110" t="str">
        <f t="shared" si="0"/>
        <v>!!!</v>
      </c>
      <c r="N19" s="110" t="s">
        <v>180</v>
      </c>
      <c r="O19" s="110" t="str">
        <f t="shared" si="2"/>
        <v xml:space="preserve"> </v>
      </c>
    </row>
    <row r="20" spans="1:15" x14ac:dyDescent="0.15">
      <c r="A20" s="110" t="s">
        <v>208</v>
      </c>
      <c r="B20" s="113" t="s">
        <v>16</v>
      </c>
      <c r="C20" s="113" t="s">
        <v>207</v>
      </c>
      <c r="D20" s="110" t="s">
        <v>207</v>
      </c>
      <c r="E20" s="110" t="str">
        <f t="shared" si="1"/>
        <v xml:space="preserve"> </v>
      </c>
      <c r="J20" s="115" t="s">
        <v>207</v>
      </c>
      <c r="K20" s="115" t="s">
        <v>207</v>
      </c>
      <c r="L20" s="110" t="str">
        <f t="shared" si="0"/>
        <v xml:space="preserve"> </v>
      </c>
      <c r="N20" s="110" t="s">
        <v>207</v>
      </c>
      <c r="O20" s="110" t="str">
        <f t="shared" si="2"/>
        <v xml:space="preserve"> </v>
      </c>
    </row>
    <row r="21" spans="1:15" x14ac:dyDescent="0.15">
      <c r="A21" s="110" t="s">
        <v>206</v>
      </c>
      <c r="B21" s="113" t="s">
        <v>22</v>
      </c>
      <c r="C21" s="113" t="s">
        <v>180</v>
      </c>
      <c r="D21" s="110" t="s">
        <v>180</v>
      </c>
      <c r="E21" s="110" t="str">
        <f t="shared" si="1"/>
        <v xml:space="preserve"> </v>
      </c>
      <c r="F21" s="110" t="s">
        <v>238</v>
      </c>
      <c r="J21" s="115" t="s">
        <v>180</v>
      </c>
      <c r="K21" s="115" t="s">
        <v>180</v>
      </c>
      <c r="L21" s="110" t="str">
        <f t="shared" si="0"/>
        <v xml:space="preserve"> </v>
      </c>
      <c r="N21" s="110" t="s">
        <v>180</v>
      </c>
      <c r="O21" s="110" t="str">
        <f t="shared" si="2"/>
        <v xml:space="preserve"> </v>
      </c>
    </row>
    <row r="22" spans="1:15" x14ac:dyDescent="0.15">
      <c r="A22" s="110" t="s">
        <v>205</v>
      </c>
      <c r="B22" s="113" t="s">
        <v>66</v>
      </c>
      <c r="C22" s="113" t="s">
        <v>178</v>
      </c>
      <c r="D22" s="110" t="s">
        <v>178</v>
      </c>
      <c r="E22" s="110" t="str">
        <f t="shared" si="1"/>
        <v xml:space="preserve"> </v>
      </c>
      <c r="J22" s="115" t="s">
        <v>178</v>
      </c>
      <c r="K22" s="115" t="s">
        <v>178</v>
      </c>
      <c r="L22" s="110" t="str">
        <f t="shared" si="0"/>
        <v xml:space="preserve"> </v>
      </c>
      <c r="N22" s="110" t="s">
        <v>178</v>
      </c>
      <c r="O22" s="110" t="str">
        <f t="shared" si="2"/>
        <v xml:space="preserve"> </v>
      </c>
    </row>
    <row r="23" spans="1:15" x14ac:dyDescent="0.15">
      <c r="A23" s="110" t="s">
        <v>204</v>
      </c>
      <c r="B23" s="113" t="s">
        <v>70</v>
      </c>
      <c r="C23" s="113" t="s">
        <v>178</v>
      </c>
      <c r="D23" s="110" t="s">
        <v>178</v>
      </c>
      <c r="E23" s="110" t="str">
        <f t="shared" si="1"/>
        <v xml:space="preserve"> </v>
      </c>
      <c r="J23" s="115" t="s">
        <v>178</v>
      </c>
      <c r="K23" s="115" t="s">
        <v>178</v>
      </c>
      <c r="L23" s="110" t="str">
        <f t="shared" si="0"/>
        <v xml:space="preserve"> </v>
      </c>
      <c r="N23" s="110" t="s">
        <v>178</v>
      </c>
      <c r="O23" s="110" t="str">
        <f t="shared" si="2"/>
        <v xml:space="preserve"> </v>
      </c>
    </row>
    <row r="24" spans="1:15" x14ac:dyDescent="0.15">
      <c r="A24" s="110" t="s">
        <v>203</v>
      </c>
      <c r="B24" s="113" t="s">
        <v>72</v>
      </c>
      <c r="C24" s="113" t="s">
        <v>178</v>
      </c>
      <c r="D24" s="110" t="s">
        <v>178</v>
      </c>
      <c r="E24" s="110" t="str">
        <f t="shared" si="1"/>
        <v xml:space="preserve"> </v>
      </c>
      <c r="J24" s="115" t="s">
        <v>178</v>
      </c>
      <c r="K24" s="115" t="s">
        <v>178</v>
      </c>
      <c r="L24" s="110" t="str">
        <f t="shared" si="0"/>
        <v xml:space="preserve"> </v>
      </c>
      <c r="N24" s="110" t="s">
        <v>178</v>
      </c>
      <c r="O24" s="110" t="str">
        <f t="shared" si="2"/>
        <v xml:space="preserve"> </v>
      </c>
    </row>
    <row r="25" spans="1:15" x14ac:dyDescent="0.15">
      <c r="A25" s="110" t="s">
        <v>202</v>
      </c>
      <c r="B25" s="113" t="s">
        <v>74</v>
      </c>
      <c r="C25" s="113" t="s">
        <v>178</v>
      </c>
      <c r="D25" s="110" t="s">
        <v>178</v>
      </c>
      <c r="E25" s="110" t="str">
        <f t="shared" si="1"/>
        <v xml:space="preserve"> </v>
      </c>
      <c r="J25" s="115" t="s">
        <v>178</v>
      </c>
      <c r="K25" s="115" t="s">
        <v>178</v>
      </c>
      <c r="L25" s="110" t="str">
        <f t="shared" si="0"/>
        <v xml:space="preserve"> </v>
      </c>
      <c r="N25" s="110" t="s">
        <v>178</v>
      </c>
      <c r="O25" s="110" t="str">
        <f t="shared" si="2"/>
        <v xml:space="preserve"> </v>
      </c>
    </row>
    <row r="26" spans="1:15" x14ac:dyDescent="0.15">
      <c r="A26" s="110" t="s">
        <v>201</v>
      </c>
      <c r="B26" s="113" t="s">
        <v>75</v>
      </c>
      <c r="C26" s="113" t="s">
        <v>178</v>
      </c>
      <c r="D26" s="110" t="s">
        <v>178</v>
      </c>
      <c r="E26" s="110" t="str">
        <f t="shared" si="1"/>
        <v xml:space="preserve"> </v>
      </c>
      <c r="J26" s="115" t="s">
        <v>178</v>
      </c>
      <c r="K26" s="115" t="s">
        <v>177</v>
      </c>
      <c r="L26" s="110" t="str">
        <f t="shared" si="0"/>
        <v>!!!</v>
      </c>
      <c r="N26" s="110" t="s">
        <v>178</v>
      </c>
      <c r="O26" s="110" t="str">
        <f t="shared" si="2"/>
        <v xml:space="preserve"> </v>
      </c>
    </row>
    <row r="27" spans="1:15" x14ac:dyDescent="0.15">
      <c r="A27" s="110" t="s">
        <v>200</v>
      </c>
      <c r="B27" s="113" t="s">
        <v>76</v>
      </c>
      <c r="C27" s="113" t="s">
        <v>178</v>
      </c>
      <c r="D27" s="110" t="s">
        <v>178</v>
      </c>
      <c r="E27" s="110" t="str">
        <f t="shared" si="1"/>
        <v xml:space="preserve"> </v>
      </c>
      <c r="J27" s="115" t="s">
        <v>178</v>
      </c>
      <c r="K27" s="115" t="s">
        <v>177</v>
      </c>
      <c r="L27" s="110" t="str">
        <f t="shared" si="0"/>
        <v>!!!</v>
      </c>
      <c r="N27" s="110" t="s">
        <v>178</v>
      </c>
      <c r="O27" s="110" t="str">
        <f t="shared" si="2"/>
        <v xml:space="preserve"> </v>
      </c>
    </row>
    <row r="28" spans="1:15" x14ac:dyDescent="0.15">
      <c r="A28" s="110" t="s">
        <v>199</v>
      </c>
      <c r="B28" s="113" t="s">
        <v>78</v>
      </c>
      <c r="C28" s="113" t="s">
        <v>178</v>
      </c>
      <c r="D28" s="110" t="s">
        <v>178</v>
      </c>
      <c r="E28" s="110" t="str">
        <f t="shared" si="1"/>
        <v xml:space="preserve"> </v>
      </c>
      <c r="J28" s="115" t="s">
        <v>178</v>
      </c>
      <c r="K28" s="115" t="s">
        <v>178</v>
      </c>
      <c r="L28" s="110" t="str">
        <f t="shared" si="0"/>
        <v xml:space="preserve"> </v>
      </c>
      <c r="N28" s="110" t="s">
        <v>178</v>
      </c>
      <c r="O28" s="110" t="str">
        <f t="shared" si="2"/>
        <v xml:space="preserve"> </v>
      </c>
    </row>
    <row r="29" spans="1:15" x14ac:dyDescent="0.15">
      <c r="A29" s="110" t="s">
        <v>198</v>
      </c>
      <c r="B29" s="113" t="s">
        <v>81</v>
      </c>
      <c r="C29" s="113" t="s">
        <v>178</v>
      </c>
      <c r="D29" s="110" t="s">
        <v>178</v>
      </c>
      <c r="E29" s="110" t="str">
        <f t="shared" si="1"/>
        <v xml:space="preserve"> </v>
      </c>
      <c r="J29" s="115" t="s">
        <v>178</v>
      </c>
      <c r="K29" s="115" t="s">
        <v>178</v>
      </c>
      <c r="L29" s="110" t="str">
        <f t="shared" si="0"/>
        <v xml:space="preserve"> </v>
      </c>
      <c r="N29" s="110" t="s">
        <v>178</v>
      </c>
      <c r="O29" s="110" t="str">
        <f t="shared" si="2"/>
        <v xml:space="preserve"> </v>
      </c>
    </row>
    <row r="30" spans="1:15" x14ac:dyDescent="0.15">
      <c r="A30" s="110" t="s">
        <v>197</v>
      </c>
      <c r="B30" s="113" t="s">
        <v>82</v>
      </c>
      <c r="C30" s="113" t="s">
        <v>178</v>
      </c>
      <c r="D30" s="110" t="s">
        <v>178</v>
      </c>
      <c r="E30" s="110" t="str">
        <f t="shared" si="1"/>
        <v xml:space="preserve"> </v>
      </c>
      <c r="J30" s="115" t="s">
        <v>178</v>
      </c>
      <c r="K30" s="115" t="s">
        <v>178</v>
      </c>
      <c r="L30" s="110" t="str">
        <f t="shared" si="0"/>
        <v xml:space="preserve"> </v>
      </c>
      <c r="N30" s="110" t="s">
        <v>178</v>
      </c>
      <c r="O30" s="110" t="str">
        <f t="shared" si="2"/>
        <v xml:space="preserve"> </v>
      </c>
    </row>
    <row r="31" spans="1:15" x14ac:dyDescent="0.15">
      <c r="A31" s="110" t="s">
        <v>196</v>
      </c>
      <c r="B31" s="113" t="s">
        <v>84</v>
      </c>
      <c r="C31" s="113" t="s">
        <v>178</v>
      </c>
      <c r="D31" s="110" t="s">
        <v>178</v>
      </c>
      <c r="E31" s="110" t="str">
        <f t="shared" si="1"/>
        <v xml:space="preserve"> </v>
      </c>
      <c r="J31" s="115" t="s">
        <v>178</v>
      </c>
      <c r="K31" s="115" t="s">
        <v>178</v>
      </c>
      <c r="L31" s="110" t="str">
        <f t="shared" si="0"/>
        <v xml:space="preserve"> </v>
      </c>
      <c r="N31" s="110" t="s">
        <v>178</v>
      </c>
      <c r="O31" s="110" t="str">
        <f t="shared" si="2"/>
        <v xml:space="preserve"> </v>
      </c>
    </row>
    <row r="32" spans="1:15" x14ac:dyDescent="0.15">
      <c r="A32" s="110" t="s">
        <v>195</v>
      </c>
      <c r="B32" s="113" t="s">
        <v>85</v>
      </c>
      <c r="C32" s="113" t="s">
        <v>178</v>
      </c>
      <c r="D32" s="110" t="s">
        <v>178</v>
      </c>
      <c r="E32" s="110" t="str">
        <f t="shared" si="1"/>
        <v xml:space="preserve"> </v>
      </c>
      <c r="J32" s="115" t="s">
        <v>178</v>
      </c>
      <c r="K32" s="115" t="s">
        <v>178</v>
      </c>
      <c r="L32" s="110" t="str">
        <f t="shared" si="0"/>
        <v xml:space="preserve"> </v>
      </c>
      <c r="N32" s="110" t="s">
        <v>178</v>
      </c>
      <c r="O32" s="110" t="str">
        <f t="shared" si="2"/>
        <v xml:space="preserve"> </v>
      </c>
    </row>
    <row r="33" spans="1:15" x14ac:dyDescent="0.15">
      <c r="A33" s="110" t="s">
        <v>194</v>
      </c>
      <c r="B33" s="113" t="s">
        <v>86</v>
      </c>
      <c r="C33" s="113" t="s">
        <v>178</v>
      </c>
      <c r="D33" s="110" t="s">
        <v>178</v>
      </c>
      <c r="E33" s="110" t="str">
        <f t="shared" si="1"/>
        <v xml:space="preserve"> </v>
      </c>
      <c r="J33" s="115" t="s">
        <v>178</v>
      </c>
      <c r="K33" s="115" t="s">
        <v>178</v>
      </c>
      <c r="L33" s="110" t="str">
        <f t="shared" si="0"/>
        <v xml:space="preserve"> </v>
      </c>
      <c r="N33" s="110" t="s">
        <v>178</v>
      </c>
      <c r="O33" s="110" t="str">
        <f t="shared" si="2"/>
        <v xml:space="preserve"> </v>
      </c>
    </row>
    <row r="34" spans="1:15" x14ac:dyDescent="0.15">
      <c r="A34" s="110" t="s">
        <v>193</v>
      </c>
      <c r="B34" s="113" t="s">
        <v>89</v>
      </c>
      <c r="C34" s="113" t="s">
        <v>178</v>
      </c>
      <c r="D34" s="110" t="s">
        <v>178</v>
      </c>
      <c r="E34" s="110" t="str">
        <f t="shared" si="1"/>
        <v xml:space="preserve"> </v>
      </c>
      <c r="J34" s="115" t="s">
        <v>178</v>
      </c>
      <c r="K34" s="115" t="s">
        <v>177</v>
      </c>
      <c r="L34" s="110" t="str">
        <f t="shared" si="0"/>
        <v>!!!</v>
      </c>
      <c r="N34" s="110" t="s">
        <v>178</v>
      </c>
      <c r="O34" s="110" t="str">
        <f t="shared" si="2"/>
        <v xml:space="preserve"> </v>
      </c>
    </row>
    <row r="35" spans="1:15" x14ac:dyDescent="0.15">
      <c r="A35" s="110" t="s">
        <v>192</v>
      </c>
      <c r="B35" s="113" t="s">
        <v>90</v>
      </c>
      <c r="C35" s="113" t="s">
        <v>178</v>
      </c>
      <c r="D35" s="110" t="s">
        <v>178</v>
      </c>
      <c r="E35" s="110" t="str">
        <f t="shared" si="1"/>
        <v xml:space="preserve"> </v>
      </c>
      <c r="J35" s="115" t="s">
        <v>178</v>
      </c>
      <c r="K35" s="115" t="s">
        <v>177</v>
      </c>
      <c r="L35" s="110" t="str">
        <f t="shared" si="0"/>
        <v>!!!</v>
      </c>
      <c r="N35" s="110" t="s">
        <v>178</v>
      </c>
      <c r="O35" s="110" t="str">
        <f t="shared" si="2"/>
        <v xml:space="preserve"> </v>
      </c>
    </row>
    <row r="36" spans="1:15" x14ac:dyDescent="0.15">
      <c r="A36" s="110" t="s">
        <v>191</v>
      </c>
      <c r="B36" s="113" t="s">
        <v>91</v>
      </c>
      <c r="C36" s="113" t="s">
        <v>178</v>
      </c>
      <c r="D36" s="110" t="s">
        <v>178</v>
      </c>
      <c r="E36" s="110" t="str">
        <f t="shared" si="1"/>
        <v xml:space="preserve"> </v>
      </c>
      <c r="J36" s="115" t="s">
        <v>178</v>
      </c>
      <c r="K36" s="115" t="s">
        <v>177</v>
      </c>
      <c r="L36" s="110" t="str">
        <f t="shared" si="0"/>
        <v>!!!</v>
      </c>
      <c r="N36" s="110" t="s">
        <v>178</v>
      </c>
      <c r="O36" s="110" t="str">
        <f t="shared" si="2"/>
        <v xml:space="preserve"> </v>
      </c>
    </row>
    <row r="37" spans="1:15" x14ac:dyDescent="0.15">
      <c r="A37" s="110" t="s">
        <v>190</v>
      </c>
      <c r="B37" s="113" t="s">
        <v>92</v>
      </c>
      <c r="C37" s="113" t="s">
        <v>178</v>
      </c>
      <c r="D37" s="110" t="s">
        <v>178</v>
      </c>
      <c r="E37" s="110" t="str">
        <f t="shared" si="1"/>
        <v xml:space="preserve"> </v>
      </c>
      <c r="J37" s="115" t="s">
        <v>178</v>
      </c>
      <c r="K37" s="115" t="s">
        <v>178</v>
      </c>
      <c r="L37" s="110" t="str">
        <f t="shared" si="0"/>
        <v xml:space="preserve"> </v>
      </c>
      <c r="N37" s="110" t="s">
        <v>178</v>
      </c>
      <c r="O37" s="110" t="str">
        <f t="shared" si="2"/>
        <v xml:space="preserve"> </v>
      </c>
    </row>
    <row r="38" spans="1:15" x14ac:dyDescent="0.15">
      <c r="A38" s="110" t="s">
        <v>189</v>
      </c>
      <c r="B38" s="113" t="s">
        <v>93</v>
      </c>
      <c r="C38" s="113" t="s">
        <v>178</v>
      </c>
      <c r="D38" s="110" t="s">
        <v>178</v>
      </c>
      <c r="E38" s="110" t="str">
        <f t="shared" si="1"/>
        <v xml:space="preserve"> </v>
      </c>
      <c r="J38" s="115" t="s">
        <v>178</v>
      </c>
      <c r="K38" s="115" t="s">
        <v>177</v>
      </c>
      <c r="L38" s="110" t="str">
        <f t="shared" si="0"/>
        <v>!!!</v>
      </c>
      <c r="N38" s="110" t="s">
        <v>178</v>
      </c>
      <c r="O38" s="110" t="str">
        <f t="shared" si="2"/>
        <v xml:space="preserve"> </v>
      </c>
    </row>
    <row r="39" spans="1:15" x14ac:dyDescent="0.15">
      <c r="A39" s="110" t="s">
        <v>188</v>
      </c>
      <c r="B39" s="113" t="s">
        <v>94</v>
      </c>
      <c r="C39" s="113" t="s">
        <v>178</v>
      </c>
      <c r="D39" s="110" t="s">
        <v>178</v>
      </c>
      <c r="E39" s="110" t="str">
        <f t="shared" si="1"/>
        <v xml:space="preserve"> </v>
      </c>
      <c r="J39" s="115" t="s">
        <v>178</v>
      </c>
      <c r="K39" s="115" t="s">
        <v>177</v>
      </c>
      <c r="L39" s="110" t="str">
        <f t="shared" si="0"/>
        <v>!!!</v>
      </c>
      <c r="N39" s="110" t="s">
        <v>178</v>
      </c>
      <c r="O39" s="110" t="str">
        <f t="shared" si="2"/>
        <v xml:space="preserve"> </v>
      </c>
    </row>
    <row r="40" spans="1:15" x14ac:dyDescent="0.15">
      <c r="A40" s="110" t="s">
        <v>187</v>
      </c>
      <c r="B40" s="113" t="s">
        <v>95</v>
      </c>
      <c r="C40" s="113" t="s">
        <v>178</v>
      </c>
      <c r="D40" s="110" t="s">
        <v>178</v>
      </c>
      <c r="E40" s="110" t="str">
        <f t="shared" si="1"/>
        <v xml:space="preserve"> </v>
      </c>
      <c r="J40" s="115" t="s">
        <v>178</v>
      </c>
      <c r="K40" s="115" t="s">
        <v>177</v>
      </c>
      <c r="L40" s="110" t="str">
        <f t="shared" si="0"/>
        <v>!!!</v>
      </c>
      <c r="N40" s="110" t="s">
        <v>178</v>
      </c>
      <c r="O40" s="110" t="str">
        <f t="shared" si="2"/>
        <v xml:space="preserve"> </v>
      </c>
    </row>
    <row r="41" spans="1:15" x14ac:dyDescent="0.15">
      <c r="A41" s="110" t="s">
        <v>186</v>
      </c>
      <c r="B41" s="113" t="s">
        <v>97</v>
      </c>
      <c r="C41" s="113" t="s">
        <v>178</v>
      </c>
      <c r="D41" s="110" t="s">
        <v>178</v>
      </c>
      <c r="E41" s="110" t="str">
        <f t="shared" si="1"/>
        <v xml:space="preserve"> </v>
      </c>
      <c r="J41" s="115" t="s">
        <v>178</v>
      </c>
      <c r="K41" s="115" t="s">
        <v>177</v>
      </c>
      <c r="L41" s="110" t="str">
        <f t="shared" si="0"/>
        <v>!!!</v>
      </c>
      <c r="N41" s="110" t="s">
        <v>178</v>
      </c>
      <c r="O41" s="110" t="str">
        <f t="shared" si="2"/>
        <v xml:space="preserve"> </v>
      </c>
    </row>
    <row r="42" spans="1:15" x14ac:dyDescent="0.15">
      <c r="A42" s="110" t="s">
        <v>185</v>
      </c>
      <c r="B42" s="113" t="s">
        <v>98</v>
      </c>
      <c r="C42" s="113" t="s">
        <v>178</v>
      </c>
      <c r="D42" s="110" t="s">
        <v>178</v>
      </c>
      <c r="E42" s="110" t="str">
        <f t="shared" si="1"/>
        <v xml:space="preserve"> </v>
      </c>
      <c r="J42" s="115" t="s">
        <v>178</v>
      </c>
      <c r="K42" s="115" t="s">
        <v>177</v>
      </c>
      <c r="L42" s="110" t="str">
        <f t="shared" si="0"/>
        <v>!!!</v>
      </c>
      <c r="N42" s="110" t="s">
        <v>178</v>
      </c>
      <c r="O42" s="110" t="str">
        <f t="shared" si="2"/>
        <v xml:space="preserve"> </v>
      </c>
    </row>
    <row r="43" spans="1:15" x14ac:dyDescent="0.15">
      <c r="A43" s="110" t="s">
        <v>184</v>
      </c>
      <c r="B43" s="113" t="s">
        <v>100</v>
      </c>
      <c r="C43" s="113" t="s">
        <v>178</v>
      </c>
      <c r="D43" s="110" t="s">
        <v>178</v>
      </c>
      <c r="E43" s="110" t="str">
        <f t="shared" si="1"/>
        <v xml:space="preserve"> </v>
      </c>
      <c r="J43" s="115" t="s">
        <v>178</v>
      </c>
      <c r="K43" s="115" t="s">
        <v>177</v>
      </c>
      <c r="L43" s="110" t="str">
        <f t="shared" si="0"/>
        <v>!!!</v>
      </c>
      <c r="N43" s="110" t="s">
        <v>178</v>
      </c>
      <c r="O43" s="110" t="str">
        <f t="shared" si="2"/>
        <v xml:space="preserve"> </v>
      </c>
    </row>
    <row r="44" spans="1:15" x14ac:dyDescent="0.15">
      <c r="A44" s="110" t="s">
        <v>183</v>
      </c>
      <c r="B44" s="113" t="s">
        <v>101</v>
      </c>
      <c r="C44" s="113" t="s">
        <v>178</v>
      </c>
      <c r="D44" s="110" t="s">
        <v>178</v>
      </c>
      <c r="E44" s="110" t="str">
        <f t="shared" si="1"/>
        <v xml:space="preserve"> </v>
      </c>
      <c r="J44" s="115" t="s">
        <v>180</v>
      </c>
      <c r="K44" s="115" t="s">
        <v>177</v>
      </c>
      <c r="L44" s="110" t="str">
        <f t="shared" si="0"/>
        <v>!!!</v>
      </c>
      <c r="N44" s="110" t="s">
        <v>178</v>
      </c>
      <c r="O44" s="110" t="str">
        <f t="shared" si="2"/>
        <v xml:space="preserve"> </v>
      </c>
    </row>
    <row r="45" spans="1:15" x14ac:dyDescent="0.15">
      <c r="A45" s="110" t="s">
        <v>182</v>
      </c>
      <c r="B45" s="113" t="s">
        <v>102</v>
      </c>
      <c r="C45" s="113" t="s">
        <v>180</v>
      </c>
      <c r="D45" s="110" t="s">
        <v>180</v>
      </c>
      <c r="E45" s="110" t="str">
        <f t="shared" si="1"/>
        <v xml:space="preserve"> </v>
      </c>
      <c r="G45" s="110" t="s">
        <v>240</v>
      </c>
      <c r="J45" s="115" t="s">
        <v>177</v>
      </c>
      <c r="K45" s="115" t="s">
        <v>177</v>
      </c>
      <c r="L45" s="110" t="str">
        <f t="shared" si="0"/>
        <v xml:space="preserve"> </v>
      </c>
      <c r="N45" s="110" t="s">
        <v>180</v>
      </c>
      <c r="O45" s="110" t="str">
        <f t="shared" si="2"/>
        <v xml:space="preserve"> </v>
      </c>
    </row>
    <row r="46" spans="1:15" x14ac:dyDescent="0.15">
      <c r="A46" s="110" t="s">
        <v>181</v>
      </c>
      <c r="B46" s="113" t="s">
        <v>106</v>
      </c>
      <c r="C46" s="113" t="s">
        <v>180</v>
      </c>
      <c r="D46" s="110" t="s">
        <v>180</v>
      </c>
      <c r="E46" s="110" t="str">
        <f t="shared" si="1"/>
        <v xml:space="preserve"> </v>
      </c>
      <c r="G46" s="110" t="s">
        <v>240</v>
      </c>
      <c r="J46" s="115" t="s">
        <v>177</v>
      </c>
      <c r="K46" s="115" t="s">
        <v>177</v>
      </c>
      <c r="L46" s="110" t="str">
        <f t="shared" si="0"/>
        <v xml:space="preserve"> </v>
      </c>
      <c r="N46" s="110" t="s">
        <v>180</v>
      </c>
      <c r="O46" s="110" t="str">
        <f t="shared" si="2"/>
        <v xml:space="preserve"> </v>
      </c>
    </row>
    <row r="47" spans="1:15" x14ac:dyDescent="0.15">
      <c r="A47" s="110" t="s">
        <v>179</v>
      </c>
      <c r="B47" s="113" t="s">
        <v>108</v>
      </c>
      <c r="C47" s="113" t="s">
        <v>178</v>
      </c>
      <c r="D47" s="110" t="s">
        <v>178</v>
      </c>
      <c r="E47" s="110" t="str">
        <f t="shared" si="1"/>
        <v xml:space="preserve"> </v>
      </c>
      <c r="J47" s="115" t="s">
        <v>178</v>
      </c>
      <c r="K47" s="115" t="s">
        <v>177</v>
      </c>
      <c r="L47" s="110" t="str">
        <f t="shared" si="0"/>
        <v>!!!</v>
      </c>
      <c r="N47" s="110" t="s">
        <v>178</v>
      </c>
      <c r="O47" s="110" t="str">
        <f t="shared" si="2"/>
        <v xml:space="preserve"> </v>
      </c>
    </row>
    <row r="93" spans="5:9" x14ac:dyDescent="0.15">
      <c r="E93" s="111"/>
      <c r="F93" s="111"/>
      <c r="G93" s="111"/>
      <c r="H93" s="111"/>
      <c r="I93" s="111"/>
    </row>
  </sheetData>
  <sortState ref="D1:E140">
    <sortCondition ref="D1:D140"/>
    <sortCondition ref="E1:E1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0233-ECAC-3248-955E-10E3D058E348}">
  <dimension ref="A1:C1001"/>
  <sheetViews>
    <sheetView topLeftCell="A18" workbookViewId="0">
      <selection activeCell="B47" sqref="B47"/>
    </sheetView>
  </sheetViews>
  <sheetFormatPr baseColWidth="10" defaultColWidth="14.5" defaultRowHeight="15.75" customHeight="1" x14ac:dyDescent="0.2"/>
  <cols>
    <col min="1" max="1" width="20.33203125" style="120" customWidth="1"/>
    <col min="2" max="2" width="16.83203125" style="120" customWidth="1"/>
    <col min="3" max="3" width="7.5" style="120" customWidth="1"/>
    <col min="4" max="16384" width="14.5" style="120"/>
  </cols>
  <sheetData>
    <row r="1" spans="1:3" s="119" customFormat="1" ht="16" x14ac:dyDescent="0.2">
      <c r="A1" s="119" t="s">
        <v>0</v>
      </c>
      <c r="B1" s="119" t="s">
        <v>265</v>
      </c>
    </row>
    <row r="2" spans="1:3" ht="16" x14ac:dyDescent="0.2">
      <c r="A2" s="120" t="s">
        <v>17</v>
      </c>
      <c r="B2" s="120" t="s">
        <v>266</v>
      </c>
      <c r="C2" s="121"/>
    </row>
    <row r="3" spans="1:3" ht="16" x14ac:dyDescent="0.2">
      <c r="A3" s="120" t="s">
        <v>19</v>
      </c>
      <c r="B3" s="120" t="s">
        <v>266</v>
      </c>
      <c r="C3" s="121"/>
    </row>
    <row r="4" spans="1:3" ht="16" x14ac:dyDescent="0.2">
      <c r="A4" s="120" t="s">
        <v>21</v>
      </c>
      <c r="B4" s="120" t="s">
        <v>266</v>
      </c>
      <c r="C4" s="121"/>
    </row>
    <row r="5" spans="1:3" ht="16" x14ac:dyDescent="0.2">
      <c r="A5" s="120" t="s">
        <v>137</v>
      </c>
      <c r="B5" s="120" t="s">
        <v>266</v>
      </c>
      <c r="C5" s="121"/>
    </row>
    <row r="6" spans="1:3" ht="16" x14ac:dyDescent="0.2">
      <c r="A6" s="120" t="s">
        <v>30</v>
      </c>
      <c r="B6" s="120" t="s">
        <v>39</v>
      </c>
      <c r="C6" s="121"/>
    </row>
    <row r="7" spans="1:3" ht="16" x14ac:dyDescent="0.2">
      <c r="A7" s="120" t="s">
        <v>34</v>
      </c>
      <c r="B7" s="120" t="s">
        <v>45</v>
      </c>
      <c r="C7" s="121"/>
    </row>
    <row r="8" spans="1:3" ht="16" x14ac:dyDescent="0.2">
      <c r="A8" s="120" t="s">
        <v>36</v>
      </c>
      <c r="B8" s="120" t="s">
        <v>53</v>
      </c>
    </row>
    <row r="9" spans="1:3" ht="16" x14ac:dyDescent="0.2">
      <c r="A9" s="120" t="s">
        <v>38</v>
      </c>
      <c r="B9" s="120" t="s">
        <v>60</v>
      </c>
    </row>
    <row r="10" spans="1:3" ht="16" x14ac:dyDescent="0.2">
      <c r="A10" s="120" t="s">
        <v>42</v>
      </c>
      <c r="B10" s="120" t="s">
        <v>267</v>
      </c>
    </row>
    <row r="11" spans="1:3" ht="16" x14ac:dyDescent="0.2">
      <c r="A11" s="120" t="s">
        <v>40</v>
      </c>
      <c r="B11" s="120" t="s">
        <v>266</v>
      </c>
      <c r="C11" s="121"/>
    </row>
    <row r="12" spans="1:3" ht="16" x14ac:dyDescent="0.2">
      <c r="A12" s="120" t="s">
        <v>59</v>
      </c>
      <c r="B12" s="120" t="s">
        <v>266</v>
      </c>
      <c r="C12" s="121"/>
    </row>
    <row r="13" spans="1:3" ht="16" x14ac:dyDescent="0.2">
      <c r="A13" s="120" t="s">
        <v>62</v>
      </c>
      <c r="B13" s="120" t="s">
        <v>266</v>
      </c>
      <c r="C13" s="121"/>
    </row>
    <row r="14" spans="1:3" ht="16" x14ac:dyDescent="0.2">
      <c r="A14" s="120" t="s">
        <v>37</v>
      </c>
      <c r="B14" s="120" t="s">
        <v>104</v>
      </c>
    </row>
    <row r="15" spans="1:3" ht="16" x14ac:dyDescent="0.2">
      <c r="A15" s="123" t="s">
        <v>26</v>
      </c>
      <c r="B15" s="120" t="s">
        <v>266</v>
      </c>
    </row>
    <row r="16" spans="1:3" ht="16" x14ac:dyDescent="0.2">
      <c r="A16" s="120" t="s">
        <v>55</v>
      </c>
      <c r="B16" s="120" t="s">
        <v>268</v>
      </c>
    </row>
    <row r="17" spans="1:2" ht="16" x14ac:dyDescent="0.2">
      <c r="A17" s="120" t="s">
        <v>66</v>
      </c>
      <c r="B17" s="120" t="s">
        <v>120</v>
      </c>
    </row>
    <row r="18" spans="1:2" ht="16" x14ac:dyDescent="0.2">
      <c r="A18" s="120" t="s">
        <v>70</v>
      </c>
      <c r="B18" s="120" t="s">
        <v>120</v>
      </c>
    </row>
    <row r="19" spans="1:2" ht="16" x14ac:dyDescent="0.2">
      <c r="A19" s="120" t="s">
        <v>72</v>
      </c>
      <c r="B19" s="120" t="s">
        <v>120</v>
      </c>
    </row>
    <row r="20" spans="1:2" ht="15.75" customHeight="1" x14ac:dyDescent="0.2">
      <c r="A20" s="120" t="s">
        <v>74</v>
      </c>
      <c r="B20" s="120" t="s">
        <v>120</v>
      </c>
    </row>
    <row r="21" spans="1:2" ht="15.75" customHeight="1" x14ac:dyDescent="0.2">
      <c r="A21" s="120" t="s">
        <v>75</v>
      </c>
      <c r="B21" s="120" t="s">
        <v>120</v>
      </c>
    </row>
    <row r="22" spans="1:2" ht="15.75" customHeight="1" x14ac:dyDescent="0.2">
      <c r="A22" s="120" t="s">
        <v>76</v>
      </c>
      <c r="B22" s="120" t="s">
        <v>120</v>
      </c>
    </row>
    <row r="23" spans="1:2" ht="15.75" customHeight="1" x14ac:dyDescent="0.2">
      <c r="A23" s="120" t="s">
        <v>78</v>
      </c>
      <c r="B23" s="120" t="s">
        <v>120</v>
      </c>
    </row>
    <row r="24" spans="1:2" ht="15.75" customHeight="1" x14ac:dyDescent="0.2">
      <c r="A24" s="120" t="s">
        <v>81</v>
      </c>
      <c r="B24" s="120" t="s">
        <v>120</v>
      </c>
    </row>
    <row r="25" spans="1:2" ht="15.75" customHeight="1" x14ac:dyDescent="0.2">
      <c r="A25" s="120" t="s">
        <v>82</v>
      </c>
      <c r="B25" s="120" t="s">
        <v>120</v>
      </c>
    </row>
    <row r="26" spans="1:2" ht="15.75" customHeight="1" x14ac:dyDescent="0.2">
      <c r="A26" s="120" t="s">
        <v>84</v>
      </c>
      <c r="B26" s="120" t="s">
        <v>120</v>
      </c>
    </row>
    <row r="27" spans="1:2" ht="15.75" customHeight="1" x14ac:dyDescent="0.2">
      <c r="A27" s="120" t="s">
        <v>85</v>
      </c>
      <c r="B27" s="120" t="s">
        <v>120</v>
      </c>
    </row>
    <row r="28" spans="1:2" ht="15.75" customHeight="1" x14ac:dyDescent="0.2">
      <c r="A28" s="120" t="s">
        <v>86</v>
      </c>
      <c r="B28" s="120" t="s">
        <v>120</v>
      </c>
    </row>
    <row r="29" spans="1:2" ht="15.75" customHeight="1" x14ac:dyDescent="0.2">
      <c r="A29" s="120" t="s">
        <v>89</v>
      </c>
      <c r="B29" s="120" t="s">
        <v>120</v>
      </c>
    </row>
    <row r="30" spans="1:2" ht="15.75" customHeight="1" x14ac:dyDescent="0.2">
      <c r="A30" s="120" t="s">
        <v>90</v>
      </c>
      <c r="B30" s="120" t="s">
        <v>120</v>
      </c>
    </row>
    <row r="31" spans="1:2" ht="15.75" customHeight="1" x14ac:dyDescent="0.2">
      <c r="A31" s="120" t="s">
        <v>91</v>
      </c>
      <c r="B31" s="120" t="s">
        <v>120</v>
      </c>
    </row>
    <row r="32" spans="1:2" ht="15.75" customHeight="1" x14ac:dyDescent="0.2">
      <c r="A32" s="120" t="s">
        <v>92</v>
      </c>
      <c r="B32" s="120" t="s">
        <v>120</v>
      </c>
    </row>
    <row r="33" spans="1:2" ht="15.75" customHeight="1" x14ac:dyDescent="0.2">
      <c r="A33" s="120" t="s">
        <v>93</v>
      </c>
      <c r="B33" s="120" t="s">
        <v>120</v>
      </c>
    </row>
    <row r="34" spans="1:2" ht="15.75" customHeight="1" x14ac:dyDescent="0.2">
      <c r="A34" s="120" t="s">
        <v>94</v>
      </c>
      <c r="B34" s="120" t="s">
        <v>120</v>
      </c>
    </row>
    <row r="35" spans="1:2" ht="15.75" customHeight="1" x14ac:dyDescent="0.2">
      <c r="A35" s="120" t="s">
        <v>95</v>
      </c>
      <c r="B35" s="120" t="s">
        <v>120</v>
      </c>
    </row>
    <row r="36" spans="1:2" ht="15.75" customHeight="1" x14ac:dyDescent="0.2">
      <c r="A36" s="120" t="s">
        <v>97</v>
      </c>
      <c r="B36" s="120" t="s">
        <v>266</v>
      </c>
    </row>
    <row r="37" spans="1:2" ht="15.75" customHeight="1" x14ac:dyDescent="0.2">
      <c r="A37" s="120" t="s">
        <v>98</v>
      </c>
      <c r="B37" s="120" t="s">
        <v>266</v>
      </c>
    </row>
    <row r="38" spans="1:2" ht="15.75" customHeight="1" x14ac:dyDescent="0.2">
      <c r="A38" s="120" t="s">
        <v>100</v>
      </c>
      <c r="B38" s="120" t="s">
        <v>266</v>
      </c>
    </row>
    <row r="39" spans="1:2" ht="15.75" customHeight="1" x14ac:dyDescent="0.2">
      <c r="A39" s="120" t="s">
        <v>101</v>
      </c>
      <c r="B39" s="120" t="s">
        <v>266</v>
      </c>
    </row>
    <row r="40" spans="1:2" ht="15.75" customHeight="1" x14ac:dyDescent="0.2">
      <c r="A40" s="120" t="s">
        <v>108</v>
      </c>
    </row>
    <row r="41" spans="1:2" ht="15.75" customHeight="1" x14ac:dyDescent="0.2">
      <c r="A41" s="120" t="s">
        <v>22</v>
      </c>
      <c r="B41" s="120" t="s">
        <v>266</v>
      </c>
    </row>
    <row r="42" spans="1:2" ht="16" x14ac:dyDescent="0.2">
      <c r="A42" s="120" t="s">
        <v>10</v>
      </c>
      <c r="B42" s="120" t="s">
        <v>266</v>
      </c>
    </row>
    <row r="43" spans="1:2" ht="16" x14ac:dyDescent="0.2">
      <c r="A43" s="120" t="s">
        <v>16</v>
      </c>
      <c r="B43" s="120" t="s">
        <v>266</v>
      </c>
    </row>
    <row r="44" spans="1:2" ht="16" x14ac:dyDescent="0.2">
      <c r="A44" s="120" t="s">
        <v>102</v>
      </c>
      <c r="B44" s="120" t="s">
        <v>266</v>
      </c>
    </row>
    <row r="45" spans="1:2" ht="16" x14ac:dyDescent="0.2">
      <c r="A45" s="120" t="s">
        <v>106</v>
      </c>
      <c r="B45" s="120" t="s">
        <v>266</v>
      </c>
    </row>
    <row r="46" spans="1:2" ht="16" x14ac:dyDescent="0.2">
      <c r="A46" s="120" t="s">
        <v>56</v>
      </c>
      <c r="B46" s="122"/>
    </row>
    <row r="47" spans="1:2" ht="16" x14ac:dyDescent="0.2">
      <c r="A47" s="120" t="s">
        <v>48</v>
      </c>
      <c r="B47" s="120" t="s">
        <v>269</v>
      </c>
    </row>
    <row r="48" spans="1:2"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D1"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topLeftCell="A19"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Notes</vt:lpstr>
      <vt:lpstr>initial</vt:lpstr>
      <vt:lpstr>current</vt:lpstr>
      <vt:lpstr>historical</vt:lpstr>
      <vt:lpstr>sensor</vt:lpstr>
      <vt:lpstr>RClasses</vt:lpstr>
      <vt:lpstr>units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Simao</cp:lastModifiedBy>
  <dcterms:modified xsi:type="dcterms:W3CDTF">2018-07-03T13:32:27Z</dcterms:modified>
</cp:coreProperties>
</file>