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/Applications/MAMP/htdocs/data-sets/arl/"/>
    </mc:Choice>
  </mc:AlternateContent>
  <bookViews>
    <workbookView xWindow="0" yWindow="440" windowWidth="28700" windowHeight="17360" tabRatio="500"/>
  </bookViews>
  <sheets>
    <sheet name="ARL Statistics" sheetId="1" r:id="rId1"/>
    <sheet name="% Change by Decade" sheetId="5" r:id="rId2"/>
    <sheet name="% Change by Decade (minus BYU)" sheetId="6" r:id="rId3"/>
  </sheets>
  <definedNames>
    <definedName name="_xlnm._FilterDatabase" localSheetId="1" hidden="1">'% Change by Decade'!$A$1:$F$129</definedName>
    <definedName name="_xlnm._FilterDatabase" localSheetId="2" hidden="1">'% Change by Decade (minus BYU)'!$A$1:$F$129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6" l="1"/>
  <c r="C10" i="6"/>
  <c r="G10" i="6"/>
  <c r="H10" i="6"/>
  <c r="I10" i="6"/>
  <c r="J10" i="6"/>
  <c r="K10" i="6"/>
  <c r="AZ130" i="6"/>
  <c r="AY130" i="6"/>
  <c r="AX130" i="6"/>
  <c r="AW130" i="6"/>
  <c r="AV130" i="6"/>
  <c r="AU130" i="6"/>
  <c r="AT130" i="6"/>
  <c r="AS130" i="6"/>
  <c r="AR130" i="6"/>
  <c r="AQ130" i="6"/>
  <c r="AP130" i="6"/>
  <c r="AO130" i="6"/>
  <c r="AN130" i="6"/>
  <c r="AM130" i="6"/>
  <c r="AL130" i="6"/>
  <c r="AK130" i="6"/>
  <c r="AJ130" i="6"/>
  <c r="AI130" i="6"/>
  <c r="AH130" i="6"/>
  <c r="AG130" i="6"/>
  <c r="AF130" i="6"/>
  <c r="AE130" i="6"/>
  <c r="AD130" i="6"/>
  <c r="AC130" i="6"/>
  <c r="AB130" i="6"/>
  <c r="AA130" i="6"/>
  <c r="Z130" i="6"/>
  <c r="Y130" i="6"/>
  <c r="X130" i="6"/>
  <c r="W130" i="6"/>
  <c r="V130" i="6"/>
  <c r="U130" i="6"/>
  <c r="T130" i="6"/>
  <c r="S130" i="6"/>
  <c r="R130" i="6"/>
  <c r="Q130" i="6"/>
  <c r="P130" i="6"/>
  <c r="O130" i="6"/>
  <c r="N130" i="6"/>
  <c r="M130" i="6"/>
  <c r="L130" i="6"/>
  <c r="F2" i="6"/>
  <c r="K2" i="6"/>
  <c r="F3" i="6"/>
  <c r="K3" i="6"/>
  <c r="F4" i="6"/>
  <c r="K4" i="6"/>
  <c r="F5" i="6"/>
  <c r="K5" i="6"/>
  <c r="F6" i="6"/>
  <c r="K6" i="6"/>
  <c r="F7" i="6"/>
  <c r="K7" i="6"/>
  <c r="F8" i="6"/>
  <c r="K8" i="6"/>
  <c r="F9" i="6"/>
  <c r="K9" i="6"/>
  <c r="F11" i="6"/>
  <c r="K11" i="6"/>
  <c r="F12" i="6"/>
  <c r="K12" i="6"/>
  <c r="F13" i="6"/>
  <c r="K13" i="6"/>
  <c r="F14" i="6"/>
  <c r="K14" i="6"/>
  <c r="F15" i="6"/>
  <c r="K15" i="6"/>
  <c r="F16" i="6"/>
  <c r="K16" i="6"/>
  <c r="F17" i="6"/>
  <c r="K17" i="6"/>
  <c r="F18" i="6"/>
  <c r="K18" i="6"/>
  <c r="F19" i="6"/>
  <c r="K19" i="6"/>
  <c r="F20" i="6"/>
  <c r="K20" i="6"/>
  <c r="F21" i="6"/>
  <c r="K21" i="6"/>
  <c r="F22" i="6"/>
  <c r="K22" i="6"/>
  <c r="F23" i="6"/>
  <c r="K23" i="6"/>
  <c r="F24" i="6"/>
  <c r="K24" i="6"/>
  <c r="F25" i="6"/>
  <c r="K25" i="6"/>
  <c r="F26" i="6"/>
  <c r="K26" i="6"/>
  <c r="F27" i="6"/>
  <c r="K27" i="6"/>
  <c r="F28" i="6"/>
  <c r="K28" i="6"/>
  <c r="F29" i="6"/>
  <c r="K29" i="6"/>
  <c r="F30" i="6"/>
  <c r="K30" i="6"/>
  <c r="F31" i="6"/>
  <c r="K31" i="6"/>
  <c r="F32" i="6"/>
  <c r="K32" i="6"/>
  <c r="F33" i="6"/>
  <c r="K33" i="6"/>
  <c r="F34" i="6"/>
  <c r="K34" i="6"/>
  <c r="F35" i="6"/>
  <c r="K35" i="6"/>
  <c r="F36" i="6"/>
  <c r="K36" i="6"/>
  <c r="F37" i="6"/>
  <c r="K37" i="6"/>
  <c r="F38" i="6"/>
  <c r="K38" i="6"/>
  <c r="F39" i="6"/>
  <c r="K39" i="6"/>
  <c r="F40" i="6"/>
  <c r="K40" i="6"/>
  <c r="F41" i="6"/>
  <c r="K41" i="6"/>
  <c r="F42" i="6"/>
  <c r="K42" i="6"/>
  <c r="F43" i="6"/>
  <c r="K43" i="6"/>
  <c r="F44" i="6"/>
  <c r="K44" i="6"/>
  <c r="F45" i="6"/>
  <c r="K45" i="6"/>
  <c r="F46" i="6"/>
  <c r="K46" i="6"/>
  <c r="F47" i="6"/>
  <c r="K47" i="6"/>
  <c r="F48" i="6"/>
  <c r="K48" i="6"/>
  <c r="F49" i="6"/>
  <c r="K49" i="6"/>
  <c r="F50" i="6"/>
  <c r="K50" i="6"/>
  <c r="F51" i="6"/>
  <c r="K51" i="6"/>
  <c r="F52" i="6"/>
  <c r="K52" i="6"/>
  <c r="F53" i="6"/>
  <c r="K53" i="6"/>
  <c r="F54" i="6"/>
  <c r="K54" i="6"/>
  <c r="F55" i="6"/>
  <c r="K55" i="6"/>
  <c r="F56" i="6"/>
  <c r="K56" i="6"/>
  <c r="F57" i="6"/>
  <c r="K57" i="6"/>
  <c r="F58" i="6"/>
  <c r="K58" i="6"/>
  <c r="F59" i="6"/>
  <c r="K59" i="6"/>
  <c r="F60" i="6"/>
  <c r="K60" i="6"/>
  <c r="F61" i="6"/>
  <c r="K61" i="6"/>
  <c r="F62" i="6"/>
  <c r="K62" i="6"/>
  <c r="F63" i="6"/>
  <c r="K63" i="6"/>
  <c r="F64" i="6"/>
  <c r="K64" i="6"/>
  <c r="F65" i="6"/>
  <c r="K65" i="6"/>
  <c r="F66" i="6"/>
  <c r="K66" i="6"/>
  <c r="F67" i="6"/>
  <c r="K67" i="6"/>
  <c r="F68" i="6"/>
  <c r="K68" i="6"/>
  <c r="F69" i="6"/>
  <c r="K69" i="6"/>
  <c r="F70" i="6"/>
  <c r="K70" i="6"/>
  <c r="F71" i="6"/>
  <c r="K71" i="6"/>
  <c r="F72" i="6"/>
  <c r="K72" i="6"/>
  <c r="F73" i="6"/>
  <c r="K73" i="6"/>
  <c r="F74" i="6"/>
  <c r="K74" i="6"/>
  <c r="F75" i="6"/>
  <c r="K75" i="6"/>
  <c r="F76" i="6"/>
  <c r="K76" i="6"/>
  <c r="F77" i="6"/>
  <c r="K77" i="6"/>
  <c r="F78" i="6"/>
  <c r="K78" i="6"/>
  <c r="F79" i="6"/>
  <c r="K79" i="6"/>
  <c r="F80" i="6"/>
  <c r="K80" i="6"/>
  <c r="F81" i="6"/>
  <c r="K81" i="6"/>
  <c r="F82" i="6"/>
  <c r="K82" i="6"/>
  <c r="F83" i="6"/>
  <c r="K83" i="6"/>
  <c r="F84" i="6"/>
  <c r="K84" i="6"/>
  <c r="F85" i="6"/>
  <c r="K85" i="6"/>
  <c r="F86" i="6"/>
  <c r="K86" i="6"/>
  <c r="F87" i="6"/>
  <c r="K87" i="6"/>
  <c r="F88" i="6"/>
  <c r="K88" i="6"/>
  <c r="F89" i="6"/>
  <c r="K89" i="6"/>
  <c r="F90" i="6"/>
  <c r="K90" i="6"/>
  <c r="F91" i="6"/>
  <c r="K91" i="6"/>
  <c r="F92" i="6"/>
  <c r="K92" i="6"/>
  <c r="F93" i="6"/>
  <c r="K93" i="6"/>
  <c r="F94" i="6"/>
  <c r="K94" i="6"/>
  <c r="F95" i="6"/>
  <c r="K95" i="6"/>
  <c r="F96" i="6"/>
  <c r="K96" i="6"/>
  <c r="F97" i="6"/>
  <c r="K97" i="6"/>
  <c r="F98" i="6"/>
  <c r="K98" i="6"/>
  <c r="F99" i="6"/>
  <c r="K99" i="6"/>
  <c r="F100" i="6"/>
  <c r="K100" i="6"/>
  <c r="F101" i="6"/>
  <c r="K101" i="6"/>
  <c r="F102" i="6"/>
  <c r="K102" i="6"/>
  <c r="F103" i="6"/>
  <c r="K103" i="6"/>
  <c r="F104" i="6"/>
  <c r="K104" i="6"/>
  <c r="F105" i="6"/>
  <c r="K105" i="6"/>
  <c r="F106" i="6"/>
  <c r="K106" i="6"/>
  <c r="F107" i="6"/>
  <c r="K107" i="6"/>
  <c r="F108" i="6"/>
  <c r="K108" i="6"/>
  <c r="F109" i="6"/>
  <c r="K109" i="6"/>
  <c r="F110" i="6"/>
  <c r="K110" i="6"/>
  <c r="F111" i="6"/>
  <c r="K111" i="6"/>
  <c r="F112" i="6"/>
  <c r="K112" i="6"/>
  <c r="F113" i="6"/>
  <c r="K113" i="6"/>
  <c r="F114" i="6"/>
  <c r="K114" i="6"/>
  <c r="F115" i="6"/>
  <c r="K115" i="6"/>
  <c r="F116" i="6"/>
  <c r="K116" i="6"/>
  <c r="F117" i="6"/>
  <c r="K117" i="6"/>
  <c r="F118" i="6"/>
  <c r="K118" i="6"/>
  <c r="F119" i="6"/>
  <c r="K119" i="6"/>
  <c r="F120" i="6"/>
  <c r="K120" i="6"/>
  <c r="F121" i="6"/>
  <c r="K121" i="6"/>
  <c r="F122" i="6"/>
  <c r="K122" i="6"/>
  <c r="F123" i="6"/>
  <c r="K123" i="6"/>
  <c r="F124" i="6"/>
  <c r="K124" i="6"/>
  <c r="F125" i="6"/>
  <c r="K125" i="6"/>
  <c r="F126" i="6"/>
  <c r="K126" i="6"/>
  <c r="F127" i="6"/>
  <c r="K127" i="6"/>
  <c r="F128" i="6"/>
  <c r="K128" i="6"/>
  <c r="F129" i="6"/>
  <c r="K129" i="6"/>
  <c r="K130" i="6"/>
  <c r="E2" i="6"/>
  <c r="J2" i="6"/>
  <c r="E3" i="6"/>
  <c r="J3" i="6"/>
  <c r="E4" i="6"/>
  <c r="J4" i="6"/>
  <c r="E5" i="6"/>
  <c r="J5" i="6"/>
  <c r="E6" i="6"/>
  <c r="J6" i="6"/>
  <c r="E7" i="6"/>
  <c r="J7" i="6"/>
  <c r="E8" i="6"/>
  <c r="J8" i="6"/>
  <c r="E9" i="6"/>
  <c r="J9" i="6"/>
  <c r="E11" i="6"/>
  <c r="J11" i="6"/>
  <c r="E12" i="6"/>
  <c r="J12" i="6"/>
  <c r="E13" i="6"/>
  <c r="J13" i="6"/>
  <c r="E14" i="6"/>
  <c r="J14" i="6"/>
  <c r="E15" i="6"/>
  <c r="J15" i="6"/>
  <c r="E16" i="6"/>
  <c r="J16" i="6"/>
  <c r="E17" i="6"/>
  <c r="J17" i="6"/>
  <c r="E18" i="6"/>
  <c r="J18" i="6"/>
  <c r="E19" i="6"/>
  <c r="J19" i="6"/>
  <c r="E20" i="6"/>
  <c r="J20" i="6"/>
  <c r="E21" i="6"/>
  <c r="J21" i="6"/>
  <c r="E22" i="6"/>
  <c r="J22" i="6"/>
  <c r="E23" i="6"/>
  <c r="J23" i="6"/>
  <c r="E24" i="6"/>
  <c r="J24" i="6"/>
  <c r="E25" i="6"/>
  <c r="J25" i="6"/>
  <c r="E26" i="6"/>
  <c r="J26" i="6"/>
  <c r="E27" i="6"/>
  <c r="J27" i="6"/>
  <c r="E28" i="6"/>
  <c r="J28" i="6"/>
  <c r="E29" i="6"/>
  <c r="J29" i="6"/>
  <c r="E30" i="6"/>
  <c r="J30" i="6"/>
  <c r="E31" i="6"/>
  <c r="J31" i="6"/>
  <c r="E32" i="6"/>
  <c r="J32" i="6"/>
  <c r="E33" i="6"/>
  <c r="J33" i="6"/>
  <c r="E34" i="6"/>
  <c r="J34" i="6"/>
  <c r="E35" i="6"/>
  <c r="J35" i="6"/>
  <c r="E36" i="6"/>
  <c r="J36" i="6"/>
  <c r="E37" i="6"/>
  <c r="J37" i="6"/>
  <c r="E38" i="6"/>
  <c r="J38" i="6"/>
  <c r="E39" i="6"/>
  <c r="J39" i="6"/>
  <c r="E40" i="6"/>
  <c r="J40" i="6"/>
  <c r="E41" i="6"/>
  <c r="J41" i="6"/>
  <c r="E42" i="6"/>
  <c r="J42" i="6"/>
  <c r="E43" i="6"/>
  <c r="J43" i="6"/>
  <c r="E44" i="6"/>
  <c r="J44" i="6"/>
  <c r="E45" i="6"/>
  <c r="J45" i="6"/>
  <c r="E46" i="6"/>
  <c r="J46" i="6"/>
  <c r="E47" i="6"/>
  <c r="J47" i="6"/>
  <c r="E48" i="6"/>
  <c r="J48" i="6"/>
  <c r="E49" i="6"/>
  <c r="J49" i="6"/>
  <c r="E50" i="6"/>
  <c r="J50" i="6"/>
  <c r="E51" i="6"/>
  <c r="J51" i="6"/>
  <c r="E52" i="6"/>
  <c r="J52" i="6"/>
  <c r="E53" i="6"/>
  <c r="J53" i="6"/>
  <c r="E54" i="6"/>
  <c r="J54" i="6"/>
  <c r="E55" i="6"/>
  <c r="J55" i="6"/>
  <c r="E56" i="6"/>
  <c r="J56" i="6"/>
  <c r="E57" i="6"/>
  <c r="J57" i="6"/>
  <c r="E58" i="6"/>
  <c r="J58" i="6"/>
  <c r="E59" i="6"/>
  <c r="J59" i="6"/>
  <c r="E60" i="6"/>
  <c r="J60" i="6"/>
  <c r="E61" i="6"/>
  <c r="J61" i="6"/>
  <c r="E62" i="6"/>
  <c r="J62" i="6"/>
  <c r="E63" i="6"/>
  <c r="J63" i="6"/>
  <c r="E64" i="6"/>
  <c r="J64" i="6"/>
  <c r="E65" i="6"/>
  <c r="J65" i="6"/>
  <c r="E66" i="6"/>
  <c r="J66" i="6"/>
  <c r="E67" i="6"/>
  <c r="J67" i="6"/>
  <c r="E68" i="6"/>
  <c r="J68" i="6"/>
  <c r="E69" i="6"/>
  <c r="J69" i="6"/>
  <c r="E70" i="6"/>
  <c r="J70" i="6"/>
  <c r="E71" i="6"/>
  <c r="J71" i="6"/>
  <c r="E72" i="6"/>
  <c r="J72" i="6"/>
  <c r="E73" i="6"/>
  <c r="J73" i="6"/>
  <c r="E74" i="6"/>
  <c r="J74" i="6"/>
  <c r="E75" i="6"/>
  <c r="J75" i="6"/>
  <c r="E76" i="6"/>
  <c r="J76" i="6"/>
  <c r="E77" i="6"/>
  <c r="J77" i="6"/>
  <c r="E78" i="6"/>
  <c r="J78" i="6"/>
  <c r="E79" i="6"/>
  <c r="J79" i="6"/>
  <c r="E80" i="6"/>
  <c r="J80" i="6"/>
  <c r="E81" i="6"/>
  <c r="J81" i="6"/>
  <c r="E82" i="6"/>
  <c r="J82" i="6"/>
  <c r="E83" i="6"/>
  <c r="J83" i="6"/>
  <c r="E84" i="6"/>
  <c r="J84" i="6"/>
  <c r="E85" i="6"/>
  <c r="J85" i="6"/>
  <c r="E86" i="6"/>
  <c r="J86" i="6"/>
  <c r="E87" i="6"/>
  <c r="J87" i="6"/>
  <c r="E88" i="6"/>
  <c r="J88" i="6"/>
  <c r="E89" i="6"/>
  <c r="J89" i="6"/>
  <c r="E90" i="6"/>
  <c r="J90" i="6"/>
  <c r="E91" i="6"/>
  <c r="J91" i="6"/>
  <c r="E92" i="6"/>
  <c r="J92" i="6"/>
  <c r="E93" i="6"/>
  <c r="J93" i="6"/>
  <c r="E94" i="6"/>
  <c r="J94" i="6"/>
  <c r="E95" i="6"/>
  <c r="J95" i="6"/>
  <c r="E96" i="6"/>
  <c r="J96" i="6"/>
  <c r="E97" i="6"/>
  <c r="J97" i="6"/>
  <c r="E98" i="6"/>
  <c r="J98" i="6"/>
  <c r="E99" i="6"/>
  <c r="J99" i="6"/>
  <c r="E100" i="6"/>
  <c r="J100" i="6"/>
  <c r="E101" i="6"/>
  <c r="J101" i="6"/>
  <c r="E102" i="6"/>
  <c r="J102" i="6"/>
  <c r="E103" i="6"/>
  <c r="J103" i="6"/>
  <c r="E104" i="6"/>
  <c r="J104" i="6"/>
  <c r="E105" i="6"/>
  <c r="J105" i="6"/>
  <c r="E106" i="6"/>
  <c r="J106" i="6"/>
  <c r="E107" i="6"/>
  <c r="J107" i="6"/>
  <c r="E108" i="6"/>
  <c r="J108" i="6"/>
  <c r="E109" i="6"/>
  <c r="J109" i="6"/>
  <c r="E110" i="6"/>
  <c r="J110" i="6"/>
  <c r="E111" i="6"/>
  <c r="J111" i="6"/>
  <c r="E112" i="6"/>
  <c r="J112" i="6"/>
  <c r="E113" i="6"/>
  <c r="J113" i="6"/>
  <c r="E114" i="6"/>
  <c r="J114" i="6"/>
  <c r="E115" i="6"/>
  <c r="J115" i="6"/>
  <c r="E116" i="6"/>
  <c r="J116" i="6"/>
  <c r="E117" i="6"/>
  <c r="J117" i="6"/>
  <c r="E118" i="6"/>
  <c r="J118" i="6"/>
  <c r="E119" i="6"/>
  <c r="J119" i="6"/>
  <c r="E120" i="6"/>
  <c r="J120" i="6"/>
  <c r="E121" i="6"/>
  <c r="J121" i="6"/>
  <c r="E122" i="6"/>
  <c r="J122" i="6"/>
  <c r="E123" i="6"/>
  <c r="J123" i="6"/>
  <c r="E124" i="6"/>
  <c r="J124" i="6"/>
  <c r="E125" i="6"/>
  <c r="J125" i="6"/>
  <c r="E126" i="6"/>
  <c r="J126" i="6"/>
  <c r="E127" i="6"/>
  <c r="J127" i="6"/>
  <c r="E128" i="6"/>
  <c r="J128" i="6"/>
  <c r="E129" i="6"/>
  <c r="J129" i="6"/>
  <c r="J130" i="6"/>
  <c r="D2" i="6"/>
  <c r="I2" i="6"/>
  <c r="D3" i="6"/>
  <c r="I3" i="6"/>
  <c r="D4" i="6"/>
  <c r="I4" i="6"/>
  <c r="D5" i="6"/>
  <c r="I5" i="6"/>
  <c r="D6" i="6"/>
  <c r="I6" i="6"/>
  <c r="D7" i="6"/>
  <c r="I7" i="6"/>
  <c r="D8" i="6"/>
  <c r="I8" i="6"/>
  <c r="D9" i="6"/>
  <c r="I9" i="6"/>
  <c r="D11" i="6"/>
  <c r="I11" i="6"/>
  <c r="D12" i="6"/>
  <c r="I12" i="6"/>
  <c r="D13" i="6"/>
  <c r="I13" i="6"/>
  <c r="D14" i="6"/>
  <c r="I14" i="6"/>
  <c r="D15" i="6"/>
  <c r="I15" i="6"/>
  <c r="D16" i="6"/>
  <c r="I16" i="6"/>
  <c r="D17" i="6"/>
  <c r="I17" i="6"/>
  <c r="D18" i="6"/>
  <c r="I18" i="6"/>
  <c r="D19" i="6"/>
  <c r="I19" i="6"/>
  <c r="D20" i="6"/>
  <c r="I20" i="6"/>
  <c r="D21" i="6"/>
  <c r="I21" i="6"/>
  <c r="D22" i="6"/>
  <c r="I22" i="6"/>
  <c r="D23" i="6"/>
  <c r="I23" i="6"/>
  <c r="D24" i="6"/>
  <c r="I24" i="6"/>
  <c r="D25" i="6"/>
  <c r="I25" i="6"/>
  <c r="D26" i="6"/>
  <c r="I26" i="6"/>
  <c r="D27" i="6"/>
  <c r="I27" i="6"/>
  <c r="D28" i="6"/>
  <c r="I28" i="6"/>
  <c r="D29" i="6"/>
  <c r="I29" i="6"/>
  <c r="D30" i="6"/>
  <c r="I30" i="6"/>
  <c r="D31" i="6"/>
  <c r="I31" i="6"/>
  <c r="D32" i="6"/>
  <c r="I32" i="6"/>
  <c r="D33" i="6"/>
  <c r="I33" i="6"/>
  <c r="D34" i="6"/>
  <c r="I34" i="6"/>
  <c r="D35" i="6"/>
  <c r="I35" i="6"/>
  <c r="D36" i="6"/>
  <c r="I36" i="6"/>
  <c r="D37" i="6"/>
  <c r="I37" i="6"/>
  <c r="D38" i="6"/>
  <c r="I38" i="6"/>
  <c r="D39" i="6"/>
  <c r="I39" i="6"/>
  <c r="D40" i="6"/>
  <c r="I40" i="6"/>
  <c r="D41" i="6"/>
  <c r="I41" i="6"/>
  <c r="D42" i="6"/>
  <c r="I42" i="6"/>
  <c r="D43" i="6"/>
  <c r="I43" i="6"/>
  <c r="D44" i="6"/>
  <c r="I44" i="6"/>
  <c r="D45" i="6"/>
  <c r="I45" i="6"/>
  <c r="D46" i="6"/>
  <c r="I46" i="6"/>
  <c r="D47" i="6"/>
  <c r="I47" i="6"/>
  <c r="D48" i="6"/>
  <c r="I48" i="6"/>
  <c r="D49" i="6"/>
  <c r="I49" i="6"/>
  <c r="D50" i="6"/>
  <c r="I50" i="6"/>
  <c r="D51" i="6"/>
  <c r="I51" i="6"/>
  <c r="D52" i="6"/>
  <c r="I52" i="6"/>
  <c r="D53" i="6"/>
  <c r="I53" i="6"/>
  <c r="D54" i="6"/>
  <c r="I54" i="6"/>
  <c r="D55" i="6"/>
  <c r="I55" i="6"/>
  <c r="D56" i="6"/>
  <c r="I56" i="6"/>
  <c r="D57" i="6"/>
  <c r="I57" i="6"/>
  <c r="D58" i="6"/>
  <c r="I58" i="6"/>
  <c r="D59" i="6"/>
  <c r="I59" i="6"/>
  <c r="D60" i="6"/>
  <c r="I60" i="6"/>
  <c r="D61" i="6"/>
  <c r="I61" i="6"/>
  <c r="D62" i="6"/>
  <c r="I62" i="6"/>
  <c r="D63" i="6"/>
  <c r="I63" i="6"/>
  <c r="D64" i="6"/>
  <c r="I64" i="6"/>
  <c r="D65" i="6"/>
  <c r="I65" i="6"/>
  <c r="D66" i="6"/>
  <c r="I66" i="6"/>
  <c r="D67" i="6"/>
  <c r="I67" i="6"/>
  <c r="D68" i="6"/>
  <c r="I68" i="6"/>
  <c r="D69" i="6"/>
  <c r="I69" i="6"/>
  <c r="D70" i="6"/>
  <c r="I70" i="6"/>
  <c r="D71" i="6"/>
  <c r="I71" i="6"/>
  <c r="D72" i="6"/>
  <c r="I72" i="6"/>
  <c r="D73" i="6"/>
  <c r="I73" i="6"/>
  <c r="D74" i="6"/>
  <c r="I74" i="6"/>
  <c r="D75" i="6"/>
  <c r="I75" i="6"/>
  <c r="D76" i="6"/>
  <c r="I76" i="6"/>
  <c r="D77" i="6"/>
  <c r="I77" i="6"/>
  <c r="D78" i="6"/>
  <c r="I78" i="6"/>
  <c r="D79" i="6"/>
  <c r="I79" i="6"/>
  <c r="D80" i="6"/>
  <c r="I80" i="6"/>
  <c r="D81" i="6"/>
  <c r="I81" i="6"/>
  <c r="D82" i="6"/>
  <c r="I82" i="6"/>
  <c r="D83" i="6"/>
  <c r="I83" i="6"/>
  <c r="D84" i="6"/>
  <c r="I84" i="6"/>
  <c r="D85" i="6"/>
  <c r="I85" i="6"/>
  <c r="D86" i="6"/>
  <c r="I86" i="6"/>
  <c r="D87" i="6"/>
  <c r="I87" i="6"/>
  <c r="D88" i="6"/>
  <c r="I88" i="6"/>
  <c r="D89" i="6"/>
  <c r="I89" i="6"/>
  <c r="D90" i="6"/>
  <c r="I90" i="6"/>
  <c r="D91" i="6"/>
  <c r="I91" i="6"/>
  <c r="D92" i="6"/>
  <c r="I92" i="6"/>
  <c r="D93" i="6"/>
  <c r="I93" i="6"/>
  <c r="D94" i="6"/>
  <c r="I94" i="6"/>
  <c r="D95" i="6"/>
  <c r="I95" i="6"/>
  <c r="D96" i="6"/>
  <c r="I96" i="6"/>
  <c r="D97" i="6"/>
  <c r="I97" i="6"/>
  <c r="D98" i="6"/>
  <c r="I98" i="6"/>
  <c r="D99" i="6"/>
  <c r="I99" i="6"/>
  <c r="D100" i="6"/>
  <c r="I100" i="6"/>
  <c r="D101" i="6"/>
  <c r="I101" i="6"/>
  <c r="D102" i="6"/>
  <c r="I102" i="6"/>
  <c r="D103" i="6"/>
  <c r="I103" i="6"/>
  <c r="D104" i="6"/>
  <c r="I104" i="6"/>
  <c r="D105" i="6"/>
  <c r="I105" i="6"/>
  <c r="D106" i="6"/>
  <c r="I106" i="6"/>
  <c r="D107" i="6"/>
  <c r="I107" i="6"/>
  <c r="D108" i="6"/>
  <c r="I108" i="6"/>
  <c r="D109" i="6"/>
  <c r="I109" i="6"/>
  <c r="D110" i="6"/>
  <c r="I110" i="6"/>
  <c r="D111" i="6"/>
  <c r="I111" i="6"/>
  <c r="D112" i="6"/>
  <c r="I112" i="6"/>
  <c r="D113" i="6"/>
  <c r="I113" i="6"/>
  <c r="D114" i="6"/>
  <c r="I114" i="6"/>
  <c r="D115" i="6"/>
  <c r="I115" i="6"/>
  <c r="D116" i="6"/>
  <c r="I116" i="6"/>
  <c r="D117" i="6"/>
  <c r="I117" i="6"/>
  <c r="D118" i="6"/>
  <c r="I118" i="6"/>
  <c r="D119" i="6"/>
  <c r="I119" i="6"/>
  <c r="D120" i="6"/>
  <c r="I120" i="6"/>
  <c r="D121" i="6"/>
  <c r="I121" i="6"/>
  <c r="D122" i="6"/>
  <c r="I122" i="6"/>
  <c r="D123" i="6"/>
  <c r="I123" i="6"/>
  <c r="D124" i="6"/>
  <c r="I124" i="6"/>
  <c r="D125" i="6"/>
  <c r="I125" i="6"/>
  <c r="D126" i="6"/>
  <c r="I126" i="6"/>
  <c r="D127" i="6"/>
  <c r="I127" i="6"/>
  <c r="D128" i="6"/>
  <c r="I128" i="6"/>
  <c r="D129" i="6"/>
  <c r="I129" i="6"/>
  <c r="I130" i="6"/>
  <c r="C2" i="6"/>
  <c r="H2" i="6"/>
  <c r="C3" i="6"/>
  <c r="H3" i="6"/>
  <c r="C4" i="6"/>
  <c r="H4" i="6"/>
  <c r="C5" i="6"/>
  <c r="H5" i="6"/>
  <c r="C6" i="6"/>
  <c r="H6" i="6"/>
  <c r="C7" i="6"/>
  <c r="H7" i="6"/>
  <c r="C8" i="6"/>
  <c r="H8" i="6"/>
  <c r="C9" i="6"/>
  <c r="H9" i="6"/>
  <c r="C11" i="6"/>
  <c r="H11" i="6"/>
  <c r="C12" i="6"/>
  <c r="H12" i="6"/>
  <c r="C13" i="6"/>
  <c r="H13" i="6"/>
  <c r="C14" i="6"/>
  <c r="H14" i="6"/>
  <c r="C15" i="6"/>
  <c r="H15" i="6"/>
  <c r="C16" i="6"/>
  <c r="H16" i="6"/>
  <c r="C17" i="6"/>
  <c r="H17" i="6"/>
  <c r="C18" i="6"/>
  <c r="H18" i="6"/>
  <c r="C19" i="6"/>
  <c r="H19" i="6"/>
  <c r="C20" i="6"/>
  <c r="H20" i="6"/>
  <c r="C21" i="6"/>
  <c r="H21" i="6"/>
  <c r="C22" i="6"/>
  <c r="H22" i="6"/>
  <c r="C23" i="6"/>
  <c r="H23" i="6"/>
  <c r="C24" i="6"/>
  <c r="H24" i="6"/>
  <c r="C25" i="6"/>
  <c r="H25" i="6"/>
  <c r="C26" i="6"/>
  <c r="H26" i="6"/>
  <c r="C27" i="6"/>
  <c r="H27" i="6"/>
  <c r="C28" i="6"/>
  <c r="H28" i="6"/>
  <c r="C29" i="6"/>
  <c r="H29" i="6"/>
  <c r="C30" i="6"/>
  <c r="H30" i="6"/>
  <c r="C31" i="6"/>
  <c r="H31" i="6"/>
  <c r="C32" i="6"/>
  <c r="H32" i="6"/>
  <c r="C33" i="6"/>
  <c r="H33" i="6"/>
  <c r="C34" i="6"/>
  <c r="H34" i="6"/>
  <c r="C35" i="6"/>
  <c r="H35" i="6"/>
  <c r="C36" i="6"/>
  <c r="H36" i="6"/>
  <c r="C37" i="6"/>
  <c r="H37" i="6"/>
  <c r="C38" i="6"/>
  <c r="H38" i="6"/>
  <c r="C39" i="6"/>
  <c r="H39" i="6"/>
  <c r="C40" i="6"/>
  <c r="H40" i="6"/>
  <c r="C41" i="6"/>
  <c r="H41" i="6"/>
  <c r="C42" i="6"/>
  <c r="H42" i="6"/>
  <c r="C43" i="6"/>
  <c r="H43" i="6"/>
  <c r="C44" i="6"/>
  <c r="H44" i="6"/>
  <c r="C45" i="6"/>
  <c r="H45" i="6"/>
  <c r="C46" i="6"/>
  <c r="H46" i="6"/>
  <c r="C47" i="6"/>
  <c r="H47" i="6"/>
  <c r="C48" i="6"/>
  <c r="H48" i="6"/>
  <c r="C49" i="6"/>
  <c r="H49" i="6"/>
  <c r="C50" i="6"/>
  <c r="H50" i="6"/>
  <c r="C51" i="6"/>
  <c r="H51" i="6"/>
  <c r="C52" i="6"/>
  <c r="H52" i="6"/>
  <c r="C53" i="6"/>
  <c r="H53" i="6"/>
  <c r="C54" i="6"/>
  <c r="H54" i="6"/>
  <c r="C55" i="6"/>
  <c r="H55" i="6"/>
  <c r="C56" i="6"/>
  <c r="H56" i="6"/>
  <c r="C57" i="6"/>
  <c r="H57" i="6"/>
  <c r="C58" i="6"/>
  <c r="H58" i="6"/>
  <c r="C59" i="6"/>
  <c r="H59" i="6"/>
  <c r="C60" i="6"/>
  <c r="H60" i="6"/>
  <c r="C61" i="6"/>
  <c r="H61" i="6"/>
  <c r="C62" i="6"/>
  <c r="H62" i="6"/>
  <c r="C63" i="6"/>
  <c r="H63" i="6"/>
  <c r="C64" i="6"/>
  <c r="H64" i="6"/>
  <c r="C65" i="6"/>
  <c r="H65" i="6"/>
  <c r="C66" i="6"/>
  <c r="H66" i="6"/>
  <c r="C67" i="6"/>
  <c r="H67" i="6"/>
  <c r="C68" i="6"/>
  <c r="H68" i="6"/>
  <c r="C69" i="6"/>
  <c r="H69" i="6"/>
  <c r="C70" i="6"/>
  <c r="H70" i="6"/>
  <c r="C71" i="6"/>
  <c r="H71" i="6"/>
  <c r="C72" i="6"/>
  <c r="H72" i="6"/>
  <c r="C73" i="6"/>
  <c r="H73" i="6"/>
  <c r="C74" i="6"/>
  <c r="H74" i="6"/>
  <c r="C75" i="6"/>
  <c r="H75" i="6"/>
  <c r="C76" i="6"/>
  <c r="H76" i="6"/>
  <c r="C77" i="6"/>
  <c r="H77" i="6"/>
  <c r="C78" i="6"/>
  <c r="H78" i="6"/>
  <c r="C79" i="6"/>
  <c r="H79" i="6"/>
  <c r="C80" i="6"/>
  <c r="H80" i="6"/>
  <c r="C81" i="6"/>
  <c r="H81" i="6"/>
  <c r="C82" i="6"/>
  <c r="H82" i="6"/>
  <c r="C83" i="6"/>
  <c r="H83" i="6"/>
  <c r="C84" i="6"/>
  <c r="H84" i="6"/>
  <c r="C85" i="6"/>
  <c r="H85" i="6"/>
  <c r="C86" i="6"/>
  <c r="H86" i="6"/>
  <c r="C87" i="6"/>
  <c r="H87" i="6"/>
  <c r="C88" i="6"/>
  <c r="H88" i="6"/>
  <c r="C89" i="6"/>
  <c r="H89" i="6"/>
  <c r="C90" i="6"/>
  <c r="H90" i="6"/>
  <c r="C91" i="6"/>
  <c r="H91" i="6"/>
  <c r="C92" i="6"/>
  <c r="H92" i="6"/>
  <c r="C93" i="6"/>
  <c r="H93" i="6"/>
  <c r="C94" i="6"/>
  <c r="H94" i="6"/>
  <c r="C95" i="6"/>
  <c r="H95" i="6"/>
  <c r="C96" i="6"/>
  <c r="H96" i="6"/>
  <c r="C97" i="6"/>
  <c r="H97" i="6"/>
  <c r="C98" i="6"/>
  <c r="H98" i="6"/>
  <c r="C99" i="6"/>
  <c r="H99" i="6"/>
  <c r="C100" i="6"/>
  <c r="H100" i="6"/>
  <c r="C101" i="6"/>
  <c r="H101" i="6"/>
  <c r="C102" i="6"/>
  <c r="H102" i="6"/>
  <c r="C103" i="6"/>
  <c r="H103" i="6"/>
  <c r="C104" i="6"/>
  <c r="H104" i="6"/>
  <c r="C105" i="6"/>
  <c r="H105" i="6"/>
  <c r="C106" i="6"/>
  <c r="H106" i="6"/>
  <c r="C107" i="6"/>
  <c r="H107" i="6"/>
  <c r="C108" i="6"/>
  <c r="H108" i="6"/>
  <c r="C109" i="6"/>
  <c r="H109" i="6"/>
  <c r="C110" i="6"/>
  <c r="H110" i="6"/>
  <c r="C111" i="6"/>
  <c r="H111" i="6"/>
  <c r="C112" i="6"/>
  <c r="H112" i="6"/>
  <c r="C113" i="6"/>
  <c r="H113" i="6"/>
  <c r="C114" i="6"/>
  <c r="H114" i="6"/>
  <c r="C115" i="6"/>
  <c r="H115" i="6"/>
  <c r="C116" i="6"/>
  <c r="H116" i="6"/>
  <c r="C117" i="6"/>
  <c r="H117" i="6"/>
  <c r="C118" i="6"/>
  <c r="H118" i="6"/>
  <c r="C119" i="6"/>
  <c r="H119" i="6"/>
  <c r="C120" i="6"/>
  <c r="H120" i="6"/>
  <c r="C121" i="6"/>
  <c r="H121" i="6"/>
  <c r="C122" i="6"/>
  <c r="H122" i="6"/>
  <c r="C123" i="6"/>
  <c r="H123" i="6"/>
  <c r="C124" i="6"/>
  <c r="H124" i="6"/>
  <c r="C125" i="6"/>
  <c r="H125" i="6"/>
  <c r="C126" i="6"/>
  <c r="H126" i="6"/>
  <c r="C127" i="6"/>
  <c r="H127" i="6"/>
  <c r="C128" i="6"/>
  <c r="H128" i="6"/>
  <c r="C129" i="6"/>
  <c r="H129" i="6"/>
  <c r="H130" i="6"/>
  <c r="B2" i="6"/>
  <c r="G2" i="6"/>
  <c r="B3" i="6"/>
  <c r="G3" i="6"/>
  <c r="B4" i="6"/>
  <c r="G4" i="6"/>
  <c r="B5" i="6"/>
  <c r="G5" i="6"/>
  <c r="B6" i="6"/>
  <c r="G6" i="6"/>
  <c r="B7" i="6"/>
  <c r="G7" i="6"/>
  <c r="B8" i="6"/>
  <c r="G8" i="6"/>
  <c r="B9" i="6"/>
  <c r="G9" i="6"/>
  <c r="B11" i="6"/>
  <c r="G11" i="6"/>
  <c r="B12" i="6"/>
  <c r="G12" i="6"/>
  <c r="B13" i="6"/>
  <c r="G13" i="6"/>
  <c r="B14" i="6"/>
  <c r="G14" i="6"/>
  <c r="B15" i="6"/>
  <c r="G15" i="6"/>
  <c r="B16" i="6"/>
  <c r="G16" i="6"/>
  <c r="B17" i="6"/>
  <c r="G17" i="6"/>
  <c r="B18" i="6"/>
  <c r="G18" i="6"/>
  <c r="B19" i="6"/>
  <c r="G19" i="6"/>
  <c r="B20" i="6"/>
  <c r="G20" i="6"/>
  <c r="B21" i="6"/>
  <c r="G21" i="6"/>
  <c r="B22" i="6"/>
  <c r="G22" i="6"/>
  <c r="B23" i="6"/>
  <c r="G23" i="6"/>
  <c r="B24" i="6"/>
  <c r="G24" i="6"/>
  <c r="B25" i="6"/>
  <c r="G25" i="6"/>
  <c r="B26" i="6"/>
  <c r="G26" i="6"/>
  <c r="B27" i="6"/>
  <c r="G27" i="6"/>
  <c r="B28" i="6"/>
  <c r="G28" i="6"/>
  <c r="B29" i="6"/>
  <c r="G29" i="6"/>
  <c r="B30" i="6"/>
  <c r="G30" i="6"/>
  <c r="B31" i="6"/>
  <c r="G31" i="6"/>
  <c r="B32" i="6"/>
  <c r="G32" i="6"/>
  <c r="B33" i="6"/>
  <c r="G33" i="6"/>
  <c r="B34" i="6"/>
  <c r="G34" i="6"/>
  <c r="B35" i="6"/>
  <c r="G35" i="6"/>
  <c r="B36" i="6"/>
  <c r="G36" i="6"/>
  <c r="B37" i="6"/>
  <c r="G37" i="6"/>
  <c r="B38" i="6"/>
  <c r="G38" i="6"/>
  <c r="B39" i="6"/>
  <c r="G39" i="6"/>
  <c r="B40" i="6"/>
  <c r="G40" i="6"/>
  <c r="B41" i="6"/>
  <c r="G41" i="6"/>
  <c r="B42" i="6"/>
  <c r="G42" i="6"/>
  <c r="B43" i="6"/>
  <c r="G43" i="6"/>
  <c r="B44" i="6"/>
  <c r="G44" i="6"/>
  <c r="B45" i="6"/>
  <c r="G45" i="6"/>
  <c r="B46" i="6"/>
  <c r="G46" i="6"/>
  <c r="B47" i="6"/>
  <c r="G47" i="6"/>
  <c r="B48" i="6"/>
  <c r="G48" i="6"/>
  <c r="B49" i="6"/>
  <c r="G49" i="6"/>
  <c r="B50" i="6"/>
  <c r="G50" i="6"/>
  <c r="B51" i="6"/>
  <c r="G51" i="6"/>
  <c r="B52" i="6"/>
  <c r="G52" i="6"/>
  <c r="B53" i="6"/>
  <c r="G53" i="6"/>
  <c r="B54" i="6"/>
  <c r="G54" i="6"/>
  <c r="B55" i="6"/>
  <c r="G55" i="6"/>
  <c r="B56" i="6"/>
  <c r="G56" i="6"/>
  <c r="B57" i="6"/>
  <c r="G57" i="6"/>
  <c r="B58" i="6"/>
  <c r="G58" i="6"/>
  <c r="B59" i="6"/>
  <c r="G59" i="6"/>
  <c r="B60" i="6"/>
  <c r="G60" i="6"/>
  <c r="B61" i="6"/>
  <c r="G61" i="6"/>
  <c r="B62" i="6"/>
  <c r="G62" i="6"/>
  <c r="B63" i="6"/>
  <c r="G63" i="6"/>
  <c r="B64" i="6"/>
  <c r="G64" i="6"/>
  <c r="B65" i="6"/>
  <c r="G65" i="6"/>
  <c r="B66" i="6"/>
  <c r="G66" i="6"/>
  <c r="B67" i="6"/>
  <c r="G67" i="6"/>
  <c r="B68" i="6"/>
  <c r="G68" i="6"/>
  <c r="B69" i="6"/>
  <c r="G69" i="6"/>
  <c r="B70" i="6"/>
  <c r="G70" i="6"/>
  <c r="B71" i="6"/>
  <c r="G71" i="6"/>
  <c r="B72" i="6"/>
  <c r="G72" i="6"/>
  <c r="B73" i="6"/>
  <c r="G73" i="6"/>
  <c r="B74" i="6"/>
  <c r="G74" i="6"/>
  <c r="B75" i="6"/>
  <c r="G75" i="6"/>
  <c r="B76" i="6"/>
  <c r="G76" i="6"/>
  <c r="B77" i="6"/>
  <c r="G77" i="6"/>
  <c r="B78" i="6"/>
  <c r="G78" i="6"/>
  <c r="B79" i="6"/>
  <c r="G79" i="6"/>
  <c r="B80" i="6"/>
  <c r="G80" i="6"/>
  <c r="B81" i="6"/>
  <c r="G81" i="6"/>
  <c r="B82" i="6"/>
  <c r="G82" i="6"/>
  <c r="B83" i="6"/>
  <c r="G83" i="6"/>
  <c r="B84" i="6"/>
  <c r="G84" i="6"/>
  <c r="B85" i="6"/>
  <c r="G85" i="6"/>
  <c r="B86" i="6"/>
  <c r="G86" i="6"/>
  <c r="B87" i="6"/>
  <c r="G87" i="6"/>
  <c r="B88" i="6"/>
  <c r="G88" i="6"/>
  <c r="B89" i="6"/>
  <c r="G89" i="6"/>
  <c r="B90" i="6"/>
  <c r="G90" i="6"/>
  <c r="B91" i="6"/>
  <c r="G91" i="6"/>
  <c r="B92" i="6"/>
  <c r="G92" i="6"/>
  <c r="B93" i="6"/>
  <c r="G93" i="6"/>
  <c r="B94" i="6"/>
  <c r="G94" i="6"/>
  <c r="B95" i="6"/>
  <c r="G95" i="6"/>
  <c r="B96" i="6"/>
  <c r="G96" i="6"/>
  <c r="B97" i="6"/>
  <c r="G97" i="6"/>
  <c r="B98" i="6"/>
  <c r="G98" i="6"/>
  <c r="B99" i="6"/>
  <c r="G99" i="6"/>
  <c r="B100" i="6"/>
  <c r="G100" i="6"/>
  <c r="B101" i="6"/>
  <c r="G101" i="6"/>
  <c r="B102" i="6"/>
  <c r="G102" i="6"/>
  <c r="B103" i="6"/>
  <c r="G103" i="6"/>
  <c r="B104" i="6"/>
  <c r="G104" i="6"/>
  <c r="B105" i="6"/>
  <c r="G105" i="6"/>
  <c r="B106" i="6"/>
  <c r="G106" i="6"/>
  <c r="B107" i="6"/>
  <c r="G107" i="6"/>
  <c r="B108" i="6"/>
  <c r="G108" i="6"/>
  <c r="B109" i="6"/>
  <c r="G109" i="6"/>
  <c r="B110" i="6"/>
  <c r="G110" i="6"/>
  <c r="B111" i="6"/>
  <c r="G111" i="6"/>
  <c r="B112" i="6"/>
  <c r="G112" i="6"/>
  <c r="B113" i="6"/>
  <c r="G113" i="6"/>
  <c r="B114" i="6"/>
  <c r="G114" i="6"/>
  <c r="B115" i="6"/>
  <c r="G115" i="6"/>
  <c r="B116" i="6"/>
  <c r="G116" i="6"/>
  <c r="B117" i="6"/>
  <c r="G117" i="6"/>
  <c r="B118" i="6"/>
  <c r="G118" i="6"/>
  <c r="B119" i="6"/>
  <c r="G119" i="6"/>
  <c r="B120" i="6"/>
  <c r="G120" i="6"/>
  <c r="B121" i="6"/>
  <c r="G121" i="6"/>
  <c r="B122" i="6"/>
  <c r="G122" i="6"/>
  <c r="B123" i="6"/>
  <c r="G123" i="6"/>
  <c r="B124" i="6"/>
  <c r="G124" i="6"/>
  <c r="B125" i="6"/>
  <c r="G125" i="6"/>
  <c r="B126" i="6"/>
  <c r="G126" i="6"/>
  <c r="B127" i="6"/>
  <c r="G127" i="6"/>
  <c r="B128" i="6"/>
  <c r="G128" i="6"/>
  <c r="B129" i="6"/>
  <c r="G129" i="6"/>
  <c r="G130" i="6"/>
  <c r="F130" i="6"/>
  <c r="E130" i="6"/>
  <c r="D130" i="6"/>
  <c r="C130" i="6"/>
  <c r="B130" i="6"/>
  <c r="AZ130" i="5"/>
  <c r="AY130" i="5"/>
  <c r="AX130" i="5"/>
  <c r="AW130" i="5"/>
  <c r="AV130" i="5"/>
  <c r="AU130" i="5"/>
  <c r="AT130" i="5"/>
  <c r="AS130" i="5"/>
  <c r="AR130" i="5"/>
  <c r="AQ130" i="5"/>
  <c r="AP130" i="5"/>
  <c r="AO130" i="5"/>
  <c r="AN130" i="5"/>
  <c r="AM130" i="5"/>
  <c r="AL130" i="5"/>
  <c r="AK130" i="5"/>
  <c r="AJ130" i="5"/>
  <c r="AI130" i="5"/>
  <c r="AH130" i="5"/>
  <c r="AG130" i="5"/>
  <c r="AF130" i="5"/>
  <c r="AE130" i="5"/>
  <c r="AD130" i="5"/>
  <c r="AC130" i="5"/>
  <c r="AB130" i="5"/>
  <c r="AA130" i="5"/>
  <c r="Z130" i="5"/>
  <c r="Y130" i="5"/>
  <c r="X130" i="5"/>
  <c r="W130" i="5"/>
  <c r="V130" i="5"/>
  <c r="U130" i="5"/>
  <c r="T130" i="5"/>
  <c r="S130" i="5"/>
  <c r="R130" i="5"/>
  <c r="Q130" i="5"/>
  <c r="P130" i="5"/>
  <c r="O130" i="5"/>
  <c r="N130" i="5"/>
  <c r="M130" i="5"/>
  <c r="L130" i="5"/>
  <c r="K130" i="5"/>
  <c r="J130" i="5"/>
  <c r="I130" i="5"/>
  <c r="H130" i="5"/>
  <c r="G33" i="5"/>
  <c r="G130" i="5"/>
  <c r="K129" i="5"/>
  <c r="J129" i="5"/>
  <c r="I129" i="5"/>
  <c r="H129" i="5"/>
  <c r="K128" i="5"/>
  <c r="J128" i="5"/>
  <c r="I128" i="5"/>
  <c r="H128" i="5"/>
  <c r="K127" i="5"/>
  <c r="J127" i="5"/>
  <c r="I127" i="5"/>
  <c r="H127" i="5"/>
  <c r="K126" i="5"/>
  <c r="J126" i="5"/>
  <c r="I126" i="5"/>
  <c r="H126" i="5"/>
  <c r="K125" i="5"/>
  <c r="J125" i="5"/>
  <c r="I125" i="5"/>
  <c r="H125" i="5"/>
  <c r="K124" i="5"/>
  <c r="J124" i="5"/>
  <c r="I124" i="5"/>
  <c r="H124" i="5"/>
  <c r="K123" i="5"/>
  <c r="J123" i="5"/>
  <c r="I123" i="5"/>
  <c r="H123" i="5"/>
  <c r="K122" i="5"/>
  <c r="J122" i="5"/>
  <c r="I122" i="5"/>
  <c r="H122" i="5"/>
  <c r="K121" i="5"/>
  <c r="J121" i="5"/>
  <c r="I121" i="5"/>
  <c r="H121" i="5"/>
  <c r="K120" i="5"/>
  <c r="J120" i="5"/>
  <c r="I120" i="5"/>
  <c r="H120" i="5"/>
  <c r="K119" i="5"/>
  <c r="J119" i="5"/>
  <c r="I119" i="5"/>
  <c r="H119" i="5"/>
  <c r="K118" i="5"/>
  <c r="J118" i="5"/>
  <c r="I118" i="5"/>
  <c r="H118" i="5"/>
  <c r="K117" i="5"/>
  <c r="J117" i="5"/>
  <c r="I117" i="5"/>
  <c r="H117" i="5"/>
  <c r="K116" i="5"/>
  <c r="J116" i="5"/>
  <c r="I116" i="5"/>
  <c r="H116" i="5"/>
  <c r="K115" i="5"/>
  <c r="J115" i="5"/>
  <c r="I115" i="5"/>
  <c r="H115" i="5"/>
  <c r="K114" i="5"/>
  <c r="J114" i="5"/>
  <c r="I114" i="5"/>
  <c r="H114" i="5"/>
  <c r="K113" i="5"/>
  <c r="J113" i="5"/>
  <c r="I113" i="5"/>
  <c r="H113" i="5"/>
  <c r="K112" i="5"/>
  <c r="J112" i="5"/>
  <c r="I112" i="5"/>
  <c r="H112" i="5"/>
  <c r="K111" i="5"/>
  <c r="J111" i="5"/>
  <c r="I111" i="5"/>
  <c r="H111" i="5"/>
  <c r="K110" i="5"/>
  <c r="J110" i="5"/>
  <c r="I110" i="5"/>
  <c r="H110" i="5"/>
  <c r="K109" i="5"/>
  <c r="J109" i="5"/>
  <c r="I109" i="5"/>
  <c r="H109" i="5"/>
  <c r="K108" i="5"/>
  <c r="J108" i="5"/>
  <c r="I108" i="5"/>
  <c r="H108" i="5"/>
  <c r="K107" i="5"/>
  <c r="J107" i="5"/>
  <c r="I107" i="5"/>
  <c r="H107" i="5"/>
  <c r="K106" i="5"/>
  <c r="J106" i="5"/>
  <c r="I106" i="5"/>
  <c r="H106" i="5"/>
  <c r="K105" i="5"/>
  <c r="J105" i="5"/>
  <c r="I105" i="5"/>
  <c r="H105" i="5"/>
  <c r="K104" i="5"/>
  <c r="J104" i="5"/>
  <c r="I104" i="5"/>
  <c r="H104" i="5"/>
  <c r="K103" i="5"/>
  <c r="J103" i="5"/>
  <c r="I103" i="5"/>
  <c r="H103" i="5"/>
  <c r="K102" i="5"/>
  <c r="J102" i="5"/>
  <c r="I102" i="5"/>
  <c r="H102" i="5"/>
  <c r="K101" i="5"/>
  <c r="J101" i="5"/>
  <c r="I101" i="5"/>
  <c r="H101" i="5"/>
  <c r="K100" i="5"/>
  <c r="J100" i="5"/>
  <c r="I100" i="5"/>
  <c r="H100" i="5"/>
  <c r="K99" i="5"/>
  <c r="J99" i="5"/>
  <c r="I99" i="5"/>
  <c r="H99" i="5"/>
  <c r="K98" i="5"/>
  <c r="J98" i="5"/>
  <c r="I98" i="5"/>
  <c r="H98" i="5"/>
  <c r="K97" i="5"/>
  <c r="J97" i="5"/>
  <c r="I97" i="5"/>
  <c r="H97" i="5"/>
  <c r="K96" i="5"/>
  <c r="J96" i="5"/>
  <c r="I96" i="5"/>
  <c r="H96" i="5"/>
  <c r="K95" i="5"/>
  <c r="J95" i="5"/>
  <c r="I95" i="5"/>
  <c r="H95" i="5"/>
  <c r="K94" i="5"/>
  <c r="J94" i="5"/>
  <c r="I94" i="5"/>
  <c r="H94" i="5"/>
  <c r="K93" i="5"/>
  <c r="J93" i="5"/>
  <c r="I93" i="5"/>
  <c r="H93" i="5"/>
  <c r="K92" i="5"/>
  <c r="J92" i="5"/>
  <c r="I92" i="5"/>
  <c r="H92" i="5"/>
  <c r="K91" i="5"/>
  <c r="J91" i="5"/>
  <c r="I91" i="5"/>
  <c r="H91" i="5"/>
  <c r="K90" i="5"/>
  <c r="J90" i="5"/>
  <c r="I90" i="5"/>
  <c r="H90" i="5"/>
  <c r="K89" i="5"/>
  <c r="J89" i="5"/>
  <c r="I89" i="5"/>
  <c r="H89" i="5"/>
  <c r="K88" i="5"/>
  <c r="J88" i="5"/>
  <c r="I88" i="5"/>
  <c r="H88" i="5"/>
  <c r="K87" i="5"/>
  <c r="J87" i="5"/>
  <c r="I87" i="5"/>
  <c r="H87" i="5"/>
  <c r="K86" i="5"/>
  <c r="J86" i="5"/>
  <c r="I86" i="5"/>
  <c r="H86" i="5"/>
  <c r="K85" i="5"/>
  <c r="J85" i="5"/>
  <c r="I85" i="5"/>
  <c r="H85" i="5"/>
  <c r="K84" i="5"/>
  <c r="J84" i="5"/>
  <c r="I84" i="5"/>
  <c r="H84" i="5"/>
  <c r="K83" i="5"/>
  <c r="J83" i="5"/>
  <c r="I83" i="5"/>
  <c r="H83" i="5"/>
  <c r="K82" i="5"/>
  <c r="J82" i="5"/>
  <c r="I82" i="5"/>
  <c r="H82" i="5"/>
  <c r="K81" i="5"/>
  <c r="J81" i="5"/>
  <c r="I81" i="5"/>
  <c r="H81" i="5"/>
  <c r="K80" i="5"/>
  <c r="J80" i="5"/>
  <c r="I80" i="5"/>
  <c r="H80" i="5"/>
  <c r="K79" i="5"/>
  <c r="J79" i="5"/>
  <c r="I79" i="5"/>
  <c r="H79" i="5"/>
  <c r="K78" i="5"/>
  <c r="J78" i="5"/>
  <c r="I78" i="5"/>
  <c r="H78" i="5"/>
  <c r="K77" i="5"/>
  <c r="J77" i="5"/>
  <c r="I77" i="5"/>
  <c r="H77" i="5"/>
  <c r="K76" i="5"/>
  <c r="J76" i="5"/>
  <c r="I76" i="5"/>
  <c r="H76" i="5"/>
  <c r="K75" i="5"/>
  <c r="J75" i="5"/>
  <c r="I75" i="5"/>
  <c r="H75" i="5"/>
  <c r="K74" i="5"/>
  <c r="J74" i="5"/>
  <c r="I74" i="5"/>
  <c r="H74" i="5"/>
  <c r="K73" i="5"/>
  <c r="J73" i="5"/>
  <c r="I73" i="5"/>
  <c r="H73" i="5"/>
  <c r="K72" i="5"/>
  <c r="J72" i="5"/>
  <c r="I72" i="5"/>
  <c r="H72" i="5"/>
  <c r="K71" i="5"/>
  <c r="J71" i="5"/>
  <c r="I71" i="5"/>
  <c r="H71" i="5"/>
  <c r="K70" i="5"/>
  <c r="J70" i="5"/>
  <c r="I70" i="5"/>
  <c r="H70" i="5"/>
  <c r="K69" i="5"/>
  <c r="J69" i="5"/>
  <c r="I69" i="5"/>
  <c r="H69" i="5"/>
  <c r="K68" i="5"/>
  <c r="J68" i="5"/>
  <c r="I68" i="5"/>
  <c r="H68" i="5"/>
  <c r="K67" i="5"/>
  <c r="J67" i="5"/>
  <c r="I67" i="5"/>
  <c r="H67" i="5"/>
  <c r="K66" i="5"/>
  <c r="J66" i="5"/>
  <c r="I66" i="5"/>
  <c r="H66" i="5"/>
  <c r="K65" i="5"/>
  <c r="J65" i="5"/>
  <c r="I65" i="5"/>
  <c r="H65" i="5"/>
  <c r="K64" i="5"/>
  <c r="J64" i="5"/>
  <c r="I64" i="5"/>
  <c r="H64" i="5"/>
  <c r="K63" i="5"/>
  <c r="J63" i="5"/>
  <c r="I63" i="5"/>
  <c r="H63" i="5"/>
  <c r="K62" i="5"/>
  <c r="J62" i="5"/>
  <c r="I62" i="5"/>
  <c r="H62" i="5"/>
  <c r="K61" i="5"/>
  <c r="J61" i="5"/>
  <c r="I61" i="5"/>
  <c r="H61" i="5"/>
  <c r="K60" i="5"/>
  <c r="J60" i="5"/>
  <c r="I60" i="5"/>
  <c r="H60" i="5"/>
  <c r="K59" i="5"/>
  <c r="J59" i="5"/>
  <c r="I59" i="5"/>
  <c r="H59" i="5"/>
  <c r="K58" i="5"/>
  <c r="J58" i="5"/>
  <c r="I58" i="5"/>
  <c r="H58" i="5"/>
  <c r="K57" i="5"/>
  <c r="J57" i="5"/>
  <c r="I57" i="5"/>
  <c r="H57" i="5"/>
  <c r="K56" i="5"/>
  <c r="J56" i="5"/>
  <c r="I56" i="5"/>
  <c r="H56" i="5"/>
  <c r="K55" i="5"/>
  <c r="J55" i="5"/>
  <c r="I55" i="5"/>
  <c r="H55" i="5"/>
  <c r="K54" i="5"/>
  <c r="J54" i="5"/>
  <c r="I54" i="5"/>
  <c r="H54" i="5"/>
  <c r="K53" i="5"/>
  <c r="J53" i="5"/>
  <c r="I53" i="5"/>
  <c r="H53" i="5"/>
  <c r="K52" i="5"/>
  <c r="J52" i="5"/>
  <c r="I52" i="5"/>
  <c r="H52" i="5"/>
  <c r="K51" i="5"/>
  <c r="J51" i="5"/>
  <c r="I51" i="5"/>
  <c r="H51" i="5"/>
  <c r="K50" i="5"/>
  <c r="J50" i="5"/>
  <c r="I50" i="5"/>
  <c r="H50" i="5"/>
  <c r="K49" i="5"/>
  <c r="J49" i="5"/>
  <c r="I49" i="5"/>
  <c r="H49" i="5"/>
  <c r="K48" i="5"/>
  <c r="J48" i="5"/>
  <c r="I48" i="5"/>
  <c r="H48" i="5"/>
  <c r="K47" i="5"/>
  <c r="J47" i="5"/>
  <c r="I47" i="5"/>
  <c r="H47" i="5"/>
  <c r="K46" i="5"/>
  <c r="J46" i="5"/>
  <c r="I46" i="5"/>
  <c r="H46" i="5"/>
  <c r="K45" i="5"/>
  <c r="J45" i="5"/>
  <c r="I45" i="5"/>
  <c r="H45" i="5"/>
  <c r="K44" i="5"/>
  <c r="J44" i="5"/>
  <c r="I44" i="5"/>
  <c r="H44" i="5"/>
  <c r="K43" i="5"/>
  <c r="J43" i="5"/>
  <c r="I43" i="5"/>
  <c r="H43" i="5"/>
  <c r="K42" i="5"/>
  <c r="J42" i="5"/>
  <c r="I42" i="5"/>
  <c r="H42" i="5"/>
  <c r="K41" i="5"/>
  <c r="J41" i="5"/>
  <c r="I41" i="5"/>
  <c r="H41" i="5"/>
  <c r="K40" i="5"/>
  <c r="J40" i="5"/>
  <c r="I40" i="5"/>
  <c r="H40" i="5"/>
  <c r="K39" i="5"/>
  <c r="J39" i="5"/>
  <c r="I39" i="5"/>
  <c r="H39" i="5"/>
  <c r="K38" i="5"/>
  <c r="J38" i="5"/>
  <c r="I38" i="5"/>
  <c r="H38" i="5"/>
  <c r="K37" i="5"/>
  <c r="J37" i="5"/>
  <c r="I37" i="5"/>
  <c r="H37" i="5"/>
  <c r="K36" i="5"/>
  <c r="J36" i="5"/>
  <c r="I36" i="5"/>
  <c r="H36" i="5"/>
  <c r="K35" i="5"/>
  <c r="J35" i="5"/>
  <c r="I35" i="5"/>
  <c r="H35" i="5"/>
  <c r="K34" i="5"/>
  <c r="J34" i="5"/>
  <c r="I34" i="5"/>
  <c r="H34" i="5"/>
  <c r="K33" i="5"/>
  <c r="J33" i="5"/>
  <c r="I33" i="5"/>
  <c r="H33" i="5"/>
  <c r="K32" i="5"/>
  <c r="J32" i="5"/>
  <c r="I32" i="5"/>
  <c r="H32" i="5"/>
  <c r="K31" i="5"/>
  <c r="J31" i="5"/>
  <c r="I31" i="5"/>
  <c r="H31" i="5"/>
  <c r="K30" i="5"/>
  <c r="J30" i="5"/>
  <c r="I30" i="5"/>
  <c r="H30" i="5"/>
  <c r="K29" i="5"/>
  <c r="J29" i="5"/>
  <c r="I29" i="5"/>
  <c r="H29" i="5"/>
  <c r="K28" i="5"/>
  <c r="J28" i="5"/>
  <c r="I28" i="5"/>
  <c r="H28" i="5"/>
  <c r="K27" i="5"/>
  <c r="J27" i="5"/>
  <c r="I27" i="5"/>
  <c r="H27" i="5"/>
  <c r="K26" i="5"/>
  <c r="J26" i="5"/>
  <c r="I26" i="5"/>
  <c r="H26" i="5"/>
  <c r="K25" i="5"/>
  <c r="J25" i="5"/>
  <c r="I25" i="5"/>
  <c r="H25" i="5"/>
  <c r="K24" i="5"/>
  <c r="J24" i="5"/>
  <c r="I24" i="5"/>
  <c r="H24" i="5"/>
  <c r="K23" i="5"/>
  <c r="J23" i="5"/>
  <c r="I23" i="5"/>
  <c r="H23" i="5"/>
  <c r="K22" i="5"/>
  <c r="J22" i="5"/>
  <c r="I22" i="5"/>
  <c r="H22" i="5"/>
  <c r="K21" i="5"/>
  <c r="J21" i="5"/>
  <c r="I21" i="5"/>
  <c r="H21" i="5"/>
  <c r="K20" i="5"/>
  <c r="J20" i="5"/>
  <c r="I20" i="5"/>
  <c r="H20" i="5"/>
  <c r="K19" i="5"/>
  <c r="J19" i="5"/>
  <c r="I19" i="5"/>
  <c r="H19" i="5"/>
  <c r="K18" i="5"/>
  <c r="J18" i="5"/>
  <c r="I18" i="5"/>
  <c r="H18" i="5"/>
  <c r="K17" i="5"/>
  <c r="J17" i="5"/>
  <c r="I17" i="5"/>
  <c r="H17" i="5"/>
  <c r="K16" i="5"/>
  <c r="J16" i="5"/>
  <c r="I16" i="5"/>
  <c r="H16" i="5"/>
  <c r="K15" i="5"/>
  <c r="J15" i="5"/>
  <c r="I15" i="5"/>
  <c r="H15" i="5"/>
  <c r="K14" i="5"/>
  <c r="J14" i="5"/>
  <c r="I14" i="5"/>
  <c r="H14" i="5"/>
  <c r="K13" i="5"/>
  <c r="J13" i="5"/>
  <c r="I13" i="5"/>
  <c r="H13" i="5"/>
  <c r="K12" i="5"/>
  <c r="J12" i="5"/>
  <c r="I12" i="5"/>
  <c r="H12" i="5"/>
  <c r="K11" i="5"/>
  <c r="J11" i="5"/>
  <c r="I11" i="5"/>
  <c r="H11" i="5"/>
  <c r="K10" i="5"/>
  <c r="J10" i="5"/>
  <c r="I10" i="5"/>
  <c r="H10" i="5"/>
  <c r="K9" i="5"/>
  <c r="J9" i="5"/>
  <c r="I9" i="5"/>
  <c r="H9" i="5"/>
  <c r="K8" i="5"/>
  <c r="J8" i="5"/>
  <c r="I8" i="5"/>
  <c r="H8" i="5"/>
  <c r="K7" i="5"/>
  <c r="J7" i="5"/>
  <c r="I7" i="5"/>
  <c r="H7" i="5"/>
  <c r="K6" i="5"/>
  <c r="J6" i="5"/>
  <c r="I6" i="5"/>
  <c r="H6" i="5"/>
  <c r="K5" i="5"/>
  <c r="J5" i="5"/>
  <c r="I5" i="5"/>
  <c r="H5" i="5"/>
  <c r="K4" i="5"/>
  <c r="J4" i="5"/>
  <c r="I4" i="5"/>
  <c r="H4" i="5"/>
  <c r="K3" i="5"/>
  <c r="J3" i="5"/>
  <c r="I3" i="5"/>
  <c r="H3" i="5"/>
  <c r="K2" i="5"/>
  <c r="J2" i="5"/>
  <c r="I2" i="5"/>
  <c r="H2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</calcChain>
</file>

<file path=xl/sharedStrings.xml><?xml version="1.0" encoding="utf-8"?>
<sst xmlns="http://schemas.openxmlformats.org/spreadsheetml/2006/main" count="2966" uniqueCount="183">
  <si>
    <t>inam</t>
  </si>
  <si>
    <t>ALABAMA</t>
  </si>
  <si>
    <t>ALBERTA</t>
  </si>
  <si>
    <t>ARIZONA</t>
  </si>
  <si>
    <t>ARIZONA STATE</t>
  </si>
  <si>
    <t>AUBURN</t>
  </si>
  <si>
    <t>BOSTON</t>
  </si>
  <si>
    <t>BOSTON COLLEGE</t>
  </si>
  <si>
    <t>BRIGHAM YOUNG</t>
  </si>
  <si>
    <t>BRITISH COLUMBIA</t>
  </si>
  <si>
    <t>BROWN</t>
  </si>
  <si>
    <t>CALIFORNIA, BERKELEY</t>
  </si>
  <si>
    <t>CALIFORNIA, IRVINE</t>
  </si>
  <si>
    <t>CALIFORNIA, LOS ANGELES</t>
  </si>
  <si>
    <t>CALIFORNIA, RIVERSIDE</t>
  </si>
  <si>
    <t>CALIFORNIA, SAN DIEGO</t>
  </si>
  <si>
    <t>CALIFORNIA, SANTA BARBARA</t>
  </si>
  <si>
    <t>CASE WESTERN RESERVE</t>
  </si>
  <si>
    <t>CHICAGO</t>
  </si>
  <si>
    <t>CINCINNATI</t>
  </si>
  <si>
    <t>COLORADO</t>
  </si>
  <si>
    <t>COLORADO STATE</t>
  </si>
  <si>
    <t>COLUMBIA</t>
  </si>
  <si>
    <t>CONNECTICUT</t>
  </si>
  <si>
    <t>CORNELL</t>
  </si>
  <si>
    <t>DARTMOUTH</t>
  </si>
  <si>
    <t>DELAWARE</t>
  </si>
  <si>
    <t>DUKE</t>
  </si>
  <si>
    <t>EMORY</t>
  </si>
  <si>
    <t>FLORIDA</t>
  </si>
  <si>
    <t>FLORIDA STATE</t>
  </si>
  <si>
    <t>GEORGE WASHINGTON</t>
  </si>
  <si>
    <t>GEORGETOWN</t>
  </si>
  <si>
    <t>GEORGIA</t>
  </si>
  <si>
    <t>GEORGIA TECH</t>
  </si>
  <si>
    <t>GUELPH</t>
  </si>
  <si>
    <t>HARVARD</t>
  </si>
  <si>
    <t>HAWAII</t>
  </si>
  <si>
    <t>HOUSTON</t>
  </si>
  <si>
    <t>HOWARD</t>
  </si>
  <si>
    <t>ILLINOIS, CHICAGO</t>
  </si>
  <si>
    <t>ILLINOIS, URBANA</t>
  </si>
  <si>
    <t>INDIANA</t>
  </si>
  <si>
    <t>IOWA</t>
  </si>
  <si>
    <t>IOWA STATE</t>
  </si>
  <si>
    <t>JOHNS HOPKINS</t>
  </si>
  <si>
    <t>KANSAS</t>
  </si>
  <si>
    <t>KENT STATE</t>
  </si>
  <si>
    <t>KENTUCKY</t>
  </si>
  <si>
    <t>LAVAL</t>
  </si>
  <si>
    <t>LOUISIANA STATE</t>
  </si>
  <si>
    <t>LOUISVILLE</t>
  </si>
  <si>
    <t>MCGILL</t>
  </si>
  <si>
    <t>MCMASTER</t>
  </si>
  <si>
    <t>MANITOBA</t>
  </si>
  <si>
    <t>MARYLAND</t>
  </si>
  <si>
    <t>MASSACHUSETTS</t>
  </si>
  <si>
    <t>MIT</t>
  </si>
  <si>
    <t>MIAMI</t>
  </si>
  <si>
    <t>MICHIGAN</t>
  </si>
  <si>
    <t>MICHIGAN STATE</t>
  </si>
  <si>
    <t>MINNESOTA</t>
  </si>
  <si>
    <t>MISSOURI</t>
  </si>
  <si>
    <t>MONTREAL</t>
  </si>
  <si>
    <t>NEBRASKA</t>
  </si>
  <si>
    <t>NEW MEXICO</t>
  </si>
  <si>
    <t>NEW YORK</t>
  </si>
  <si>
    <t>NORTH CAROLINA</t>
  </si>
  <si>
    <t>NORTH CAROLINA STATE</t>
  </si>
  <si>
    <t>NORTHWESTERN</t>
  </si>
  <si>
    <t>NOTRE DAME</t>
  </si>
  <si>
    <t>OHIO</t>
  </si>
  <si>
    <t>OHIO STATE</t>
  </si>
  <si>
    <t>OKLAHOMA</t>
  </si>
  <si>
    <t>OKLAHOMA STATE</t>
  </si>
  <si>
    <t>OREGON</t>
  </si>
  <si>
    <t>PENNSYLVANIA</t>
  </si>
  <si>
    <t>PENNSYLVANIA STATE</t>
  </si>
  <si>
    <t>PITTSBURGH</t>
  </si>
  <si>
    <t>PRINCETON</t>
  </si>
  <si>
    <t>PURDUE</t>
  </si>
  <si>
    <t>QUEEN'S</t>
  </si>
  <si>
    <t>RICE</t>
  </si>
  <si>
    <t>ROCHESTER</t>
  </si>
  <si>
    <t>RUTGERS</t>
  </si>
  <si>
    <t>SASKATCHEWAN</t>
  </si>
  <si>
    <t>SOUTH CAROLINA</t>
  </si>
  <si>
    <t>SOUTHERN CALIFORNIA</t>
  </si>
  <si>
    <t>SOUTHERN ILLINOIS</t>
  </si>
  <si>
    <t>SUNY-ALBANY</t>
  </si>
  <si>
    <t>SUNY-BUFFALO</t>
  </si>
  <si>
    <t>SUNY-STONY BROOK</t>
  </si>
  <si>
    <t>SYRACUSE</t>
  </si>
  <si>
    <t>TEMPLE</t>
  </si>
  <si>
    <t>TENNESSEE</t>
  </si>
  <si>
    <t>TEXAS</t>
  </si>
  <si>
    <t>TEXAS A&amp;M</t>
  </si>
  <si>
    <t>TEXAS TECH</t>
  </si>
  <si>
    <t>TORONTO</t>
  </si>
  <si>
    <t>TULANE</t>
  </si>
  <si>
    <t>UTAH</t>
  </si>
  <si>
    <t>VANDERBILT</t>
  </si>
  <si>
    <t>VIRGINIA</t>
  </si>
  <si>
    <t>VIRGINIA TECH</t>
  </si>
  <si>
    <t>WASHINGTON</t>
  </si>
  <si>
    <t>WASHINGTON STATE</t>
  </si>
  <si>
    <t>WASHINGTON U.-ST. LOUIS</t>
  </si>
  <si>
    <t>WATERLOO</t>
  </si>
  <si>
    <t>WAYNE STATE</t>
  </si>
  <si>
    <t>WISCONSIN</t>
  </si>
  <si>
    <t>YALE</t>
  </si>
  <si>
    <t>YORK</t>
  </si>
  <si>
    <t>BOSTON PUBLIC</t>
  </si>
  <si>
    <t>NATL RES COUNCIL CANADA</t>
  </si>
  <si>
    <t>CENTER FOR RESEARCH LIBS</t>
  </si>
  <si>
    <t>LIBRARY OF CONGRESS</t>
  </si>
  <si>
    <t>NATL AGRICULTURAL LIB</t>
  </si>
  <si>
    <t>LIB &amp; ARCHIVES CANADA</t>
  </si>
  <si>
    <t>NATL LIB OF MEDICINE</t>
  </si>
  <si>
    <t>NEW YORK PUBLIC</t>
  </si>
  <si>
    <t>NEW YORK STATE</t>
  </si>
  <si>
    <t>SMITHSONIAN</t>
  </si>
  <si>
    <t>CALGARY</t>
  </si>
  <si>
    <t>OTTAWA</t>
  </si>
  <si>
    <t>NATL ARCHIVES</t>
  </si>
  <si>
    <t>N/A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</si>
  <si>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</si>
  <si>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</si>
  <si>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</si>
  <si>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</si>
  <si>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</si>
  <si>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</si>
  <si>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</si>
  <si>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</si>
  <si>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</si>
  <si>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2004-05</t>
  </si>
  <si>
    <t>2003-04</t>
  </si>
  <si>
    <t>2002-03</t>
  </si>
  <si>
    <t>2001-02</t>
  </si>
  <si>
    <t>2000-01</t>
  </si>
  <si>
    <t>1973-74</t>
  </si>
  <si>
    <t>1974-75</t>
  </si>
  <si>
    <t>1975-76</t>
  </si>
  <si>
    <t>1976-77</t>
  </si>
  <si>
    <t>1977-78</t>
  </si>
  <si>
    <t>1978-79</t>
  </si>
  <si>
    <t>1979-80</t>
  </si>
  <si>
    <t>1980-81</t>
  </si>
  <si>
    <t>1981-82</t>
  </si>
  <si>
    <t>1982-83</t>
  </si>
  <si>
    <t>1983-84</t>
  </si>
  <si>
    <t>1984-85</t>
  </si>
  <si>
    <t>1985-86</t>
  </si>
  <si>
    <t>1986-87</t>
  </si>
  <si>
    <t>1987-88</t>
  </si>
  <si>
    <t>1988-89</t>
  </si>
  <si>
    <t>1989-90</t>
  </si>
  <si>
    <t>1990-91</t>
  </si>
  <si>
    <t>1991-92</t>
  </si>
  <si>
    <t>1992-93</t>
  </si>
  <si>
    <t>1993-94</t>
  </si>
  <si>
    <t>1994-95</t>
  </si>
  <si>
    <t>1995-96</t>
  </si>
  <si>
    <t>1996-97</t>
  </si>
  <si>
    <t>1997-98</t>
  </si>
  <si>
    <t>1998-99</t>
  </si>
  <si>
    <t>1999-2000</t>
  </si>
  <si>
    <t>STANFORD</t>
  </si>
  <si>
    <t>JOINT UNIVERSITY</t>
  </si>
  <si>
    <t>WESTERN ONTARIO</t>
  </si>
  <si>
    <t>2014-15</t>
  </si>
  <si>
    <t>CALIFORNIA, DAVIS</t>
  </si>
  <si>
    <t>1970s</t>
  </si>
  <si>
    <t>1980s</t>
  </si>
  <si>
    <t>1990s</t>
  </si>
  <si>
    <t>2000s</t>
  </si>
  <si>
    <t>2010s</t>
  </si>
  <si>
    <t>Total Institutions by Decade</t>
  </si>
  <si>
    <t>1970s: Full data?</t>
  </si>
  <si>
    <t>1980s: Full data?</t>
  </si>
  <si>
    <t>1990s: Full data?</t>
  </si>
  <si>
    <t>2000s: Full data?</t>
  </si>
  <si>
    <t>2010s: Full data?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</si>
</sst>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0.0%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/>
      <top/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23">
    <xf numFmtId="0" fontId="0" fillId="0" borderId="0" xfId="0"/>
    <xf numFmtId="164" fontId="0" fillId="0" borderId="0" xfId="0" applyNumberFormat="1"/>
    <xf numFmtId="0" fontId="0" fillId="0" borderId="0" xfId="0" applyNumberFormat="1"/>
    <xf numFmtId="44" fontId="0" fillId="0" borderId="0" xfId="5" applyFont="1"/>
    <xf numFmtId="44" fontId="0" fillId="0" borderId="0" xfId="5" applyFont="1" applyFill="1"/>
    <xf numFmtId="0" fontId="0" fillId="0" borderId="0" xfId="0" applyNumberFormat="1" applyFill="1"/>
    <xf numFmtId="0" fontId="4" fillId="0" borderId="0" xfId="0" applyNumberFormat="1" applyFont="1" applyFill="1"/>
    <xf numFmtId="44" fontId="4" fillId="0" borderId="0" xfId="5" applyFont="1" applyFill="1"/>
    <xf numFmtId="8" fontId="0" fillId="0" borderId="0" xfId="0" applyNumberFormat="1" applyFill="1"/>
    <xf numFmtId="0" fontId="0" fillId="2" borderId="0" xfId="0" applyFill="1"/>
    <xf numFmtId="44" fontId="4" fillId="4" borderId="2" xfId="5" applyNumberFormat="1" applyFont="1" applyFill="1" applyBorder="1"/>
    <xf numFmtId="44" fontId="4" fillId="0" borderId="2" xfId="5" applyNumberFormat="1" applyFont="1" applyBorder="1"/>
    <xf numFmtId="44" fontId="0" fillId="2" borderId="0" xfId="5" applyFont="1" applyFill="1"/>
    <xf numFmtId="44" fontId="4" fillId="2" borderId="0" xfId="5" applyFont="1" applyFill="1"/>
    <xf numFmtId="44" fontId="4" fillId="2" borderId="2" xfId="5" applyNumberFormat="1" applyFont="1" applyFill="1" applyBorder="1"/>
    <xf numFmtId="44" fontId="4" fillId="4" borderId="4" xfId="5" applyNumberFormat="1" applyFont="1" applyFill="1" applyBorder="1"/>
    <xf numFmtId="0" fontId="4" fillId="0" borderId="0" xfId="0" applyFont="1"/>
    <xf numFmtId="165" fontId="5" fillId="3" borderId="1" xfId="0" applyNumberFormat="1" applyFont="1" applyFill="1" applyBorder="1"/>
    <xf numFmtId="165" fontId="5" fillId="3" borderId="1" xfId="5" applyNumberFormat="1" applyFont="1" applyFill="1" applyBorder="1"/>
    <xf numFmtId="165" fontId="5" fillId="3" borderId="3" xfId="0" applyNumberFormat="1" applyFont="1" applyFill="1" applyBorder="1"/>
    <xf numFmtId="165" fontId="0" fillId="0" borderId="0" xfId="0" applyNumberFormat="1"/>
    <xf numFmtId="165" fontId="4" fillId="0" borderId="0" xfId="0" applyNumberFormat="1" applyFont="1"/>
    <xf numFmtId="165" fontId="0" fillId="2" borderId="0" xfId="0" applyNumberFormat="1" applyFill="1"/>
  </cellXfs>
  <cellStyles count="6">
    <cellStyle name="Currency" xfId="5" builtinId="4"/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45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Table2" displayName="Table2" ref="A1:AQ129" totalsRowShown="0" headerRowDxfId="44" dataDxfId="43" dataCellStyle="Currency">
  <autoFilter ref="A1:AQ129"/>
  <sortState ref="A2:AQ129">
    <sortCondition ref="A1:A129"/>
  </sortState>
  <tableColumns count="43">
    <tableColumn id="44" name="inam" dataDxfId="0" dataCellStyle="Currency"/>
    <tableColumn id="2" name="1973-74" dataDxfId="42" dataCellStyle="Currency"/>
    <tableColumn id="3" name="1974-75" dataDxfId="41" dataCellStyle="Currency"/>
    <tableColumn id="4" name="1975-76" dataDxfId="40" dataCellStyle="Currency"/>
    <tableColumn id="5" name="1976-77" dataDxfId="39" dataCellStyle="Currency"/>
    <tableColumn id="6" name="1977-78" dataDxfId="38" dataCellStyle="Currency"/>
    <tableColumn id="7" name="1978-79" dataDxfId="37" dataCellStyle="Currency"/>
    <tableColumn id="8" name="1979-80" dataDxfId="36" dataCellStyle="Currency"/>
    <tableColumn id="9" name="1980-81" dataDxfId="35" dataCellStyle="Currency"/>
    <tableColumn id="10" name="1981-82" dataDxfId="34" dataCellStyle="Currency"/>
    <tableColumn id="11" name="1982-83" dataDxfId="33" dataCellStyle="Currency"/>
    <tableColumn id="12" name="1983-84" dataDxfId="32" dataCellStyle="Currency"/>
    <tableColumn id="13" name="1984-85" dataDxfId="31" dataCellStyle="Currency"/>
    <tableColumn id="14" name="1985-86" dataDxfId="30" dataCellStyle="Currency"/>
    <tableColumn id="15" name="1986-87" dataDxfId="29" dataCellStyle="Currency"/>
    <tableColumn id="16" name="1987-88" dataDxfId="28" dataCellStyle="Currency"/>
    <tableColumn id="17" name="1988-89" dataDxfId="27" dataCellStyle="Currency"/>
    <tableColumn id="18" name="1989-90" dataDxfId="26" dataCellStyle="Currency"/>
    <tableColumn id="19" name="1990-91" dataDxfId="25" dataCellStyle="Currency"/>
    <tableColumn id="20" name="1991-92" dataDxfId="24" dataCellStyle="Currency"/>
    <tableColumn id="21" name="1992-93" dataDxfId="23" dataCellStyle="Currency"/>
    <tableColumn id="22" name="1993-94" dataDxfId="22" dataCellStyle="Currency"/>
    <tableColumn id="23" name="1994-95" dataDxfId="21" dataCellStyle="Currency"/>
    <tableColumn id="24" name="1995-96" dataDxfId="20" dataCellStyle="Currency"/>
    <tableColumn id="25" name="1996-97" dataDxfId="19" dataCellStyle="Currency"/>
    <tableColumn id="26" name="1997-98" dataDxfId="18" dataCellStyle="Currency"/>
    <tableColumn id="27" name="1998-99" dataDxfId="17" dataCellStyle="Currency"/>
    <tableColumn id="28" name="1999-2000" dataDxfId="16" dataCellStyle="Currency"/>
    <tableColumn id="29" name="2000-01" dataDxfId="15" dataCellStyle="Currency"/>
    <tableColumn id="30" name="2001-02" dataDxfId="14" dataCellStyle="Currency"/>
    <tableColumn id="31" name="2002-03" dataDxfId="13" dataCellStyle="Currency"/>
    <tableColumn id="32" name="2003-04" dataDxfId="12" dataCellStyle="Currency"/>
    <tableColumn id="33" name="2004-05" dataDxfId="11" dataCellStyle="Currency"/>
    <tableColumn id="34" name="2005-06" dataDxfId="10" dataCellStyle="Currency"/>
    <tableColumn id="35" name="2006-07" dataDxfId="9" dataCellStyle="Currency"/>
    <tableColumn id="36" name="2007-08" dataDxfId="8" dataCellStyle="Currency"/>
    <tableColumn id="37" name="2008-09" dataDxfId="7" dataCellStyle="Currency"/>
    <tableColumn id="38" name="2009-10" dataDxfId="6" dataCellStyle="Currency"/>
    <tableColumn id="39" name="2010-11" dataDxfId="5" dataCellStyle="Currency"/>
    <tableColumn id="40" name="2011-12" dataDxfId="4" dataCellStyle="Currency"/>
    <tableColumn id="41" name="2012-13" dataDxfId="3" dataCellStyle="Currency"/>
    <tableColumn id="42" name="2013-14" dataDxfId="2" dataCellStyle="Currency"/>
    <tableColumn id="43" name="2014-15" dataDxfId="1" dataCellStyle="Currency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30"/>
  <sheetViews>
    <sheetView tabSelected="1" workbookViewId="0">
      <pane xSplit="1" topLeftCell="B1" activePane="topRight" state="frozen"/>
      <selection pane="topRight"/>
    </sheetView>
  </sheetViews>
  <sheetFormatPr baseColWidth="10" defaultColWidth="11.1640625" defaultRowHeight="16" x14ac:dyDescent="0.2"/>
  <cols>
    <col min="1" max="1" width="25.6640625" customWidth="1"/>
    <col min="2" max="15" width="15" customWidth="1"/>
    <col min="16" max="28" width="15" style="3" customWidth="1"/>
    <col min="29" max="29" width="15" customWidth="1"/>
    <col min="30" max="33" width="15" style="3" customWidth="1"/>
    <col min="34" max="34" width="15" style="1" customWidth="1"/>
    <col min="35" max="42" width="15" customWidth="1"/>
    <col min="43" max="43" width="15" bestFit="1" customWidth="1"/>
  </cols>
  <sheetData>
    <row r="1" spans="1:43" s="2" customFormat="1" x14ac:dyDescent="0.2">
      <c r="A1" s="5" t="s">
        <v>0</v>
      </c>
      <c r="B1" s="6" t="s">
        <v>140</v>
      </c>
      <c r="C1" s="6" t="s">
        <v>141</v>
      </c>
      <c r="D1" s="6" t="s">
        <v>142</v>
      </c>
      <c r="E1" s="6" t="s">
        <v>143</v>
      </c>
      <c r="F1" s="6" t="s">
        <v>144</v>
      </c>
      <c r="G1" s="6" t="s">
        <v>145</v>
      </c>
      <c r="H1" s="6" t="s">
        <v>146</v>
      </c>
      <c r="I1" s="6" t="s">
        <v>147</v>
      </c>
      <c r="J1" s="6" t="s">
        <v>148</v>
      </c>
      <c r="K1" s="6" t="s">
        <v>149</v>
      </c>
      <c r="L1" s="6" t="s">
        <v>150</v>
      </c>
      <c r="M1" s="6" t="s">
        <v>151</v>
      </c>
      <c r="N1" s="6" t="s">
        <v>152</v>
      </c>
      <c r="O1" s="6" t="s">
        <v>153</v>
      </c>
      <c r="P1" s="7" t="s">
        <v>154</v>
      </c>
      <c r="Q1" s="7" t="s">
        <v>155</v>
      </c>
      <c r="R1" s="7" t="s">
        <v>156</v>
      </c>
      <c r="S1" s="7" t="s">
        <v>157</v>
      </c>
      <c r="T1" s="7" t="s">
        <v>158</v>
      </c>
      <c r="U1" s="7" t="s">
        <v>159</v>
      </c>
      <c r="V1" s="7" t="s">
        <v>160</v>
      </c>
      <c r="W1" s="7" t="s">
        <v>161</v>
      </c>
      <c r="X1" s="7" t="s">
        <v>162</v>
      </c>
      <c r="Y1" s="7" t="s">
        <v>163</v>
      </c>
      <c r="Z1" s="7" t="s">
        <v>164</v>
      </c>
      <c r="AA1" s="7" t="s">
        <v>165</v>
      </c>
      <c r="AB1" s="7" t="s">
        <v>166</v>
      </c>
      <c r="AC1" s="6" t="s">
        <v>139</v>
      </c>
      <c r="AD1" s="7" t="s">
        <v>138</v>
      </c>
      <c r="AE1" s="7" t="s">
        <v>137</v>
      </c>
      <c r="AF1" s="7" t="s">
        <v>136</v>
      </c>
      <c r="AG1" s="7" t="s">
        <v>135</v>
      </c>
      <c r="AH1" s="6" t="s">
        <v>126</v>
      </c>
      <c r="AI1" s="6" t="s">
        <v>127</v>
      </c>
      <c r="AJ1" s="6" t="s">
        <v>128</v>
      </c>
      <c r="AK1" s="6" t="s">
        <v>129</v>
      </c>
      <c r="AL1" s="6" t="s">
        <v>130</v>
      </c>
      <c r="AM1" s="6" t="s">
        <v>131</v>
      </c>
      <c r="AN1" s="6" t="s">
        <v>132</v>
      </c>
      <c r="AO1" s="6" t="s">
        <v>133</v>
      </c>
      <c r="AP1" s="6" t="s">
        <v>134</v>
      </c>
      <c r="AQ1" s="6" t="s">
        <v>170</v>
      </c>
    </row>
    <row r="2" spans="1:43" s="3" customFormat="1" x14ac:dyDescent="0.2">
      <c r="A2" s="7" t="s">
        <v>1</v>
      </c>
      <c r="B2" s="4">
        <v>542508</v>
      </c>
      <c r="C2" s="4">
        <v>577778</v>
      </c>
      <c r="D2" s="4">
        <v>676916</v>
      </c>
      <c r="E2" s="4">
        <v>770157</v>
      </c>
      <c r="F2" s="4">
        <v>905914</v>
      </c>
      <c r="G2" s="4">
        <v>932375</v>
      </c>
      <c r="H2" s="4">
        <v>1021860</v>
      </c>
      <c r="I2" s="4">
        <v>1327485</v>
      </c>
      <c r="J2" s="4">
        <v>1609716</v>
      </c>
      <c r="K2" s="4">
        <v>1888852</v>
      </c>
      <c r="L2" s="4">
        <v>2261340</v>
      </c>
      <c r="M2" s="4">
        <v>1974188</v>
      </c>
      <c r="N2" s="4">
        <v>2211547</v>
      </c>
      <c r="O2" s="4">
        <v>2398083</v>
      </c>
      <c r="P2" s="4">
        <v>2170540</v>
      </c>
      <c r="Q2" s="4">
        <v>2437143</v>
      </c>
      <c r="R2" s="4">
        <v>3295376</v>
      </c>
      <c r="S2" s="4">
        <v>3315919</v>
      </c>
      <c r="T2" s="4">
        <v>3343629</v>
      </c>
      <c r="U2" s="4">
        <v>3208970</v>
      </c>
      <c r="V2" s="4">
        <v>3317378</v>
      </c>
      <c r="W2" s="4">
        <v>4714384</v>
      </c>
      <c r="X2" s="4">
        <v>3158503</v>
      </c>
      <c r="Y2" s="4">
        <v>3340209</v>
      </c>
      <c r="Z2" s="4">
        <v>3726540</v>
      </c>
      <c r="AA2" s="4">
        <v>4377560</v>
      </c>
      <c r="AB2" s="4">
        <v>4924184</v>
      </c>
      <c r="AC2" s="4">
        <v>4817514</v>
      </c>
      <c r="AD2" s="4">
        <v>6071392</v>
      </c>
      <c r="AE2" s="4">
        <v>6021215</v>
      </c>
      <c r="AF2" s="4">
        <v>6420160</v>
      </c>
      <c r="AG2" s="4">
        <v>6274306</v>
      </c>
      <c r="AH2" s="4">
        <v>6870657</v>
      </c>
      <c r="AI2" s="4">
        <v>7032660</v>
      </c>
      <c r="AJ2" s="4">
        <v>7688246</v>
      </c>
      <c r="AK2" s="4">
        <v>8207066</v>
      </c>
      <c r="AL2" s="4">
        <v>9798773</v>
      </c>
      <c r="AM2" s="4">
        <v>8716895</v>
      </c>
      <c r="AN2" s="4">
        <v>10018263</v>
      </c>
      <c r="AO2" s="4">
        <v>10353916</v>
      </c>
      <c r="AP2" s="4">
        <v>10887008</v>
      </c>
      <c r="AQ2" s="8">
        <v>11404167</v>
      </c>
    </row>
    <row r="3" spans="1:43" s="3" customFormat="1" x14ac:dyDescent="0.2">
      <c r="A3" s="7" t="s">
        <v>2</v>
      </c>
      <c r="B3" s="4">
        <v>1523200</v>
      </c>
      <c r="C3" s="4">
        <v>1369363</v>
      </c>
      <c r="D3" s="4">
        <v>2065090</v>
      </c>
      <c r="E3" s="4">
        <v>2017639</v>
      </c>
      <c r="F3" s="4">
        <v>2166605</v>
      </c>
      <c r="G3" s="4">
        <v>2594383</v>
      </c>
      <c r="H3" s="4">
        <v>2276681</v>
      </c>
      <c r="I3" s="4">
        <v>1816159</v>
      </c>
      <c r="J3" s="4">
        <v>2879623</v>
      </c>
      <c r="K3" s="4">
        <v>2660505</v>
      </c>
      <c r="L3" s="4">
        <v>2684510</v>
      </c>
      <c r="M3" s="4">
        <v>2686758</v>
      </c>
      <c r="N3" s="4">
        <v>2584852</v>
      </c>
      <c r="O3" s="4">
        <v>3114548</v>
      </c>
      <c r="P3" s="4">
        <v>3367665</v>
      </c>
      <c r="Q3" s="4">
        <v>3526503</v>
      </c>
      <c r="R3" s="4">
        <v>4080486</v>
      </c>
      <c r="S3" s="4">
        <v>4290665</v>
      </c>
      <c r="T3" s="4">
        <v>4006122</v>
      </c>
      <c r="U3" s="4">
        <v>4654469</v>
      </c>
      <c r="V3" s="4">
        <v>4916215</v>
      </c>
      <c r="W3" s="4">
        <v>7100177</v>
      </c>
      <c r="X3" s="4">
        <v>6959927</v>
      </c>
      <c r="Y3" s="4">
        <v>6331580</v>
      </c>
      <c r="Z3" s="4">
        <v>6172162</v>
      </c>
      <c r="AA3" s="4">
        <v>6294931</v>
      </c>
      <c r="AB3" s="4">
        <v>6752309</v>
      </c>
      <c r="AC3" s="4">
        <v>8167834</v>
      </c>
      <c r="AD3" s="4">
        <v>8448971</v>
      </c>
      <c r="AE3" s="4">
        <v>9316397</v>
      </c>
      <c r="AF3" s="4">
        <v>11772016</v>
      </c>
      <c r="AG3" s="4">
        <v>12689026</v>
      </c>
      <c r="AH3" s="4">
        <v>14590358.59</v>
      </c>
      <c r="AI3" s="4">
        <v>16330216.369999999</v>
      </c>
      <c r="AJ3" s="4">
        <v>16880130.68</v>
      </c>
      <c r="AK3" s="4">
        <v>16761356.82</v>
      </c>
      <c r="AL3" s="4">
        <v>19446396.359999999</v>
      </c>
      <c r="AM3" s="4">
        <v>20424598.559999999</v>
      </c>
      <c r="AN3" s="4">
        <v>18845712.859999999</v>
      </c>
      <c r="AO3" s="4">
        <v>19431322.91</v>
      </c>
      <c r="AP3" s="4">
        <v>19743693.260000002</v>
      </c>
      <c r="AQ3" s="8">
        <v>18339089.359999999</v>
      </c>
    </row>
    <row r="4" spans="1:43" s="3" customFormat="1" x14ac:dyDescent="0.2">
      <c r="A4" s="7" t="s">
        <v>3</v>
      </c>
      <c r="B4" s="4">
        <v>1210350</v>
      </c>
      <c r="C4" s="4">
        <v>1335504</v>
      </c>
      <c r="D4" s="4">
        <v>1416157</v>
      </c>
      <c r="E4" s="4">
        <v>1744566</v>
      </c>
      <c r="F4" s="4">
        <v>1964024</v>
      </c>
      <c r="G4" s="4">
        <v>2481478</v>
      </c>
      <c r="H4" s="4">
        <v>3195570</v>
      </c>
      <c r="I4" s="4">
        <v>3674784</v>
      </c>
      <c r="J4" s="4">
        <v>3996488</v>
      </c>
      <c r="K4" s="4">
        <v>3194650</v>
      </c>
      <c r="L4" s="4">
        <v>3639771</v>
      </c>
      <c r="M4" s="4">
        <v>4256069</v>
      </c>
      <c r="N4" s="4">
        <v>4402842</v>
      </c>
      <c r="O4" s="4">
        <v>4490859</v>
      </c>
      <c r="P4" s="4">
        <v>4861673</v>
      </c>
      <c r="Q4" s="4">
        <v>5209660</v>
      </c>
      <c r="R4" s="4">
        <v>5420090</v>
      </c>
      <c r="S4" s="4">
        <v>6073376</v>
      </c>
      <c r="T4" s="4">
        <v>6193948</v>
      </c>
      <c r="U4" s="4">
        <v>6363868</v>
      </c>
      <c r="V4" s="4">
        <v>6306870</v>
      </c>
      <c r="W4" s="4">
        <v>6773278</v>
      </c>
      <c r="X4" s="4">
        <v>7284160</v>
      </c>
      <c r="Y4" s="4">
        <v>7728721</v>
      </c>
      <c r="Z4" s="4">
        <v>8343234</v>
      </c>
      <c r="AA4" s="4">
        <v>9082540</v>
      </c>
      <c r="AB4" s="4">
        <v>10066967</v>
      </c>
      <c r="AC4" s="4">
        <v>10994470</v>
      </c>
      <c r="AD4" s="4">
        <v>11141668</v>
      </c>
      <c r="AE4" s="4">
        <v>11399093</v>
      </c>
      <c r="AF4" s="4">
        <v>12638919</v>
      </c>
      <c r="AG4" s="4">
        <v>11289602</v>
      </c>
      <c r="AH4" s="4">
        <v>11662200</v>
      </c>
      <c r="AI4" s="4">
        <v>12573693</v>
      </c>
      <c r="AJ4" s="4">
        <v>12627388</v>
      </c>
      <c r="AK4" s="4">
        <v>12890572</v>
      </c>
      <c r="AL4" s="4">
        <v>14386012</v>
      </c>
      <c r="AM4" s="4">
        <v>13884966.85</v>
      </c>
      <c r="AN4" s="4">
        <v>14105328</v>
      </c>
      <c r="AO4" s="4">
        <v>14090805</v>
      </c>
      <c r="AP4" s="4">
        <v>14660978</v>
      </c>
      <c r="AQ4" s="8">
        <v>14572499</v>
      </c>
    </row>
    <row r="5" spans="1:43" s="3" customFormat="1" x14ac:dyDescent="0.2">
      <c r="A5" s="7" t="s">
        <v>4</v>
      </c>
      <c r="B5" s="4">
        <v>882357</v>
      </c>
      <c r="C5" s="4">
        <v>981390</v>
      </c>
      <c r="D5" s="4">
        <v>1362171</v>
      </c>
      <c r="E5" s="4">
        <v>1193360</v>
      </c>
      <c r="F5" s="4">
        <v>1439587</v>
      </c>
      <c r="G5" s="4">
        <v>1635074</v>
      </c>
      <c r="H5" s="4">
        <v>1811764</v>
      </c>
      <c r="I5" s="4">
        <v>1983121</v>
      </c>
      <c r="J5" s="4">
        <v>2384253</v>
      </c>
      <c r="K5" s="4">
        <v>2812846</v>
      </c>
      <c r="L5" s="4">
        <v>2852184</v>
      </c>
      <c r="M5" s="4">
        <v>3401502</v>
      </c>
      <c r="N5" s="4">
        <v>4347917</v>
      </c>
      <c r="O5" s="4">
        <v>4502040</v>
      </c>
      <c r="P5" s="4">
        <v>4707750</v>
      </c>
      <c r="Q5" s="4">
        <v>5736019</v>
      </c>
      <c r="R5" s="4">
        <v>5991294</v>
      </c>
      <c r="S5" s="4">
        <v>6408284</v>
      </c>
      <c r="T5" s="4">
        <v>6497153</v>
      </c>
      <c r="U5" s="4">
        <v>6397496</v>
      </c>
      <c r="V5" s="4">
        <v>6663669</v>
      </c>
      <c r="W5" s="4">
        <v>6702115</v>
      </c>
      <c r="X5" s="4">
        <v>6972105</v>
      </c>
      <c r="Y5" s="4">
        <v>7248607</v>
      </c>
      <c r="Z5" s="4">
        <v>8250336</v>
      </c>
      <c r="AA5" s="4">
        <v>8332195</v>
      </c>
      <c r="AB5" s="4">
        <v>9226011</v>
      </c>
      <c r="AC5" s="4">
        <v>9167076</v>
      </c>
      <c r="AD5" s="4">
        <v>9054553</v>
      </c>
      <c r="AE5" s="4">
        <v>9335316</v>
      </c>
      <c r="AF5" s="4">
        <v>10810784</v>
      </c>
      <c r="AG5" s="4">
        <v>9875520</v>
      </c>
      <c r="AH5" s="4">
        <v>11474442</v>
      </c>
      <c r="AI5" s="4">
        <v>12192366</v>
      </c>
      <c r="AJ5" s="4">
        <v>11433551</v>
      </c>
      <c r="AK5" s="4">
        <v>11204849</v>
      </c>
      <c r="AL5" s="4">
        <v>10805462</v>
      </c>
      <c r="AM5" s="4">
        <v>10824583</v>
      </c>
      <c r="AN5" s="4">
        <v>10881158</v>
      </c>
      <c r="AO5" s="4">
        <v>11727942</v>
      </c>
      <c r="AP5" s="4">
        <v>12123498</v>
      </c>
      <c r="AQ5" s="8">
        <v>12521366</v>
      </c>
    </row>
    <row r="6" spans="1:43" s="3" customFormat="1" x14ac:dyDescent="0.2">
      <c r="A6" s="7" t="s">
        <v>5</v>
      </c>
      <c r="B6" s="4" t="s">
        <v>125</v>
      </c>
      <c r="C6" s="4" t="s">
        <v>125</v>
      </c>
      <c r="D6" s="4" t="s">
        <v>125</v>
      </c>
      <c r="E6" s="4" t="s">
        <v>125</v>
      </c>
      <c r="F6" s="4" t="s">
        <v>125</v>
      </c>
      <c r="G6" s="4" t="s">
        <v>125</v>
      </c>
      <c r="H6" s="4" t="s">
        <v>125</v>
      </c>
      <c r="I6" s="4" t="s">
        <v>125</v>
      </c>
      <c r="J6" s="4" t="s">
        <v>125</v>
      </c>
      <c r="K6" s="4" t="s">
        <v>125</v>
      </c>
      <c r="L6" s="4" t="s">
        <v>125</v>
      </c>
      <c r="M6" s="4" t="s">
        <v>125</v>
      </c>
      <c r="N6" s="4" t="s">
        <v>125</v>
      </c>
      <c r="O6" s="4" t="s">
        <v>125</v>
      </c>
      <c r="P6" s="4" t="s">
        <v>125</v>
      </c>
      <c r="Q6" s="4" t="s">
        <v>125</v>
      </c>
      <c r="R6" s="4" t="s">
        <v>125</v>
      </c>
      <c r="S6" s="4" t="s">
        <v>125</v>
      </c>
      <c r="T6" s="4">
        <v>3523799</v>
      </c>
      <c r="U6" s="4">
        <v>3557742</v>
      </c>
      <c r="V6" s="4">
        <v>3801081</v>
      </c>
      <c r="W6" s="4">
        <v>3397720</v>
      </c>
      <c r="X6" s="4">
        <v>3434125</v>
      </c>
      <c r="Y6" s="4">
        <v>3545919</v>
      </c>
      <c r="Z6" s="4">
        <v>4331131</v>
      </c>
      <c r="AA6" s="4">
        <v>4216133</v>
      </c>
      <c r="AB6" s="4">
        <v>4158803</v>
      </c>
      <c r="AC6" s="4">
        <v>4579191</v>
      </c>
      <c r="AD6" s="4">
        <v>4820156</v>
      </c>
      <c r="AE6" s="4">
        <v>4898314</v>
      </c>
      <c r="AF6" s="4">
        <v>5533059</v>
      </c>
      <c r="AG6" s="4">
        <v>5261396</v>
      </c>
      <c r="AH6" s="4">
        <v>5543726</v>
      </c>
      <c r="AI6" s="4">
        <v>5543546</v>
      </c>
      <c r="AJ6" s="4">
        <v>5629762</v>
      </c>
      <c r="AK6" s="4">
        <v>5760251</v>
      </c>
      <c r="AL6" s="4">
        <v>5621146</v>
      </c>
      <c r="AM6" s="4">
        <v>6404973</v>
      </c>
      <c r="AN6" s="4">
        <v>6286497</v>
      </c>
      <c r="AO6" s="4">
        <v>6679460</v>
      </c>
      <c r="AP6" s="4">
        <v>6594618</v>
      </c>
      <c r="AQ6" s="8">
        <v>7428622</v>
      </c>
    </row>
    <row r="7" spans="1:43" s="3" customFormat="1" x14ac:dyDescent="0.2">
      <c r="A7" s="7" t="s">
        <v>6</v>
      </c>
      <c r="B7" s="4">
        <v>947563</v>
      </c>
      <c r="C7" s="4">
        <v>884053</v>
      </c>
      <c r="D7" s="4">
        <v>865902</v>
      </c>
      <c r="E7" s="4">
        <v>1030807</v>
      </c>
      <c r="F7" s="4">
        <v>1034293</v>
      </c>
      <c r="G7" s="4">
        <v>11542014</v>
      </c>
      <c r="H7" s="4">
        <v>1514162</v>
      </c>
      <c r="I7" s="4">
        <v>1661003</v>
      </c>
      <c r="J7" s="4">
        <v>2249999</v>
      </c>
      <c r="K7" s="4">
        <v>2148524</v>
      </c>
      <c r="L7" s="4">
        <v>2240239</v>
      </c>
      <c r="M7" s="4">
        <v>2500588</v>
      </c>
      <c r="N7" s="4">
        <v>2536686</v>
      </c>
      <c r="O7" s="4">
        <v>2845175</v>
      </c>
      <c r="P7" s="4">
        <v>3195096</v>
      </c>
      <c r="Q7" s="4">
        <v>3249292</v>
      </c>
      <c r="R7" s="4">
        <v>3268154</v>
      </c>
      <c r="S7" s="4">
        <v>3312540</v>
      </c>
      <c r="T7" s="4">
        <v>3306921</v>
      </c>
      <c r="U7" s="4">
        <v>3547912</v>
      </c>
      <c r="V7" s="4">
        <v>3841523</v>
      </c>
      <c r="W7" s="4">
        <v>3822624</v>
      </c>
      <c r="X7" s="4">
        <v>4216387</v>
      </c>
      <c r="Y7" s="4">
        <v>4714762</v>
      </c>
      <c r="Z7" s="4">
        <v>4930455</v>
      </c>
      <c r="AA7" s="4">
        <v>5231022</v>
      </c>
      <c r="AB7" s="4">
        <v>5805618</v>
      </c>
      <c r="AC7" s="4">
        <v>5664270</v>
      </c>
      <c r="AD7" s="4">
        <v>6452062</v>
      </c>
      <c r="AE7" s="4">
        <v>6672175</v>
      </c>
      <c r="AF7" s="4">
        <v>9101636</v>
      </c>
      <c r="AG7" s="4">
        <v>7927966</v>
      </c>
      <c r="AH7" s="4">
        <v>8707614</v>
      </c>
      <c r="AI7" s="4">
        <v>8087754</v>
      </c>
      <c r="AJ7" s="4">
        <v>9468057</v>
      </c>
      <c r="AK7" s="4">
        <v>9375336</v>
      </c>
      <c r="AL7" s="4">
        <v>9645325</v>
      </c>
      <c r="AM7" s="4">
        <v>10147440</v>
      </c>
      <c r="AN7" s="4">
        <v>11468486</v>
      </c>
      <c r="AO7" s="4">
        <v>11494395</v>
      </c>
      <c r="AP7" s="4">
        <v>11590533</v>
      </c>
      <c r="AQ7" s="8">
        <v>11681906</v>
      </c>
    </row>
    <row r="8" spans="1:43" s="3" customFormat="1" x14ac:dyDescent="0.2">
      <c r="A8" s="7" t="s">
        <v>7</v>
      </c>
      <c r="B8" s="4" t="s">
        <v>125</v>
      </c>
      <c r="C8" s="4" t="s">
        <v>125</v>
      </c>
      <c r="D8" s="4" t="s">
        <v>125</v>
      </c>
      <c r="E8" s="4" t="s">
        <v>125</v>
      </c>
      <c r="F8" s="4" t="s">
        <v>125</v>
      </c>
      <c r="G8" s="4" t="s">
        <v>125</v>
      </c>
      <c r="H8" s="4" t="s">
        <v>125</v>
      </c>
      <c r="I8" s="4" t="s">
        <v>125</v>
      </c>
      <c r="J8" s="4" t="s">
        <v>125</v>
      </c>
      <c r="K8" s="4" t="s">
        <v>125</v>
      </c>
      <c r="L8" s="4" t="s">
        <v>125</v>
      </c>
      <c r="M8" s="4" t="s">
        <v>125</v>
      </c>
      <c r="N8" s="4" t="s">
        <v>125</v>
      </c>
      <c r="O8" s="4" t="s">
        <v>125</v>
      </c>
      <c r="P8" s="4" t="s">
        <v>125</v>
      </c>
      <c r="Q8" s="4" t="s">
        <v>125</v>
      </c>
      <c r="R8" s="4" t="s">
        <v>125</v>
      </c>
      <c r="S8" s="4" t="s">
        <v>125</v>
      </c>
      <c r="T8" s="4" t="s">
        <v>125</v>
      </c>
      <c r="U8" s="4" t="s">
        <v>125</v>
      </c>
      <c r="V8" s="4" t="s">
        <v>125</v>
      </c>
      <c r="W8" s="4" t="s">
        <v>125</v>
      </c>
      <c r="X8" s="4" t="s">
        <v>125</v>
      </c>
      <c r="Y8" s="4" t="s">
        <v>125</v>
      </c>
      <c r="Z8" s="4" t="s">
        <v>125</v>
      </c>
      <c r="AA8" s="4" t="s">
        <v>125</v>
      </c>
      <c r="AB8" s="4">
        <v>6257681</v>
      </c>
      <c r="AC8" s="4">
        <v>6756897</v>
      </c>
      <c r="AD8" s="4">
        <v>6861816</v>
      </c>
      <c r="AE8" s="4">
        <v>7261122</v>
      </c>
      <c r="AF8" s="4">
        <v>7363517</v>
      </c>
      <c r="AG8" s="4">
        <v>7783477</v>
      </c>
      <c r="AH8" s="4">
        <v>8009522</v>
      </c>
      <c r="AI8" s="4">
        <v>8483648</v>
      </c>
      <c r="AJ8" s="4">
        <v>8979309</v>
      </c>
      <c r="AK8" s="4">
        <v>9161518</v>
      </c>
      <c r="AL8" s="4">
        <v>9529516</v>
      </c>
      <c r="AM8" s="4">
        <v>9711522</v>
      </c>
      <c r="AN8" s="4">
        <v>11137980</v>
      </c>
      <c r="AO8" s="4">
        <v>11697021</v>
      </c>
      <c r="AP8" s="4">
        <v>11902501</v>
      </c>
      <c r="AQ8" s="8">
        <v>12384315</v>
      </c>
    </row>
    <row r="9" spans="1:43" s="3" customFormat="1" x14ac:dyDescent="0.2">
      <c r="A9" s="7" t="s">
        <v>112</v>
      </c>
      <c r="B9" s="4" t="s">
        <v>125</v>
      </c>
      <c r="C9" s="4" t="s">
        <v>125</v>
      </c>
      <c r="D9" s="4" t="s">
        <v>125</v>
      </c>
      <c r="E9" s="4" t="s">
        <v>125</v>
      </c>
      <c r="F9" s="4" t="s">
        <v>125</v>
      </c>
      <c r="G9" s="4" t="s">
        <v>125</v>
      </c>
      <c r="H9" s="4" t="s">
        <v>125</v>
      </c>
      <c r="I9" s="4" t="s">
        <v>125</v>
      </c>
      <c r="J9" s="4" t="s">
        <v>125</v>
      </c>
      <c r="K9" s="4" t="s">
        <v>125</v>
      </c>
      <c r="L9" s="4" t="s">
        <v>125</v>
      </c>
      <c r="M9" s="4" t="s">
        <v>125</v>
      </c>
      <c r="N9" s="4" t="s">
        <v>125</v>
      </c>
      <c r="O9" s="4" t="s">
        <v>125</v>
      </c>
      <c r="P9" s="4" t="s">
        <v>125</v>
      </c>
      <c r="Q9" s="4" t="s">
        <v>125</v>
      </c>
      <c r="R9" s="4" t="s">
        <v>125</v>
      </c>
      <c r="S9" s="4" t="s">
        <v>125</v>
      </c>
      <c r="T9" s="4" t="s">
        <v>125</v>
      </c>
      <c r="U9" s="4" t="s">
        <v>125</v>
      </c>
      <c r="V9" s="4" t="s">
        <v>125</v>
      </c>
      <c r="W9" s="4" t="s">
        <v>125</v>
      </c>
      <c r="X9" s="4" t="s">
        <v>125</v>
      </c>
      <c r="Y9" s="4" t="s">
        <v>125</v>
      </c>
      <c r="Z9" s="4" t="s">
        <v>125</v>
      </c>
      <c r="AA9" s="4" t="s">
        <v>125</v>
      </c>
      <c r="AB9" s="4" t="s">
        <v>125</v>
      </c>
      <c r="AC9" s="4" t="s">
        <v>125</v>
      </c>
      <c r="AD9" s="4" t="s">
        <v>125</v>
      </c>
      <c r="AE9" s="4" t="s">
        <v>125</v>
      </c>
      <c r="AF9" s="4" t="s">
        <v>125</v>
      </c>
      <c r="AG9" s="4" t="s">
        <v>125</v>
      </c>
      <c r="AH9" s="4">
        <v>6352208</v>
      </c>
      <c r="AI9" s="4">
        <v>6498051</v>
      </c>
      <c r="AJ9" s="4">
        <v>6094328</v>
      </c>
      <c r="AK9" s="4">
        <v>5639550</v>
      </c>
      <c r="AL9" s="4">
        <v>4924546</v>
      </c>
      <c r="AM9" s="4">
        <v>4924546</v>
      </c>
      <c r="AN9" s="4" t="s">
        <v>125</v>
      </c>
      <c r="AO9" s="4" t="s">
        <v>125</v>
      </c>
      <c r="AP9" s="4">
        <v>4463585</v>
      </c>
      <c r="AQ9" s="8">
        <v>4463585</v>
      </c>
    </row>
    <row r="10" spans="1:43" s="4" customFormat="1" x14ac:dyDescent="0.2">
      <c r="A10" s="13" t="s">
        <v>8</v>
      </c>
      <c r="B10" s="12" t="s">
        <v>125</v>
      </c>
      <c r="C10" s="12" t="s">
        <v>125</v>
      </c>
      <c r="D10" s="12" t="s">
        <v>125</v>
      </c>
      <c r="E10" s="12" t="s">
        <v>125</v>
      </c>
      <c r="F10" s="12" t="s">
        <v>125</v>
      </c>
      <c r="G10" s="12" t="s">
        <v>125</v>
      </c>
      <c r="H10" s="12" t="s">
        <v>125</v>
      </c>
      <c r="I10" s="12" t="s">
        <v>125</v>
      </c>
      <c r="J10" s="12" t="s">
        <v>125</v>
      </c>
      <c r="K10" s="12" t="s">
        <v>125</v>
      </c>
      <c r="L10" s="12" t="s">
        <v>125</v>
      </c>
      <c r="M10" s="12">
        <v>2349046</v>
      </c>
      <c r="N10" s="12">
        <v>2929775</v>
      </c>
      <c r="O10" s="12">
        <v>2903688</v>
      </c>
      <c r="P10" s="12">
        <v>3290468</v>
      </c>
      <c r="Q10" s="12">
        <v>3577405</v>
      </c>
      <c r="R10" s="12">
        <v>3524907</v>
      </c>
      <c r="S10" s="12">
        <v>3826648</v>
      </c>
      <c r="T10" s="12">
        <v>3996308</v>
      </c>
      <c r="U10" s="12">
        <v>4011794</v>
      </c>
      <c r="V10" s="12">
        <v>44527122</v>
      </c>
      <c r="W10" s="12">
        <v>4692362</v>
      </c>
      <c r="X10" s="12">
        <v>4625350</v>
      </c>
      <c r="Y10" s="12">
        <v>4670790</v>
      </c>
      <c r="Z10" s="12">
        <v>4755057</v>
      </c>
      <c r="AA10" s="12">
        <v>5148725</v>
      </c>
      <c r="AB10" s="12">
        <v>5198466</v>
      </c>
      <c r="AC10" s="12">
        <v>5776876</v>
      </c>
      <c r="AD10" s="12">
        <v>7529916</v>
      </c>
      <c r="AE10" s="12">
        <v>7249187</v>
      </c>
      <c r="AF10" s="12">
        <v>8183965</v>
      </c>
      <c r="AG10" s="12">
        <v>10301595</v>
      </c>
      <c r="AH10" s="12">
        <v>9271776</v>
      </c>
      <c r="AI10" s="12">
        <v>9594560</v>
      </c>
      <c r="AJ10" s="12">
        <v>11307847</v>
      </c>
      <c r="AK10" s="12">
        <v>9542790</v>
      </c>
      <c r="AL10" s="12">
        <v>13388500</v>
      </c>
      <c r="AM10" s="12">
        <v>10723462</v>
      </c>
      <c r="AN10" s="12">
        <v>12035872</v>
      </c>
      <c r="AO10" s="12">
        <v>11583331</v>
      </c>
      <c r="AP10" s="12">
        <v>10961990</v>
      </c>
      <c r="AQ10" s="12">
        <v>13613157</v>
      </c>
    </row>
    <row r="11" spans="1:43" s="3" customFormat="1" x14ac:dyDescent="0.2">
      <c r="A11" s="7" t="s">
        <v>9</v>
      </c>
      <c r="B11" s="4">
        <v>1513856</v>
      </c>
      <c r="C11" s="4">
        <v>1502317</v>
      </c>
      <c r="D11" s="4">
        <v>1741021</v>
      </c>
      <c r="E11" s="4">
        <v>1954121</v>
      </c>
      <c r="F11" s="4">
        <v>2473368</v>
      </c>
      <c r="G11" s="4">
        <v>2722613</v>
      </c>
      <c r="H11" s="4">
        <v>2457842</v>
      </c>
      <c r="I11" s="4">
        <v>2726692</v>
      </c>
      <c r="J11" s="4">
        <v>3113900</v>
      </c>
      <c r="K11" s="4">
        <v>3153525</v>
      </c>
      <c r="L11" s="4">
        <v>3245061</v>
      </c>
      <c r="M11" s="4">
        <v>2815287</v>
      </c>
      <c r="N11" s="4">
        <v>3170237</v>
      </c>
      <c r="O11" s="4">
        <v>3739913</v>
      </c>
      <c r="P11" s="4">
        <v>3944491</v>
      </c>
      <c r="Q11" s="4">
        <v>4374702</v>
      </c>
      <c r="R11" s="4">
        <v>4994079</v>
      </c>
      <c r="S11" s="4">
        <v>5346273</v>
      </c>
      <c r="T11" s="4">
        <v>5542120</v>
      </c>
      <c r="U11" s="4">
        <v>5805183</v>
      </c>
      <c r="V11" s="4">
        <v>6185305</v>
      </c>
      <c r="W11" s="4">
        <v>6404603</v>
      </c>
      <c r="X11" s="4">
        <v>7004396</v>
      </c>
      <c r="Y11" s="4">
        <v>7130584</v>
      </c>
      <c r="Z11" s="4">
        <v>7239062</v>
      </c>
      <c r="AA11" s="4">
        <v>7491774</v>
      </c>
      <c r="AB11" s="4">
        <v>8260018</v>
      </c>
      <c r="AC11" s="4">
        <v>8192492</v>
      </c>
      <c r="AD11" s="4">
        <v>8815266</v>
      </c>
      <c r="AE11" s="4">
        <v>9720484</v>
      </c>
      <c r="AF11" s="4">
        <v>11041026</v>
      </c>
      <c r="AG11" s="4">
        <v>11794175</v>
      </c>
      <c r="AH11" s="4">
        <v>13523717.43</v>
      </c>
      <c r="AI11" s="4">
        <v>14967689.66</v>
      </c>
      <c r="AJ11" s="4">
        <v>14917230.970000001</v>
      </c>
      <c r="AK11" s="4">
        <v>15366604.1</v>
      </c>
      <c r="AL11" s="4">
        <v>16142816.41</v>
      </c>
      <c r="AM11" s="4">
        <v>16378646.890000001</v>
      </c>
      <c r="AN11" s="4">
        <v>20537518.18</v>
      </c>
      <c r="AO11" s="4">
        <v>15489971.130000001</v>
      </c>
      <c r="AP11" s="4">
        <v>16763126.279999999</v>
      </c>
      <c r="AQ11" s="8">
        <v>15440755.6</v>
      </c>
    </row>
    <row r="12" spans="1:43" s="3" customFormat="1" x14ac:dyDescent="0.2">
      <c r="A12" s="7" t="s">
        <v>10</v>
      </c>
      <c r="B12" s="4">
        <v>655366</v>
      </c>
      <c r="C12" s="4">
        <v>736596</v>
      </c>
      <c r="D12" s="4">
        <v>864248</v>
      </c>
      <c r="E12" s="4">
        <v>717001</v>
      </c>
      <c r="F12" s="4">
        <v>837880</v>
      </c>
      <c r="G12" s="4">
        <v>1029616</v>
      </c>
      <c r="H12" s="4">
        <v>1136000</v>
      </c>
      <c r="I12" s="4">
        <v>1251646</v>
      </c>
      <c r="J12" s="4">
        <v>1590306</v>
      </c>
      <c r="K12" s="4">
        <v>1716489</v>
      </c>
      <c r="L12" s="4">
        <v>1988542</v>
      </c>
      <c r="M12" s="4">
        <v>2146428</v>
      </c>
      <c r="N12" s="4">
        <v>2129155</v>
      </c>
      <c r="O12" s="4">
        <v>2328290</v>
      </c>
      <c r="P12" s="4">
        <v>2625672</v>
      </c>
      <c r="Q12" s="4">
        <v>2748262</v>
      </c>
      <c r="R12" s="4">
        <v>3173041</v>
      </c>
      <c r="S12" s="4">
        <v>3508128</v>
      </c>
      <c r="T12" s="4">
        <v>3596454</v>
      </c>
      <c r="U12" s="4">
        <v>3716716</v>
      </c>
      <c r="V12" s="4">
        <v>3786987</v>
      </c>
      <c r="W12" s="4">
        <v>4303622</v>
      </c>
      <c r="X12" s="4">
        <v>4256138</v>
      </c>
      <c r="Y12" s="4">
        <v>4990645</v>
      </c>
      <c r="Z12" s="4">
        <v>4697318</v>
      </c>
      <c r="AA12" s="4">
        <v>5113075</v>
      </c>
      <c r="AB12" s="4">
        <v>5299696</v>
      </c>
      <c r="AC12" s="4">
        <v>6210344</v>
      </c>
      <c r="AD12" s="4">
        <v>6583380</v>
      </c>
      <c r="AE12" s="4">
        <v>7308172</v>
      </c>
      <c r="AF12" s="4">
        <v>6962997</v>
      </c>
      <c r="AG12" s="4">
        <v>8064841</v>
      </c>
      <c r="AH12" s="4">
        <v>8285394</v>
      </c>
      <c r="AI12" s="4">
        <v>8219812</v>
      </c>
      <c r="AJ12" s="4">
        <v>8494260</v>
      </c>
      <c r="AK12" s="4">
        <v>8817845</v>
      </c>
      <c r="AL12" s="4">
        <v>9701826</v>
      </c>
      <c r="AM12" s="4">
        <v>9873286</v>
      </c>
      <c r="AN12" s="4">
        <v>10287916</v>
      </c>
      <c r="AO12" s="4">
        <v>10817454</v>
      </c>
      <c r="AP12" s="4">
        <v>11511759</v>
      </c>
      <c r="AQ12" s="8">
        <v>12230514</v>
      </c>
    </row>
    <row r="13" spans="1:43" s="3" customFormat="1" x14ac:dyDescent="0.2">
      <c r="A13" s="7" t="s">
        <v>122</v>
      </c>
      <c r="B13" s="4" t="s">
        <v>125</v>
      </c>
      <c r="C13" s="4" t="s">
        <v>125</v>
      </c>
      <c r="D13" s="4" t="s">
        <v>125</v>
      </c>
      <c r="E13" s="4" t="s">
        <v>125</v>
      </c>
      <c r="F13" s="4" t="s">
        <v>125</v>
      </c>
      <c r="G13" s="4" t="s">
        <v>125</v>
      </c>
      <c r="H13" s="4" t="s">
        <v>125</v>
      </c>
      <c r="I13" s="4" t="s">
        <v>125</v>
      </c>
      <c r="J13" s="4" t="s">
        <v>125</v>
      </c>
      <c r="K13" s="4" t="s">
        <v>125</v>
      </c>
      <c r="L13" s="4" t="s">
        <v>125</v>
      </c>
      <c r="M13" s="4" t="s">
        <v>125</v>
      </c>
      <c r="N13" s="4" t="s">
        <v>125</v>
      </c>
      <c r="O13" s="4" t="s">
        <v>125</v>
      </c>
      <c r="P13" s="4" t="s">
        <v>125</v>
      </c>
      <c r="Q13" s="4" t="s">
        <v>125</v>
      </c>
      <c r="R13" s="4" t="s">
        <v>125</v>
      </c>
      <c r="S13" s="4" t="s">
        <v>125</v>
      </c>
      <c r="T13" s="4" t="s">
        <v>125</v>
      </c>
      <c r="U13" s="4" t="s">
        <v>125</v>
      </c>
      <c r="V13" s="4" t="s">
        <v>125</v>
      </c>
      <c r="W13" s="4" t="s">
        <v>125</v>
      </c>
      <c r="X13" s="4" t="s">
        <v>125</v>
      </c>
      <c r="Y13" s="4" t="s">
        <v>125</v>
      </c>
      <c r="Z13" s="4" t="s">
        <v>125</v>
      </c>
      <c r="AA13" s="4" t="s">
        <v>125</v>
      </c>
      <c r="AB13" s="4" t="s">
        <v>125</v>
      </c>
      <c r="AC13" s="4" t="s">
        <v>125</v>
      </c>
      <c r="AD13" s="4" t="s">
        <v>125</v>
      </c>
      <c r="AE13" s="4" t="s">
        <v>125</v>
      </c>
      <c r="AF13" s="4" t="s">
        <v>125</v>
      </c>
      <c r="AG13" s="4" t="s">
        <v>125</v>
      </c>
      <c r="AH13" s="4" t="s">
        <v>125</v>
      </c>
      <c r="AI13" s="4" t="s">
        <v>125</v>
      </c>
      <c r="AJ13" s="4" t="s">
        <v>125</v>
      </c>
      <c r="AK13" s="4">
        <v>11788750.32</v>
      </c>
      <c r="AL13" s="4">
        <v>12120784.390000001</v>
      </c>
      <c r="AM13" s="4">
        <v>12173516.08</v>
      </c>
      <c r="AN13" s="4">
        <v>12307496.26</v>
      </c>
      <c r="AO13" s="4">
        <v>13031452.32</v>
      </c>
      <c r="AP13" s="4">
        <v>12140520.27</v>
      </c>
      <c r="AQ13" s="8">
        <v>11896532.92</v>
      </c>
    </row>
    <row r="14" spans="1:43" s="3" customFormat="1" x14ac:dyDescent="0.2">
      <c r="A14" s="7" t="s">
        <v>11</v>
      </c>
      <c r="B14" s="4">
        <v>2180472</v>
      </c>
      <c r="C14" s="4">
        <v>1992126</v>
      </c>
      <c r="D14" s="4">
        <v>2141376</v>
      </c>
      <c r="E14" s="4">
        <v>2257074</v>
      </c>
      <c r="F14" s="4">
        <v>2471036</v>
      </c>
      <c r="G14" s="4">
        <v>3164447</v>
      </c>
      <c r="H14" s="4">
        <v>3391896</v>
      </c>
      <c r="I14" s="4">
        <v>3890000</v>
      </c>
      <c r="J14" s="4">
        <v>4169260</v>
      </c>
      <c r="K14" s="4">
        <v>4313694</v>
      </c>
      <c r="L14" s="4">
        <v>4920756</v>
      </c>
      <c r="M14" s="4">
        <v>5115266</v>
      </c>
      <c r="N14" s="4">
        <v>5487829</v>
      </c>
      <c r="O14" s="4">
        <v>6063143</v>
      </c>
      <c r="P14" s="4">
        <v>6655477</v>
      </c>
      <c r="Q14" s="4">
        <v>7182794</v>
      </c>
      <c r="R14" s="4">
        <v>7289079</v>
      </c>
      <c r="S14" s="4">
        <v>8219006</v>
      </c>
      <c r="T14" s="4">
        <v>8867640</v>
      </c>
      <c r="U14" s="4">
        <v>8824344</v>
      </c>
      <c r="V14" s="4">
        <v>10469495</v>
      </c>
      <c r="W14" s="4">
        <v>10391411</v>
      </c>
      <c r="X14" s="4">
        <v>9985658</v>
      </c>
      <c r="Y14" s="4">
        <v>10364871</v>
      </c>
      <c r="Z14" s="4">
        <v>10940620</v>
      </c>
      <c r="AA14" s="4">
        <v>12883612</v>
      </c>
      <c r="AB14" s="4">
        <v>13499097</v>
      </c>
      <c r="AC14" s="4">
        <v>15532681</v>
      </c>
      <c r="AD14" s="4">
        <v>18170846</v>
      </c>
      <c r="AE14" s="4">
        <v>16291361</v>
      </c>
      <c r="AF14" s="4">
        <v>16117813</v>
      </c>
      <c r="AG14" s="4">
        <v>15532371</v>
      </c>
      <c r="AH14" s="4">
        <v>17453180</v>
      </c>
      <c r="AI14" s="4">
        <v>19715862</v>
      </c>
      <c r="AJ14" s="4">
        <v>20118847</v>
      </c>
      <c r="AK14" s="4">
        <v>17849390</v>
      </c>
      <c r="AL14" s="4">
        <v>17846646</v>
      </c>
      <c r="AM14" s="4">
        <v>17661578</v>
      </c>
      <c r="AN14" s="4">
        <v>20645030</v>
      </c>
      <c r="AO14" s="4">
        <v>19440818</v>
      </c>
      <c r="AP14" s="4">
        <v>22726792</v>
      </c>
      <c r="AQ14" s="8">
        <v>24587046</v>
      </c>
    </row>
    <row r="15" spans="1:43" s="3" customFormat="1" x14ac:dyDescent="0.2">
      <c r="A15" s="7" t="s">
        <v>171</v>
      </c>
      <c r="B15" s="4">
        <v>1652600</v>
      </c>
      <c r="C15" s="4">
        <v>1552236</v>
      </c>
      <c r="D15" s="4">
        <v>1761133</v>
      </c>
      <c r="E15" s="4">
        <v>1748017</v>
      </c>
      <c r="F15" s="4">
        <v>1885000</v>
      </c>
      <c r="G15" s="4">
        <v>2313202</v>
      </c>
      <c r="H15" s="4">
        <v>2218189</v>
      </c>
      <c r="I15" s="4">
        <v>2798138</v>
      </c>
      <c r="J15" s="4">
        <v>3002697</v>
      </c>
      <c r="K15" s="4">
        <v>3637044</v>
      </c>
      <c r="L15" s="4">
        <v>3482744</v>
      </c>
      <c r="M15" s="4">
        <v>3703014</v>
      </c>
      <c r="N15" s="4">
        <v>4150559</v>
      </c>
      <c r="O15" s="4">
        <v>4332014</v>
      </c>
      <c r="P15" s="4">
        <v>4768676</v>
      </c>
      <c r="Q15" s="4">
        <v>5456787</v>
      </c>
      <c r="R15" s="4">
        <v>5412454</v>
      </c>
      <c r="S15" s="4">
        <v>5721446</v>
      </c>
      <c r="T15" s="4">
        <v>5801977</v>
      </c>
      <c r="U15" s="4">
        <v>5444233</v>
      </c>
      <c r="V15" s="4">
        <v>4688058</v>
      </c>
      <c r="W15" s="4">
        <v>5959314</v>
      </c>
      <c r="X15" s="4">
        <v>6323446</v>
      </c>
      <c r="Y15" s="4">
        <v>6167201</v>
      </c>
      <c r="Z15" s="4">
        <v>5939195</v>
      </c>
      <c r="AA15" s="4">
        <v>8509458</v>
      </c>
      <c r="AB15" s="4">
        <v>9235458</v>
      </c>
      <c r="AC15" s="4">
        <v>8407571</v>
      </c>
      <c r="AD15" s="4">
        <v>8385082</v>
      </c>
      <c r="AE15" s="4">
        <v>6106571</v>
      </c>
      <c r="AF15" s="4">
        <v>7801367</v>
      </c>
      <c r="AG15" s="4">
        <v>6417684</v>
      </c>
      <c r="AH15" s="4">
        <v>8659069</v>
      </c>
      <c r="AI15" s="4">
        <v>8791741</v>
      </c>
      <c r="AJ15" s="4">
        <v>8113229</v>
      </c>
      <c r="AK15" s="4">
        <v>8717848</v>
      </c>
      <c r="AL15" s="4">
        <v>7462149</v>
      </c>
      <c r="AM15" s="4">
        <v>8338203</v>
      </c>
      <c r="AN15" s="4">
        <v>8712667</v>
      </c>
      <c r="AO15" s="4">
        <v>8733164</v>
      </c>
      <c r="AP15" s="4">
        <v>8940658</v>
      </c>
      <c r="AQ15" s="8">
        <v>9285616</v>
      </c>
    </row>
    <row r="16" spans="1:43" s="3" customFormat="1" x14ac:dyDescent="0.2">
      <c r="A16" s="7" t="s">
        <v>12</v>
      </c>
      <c r="B16" s="4" t="s">
        <v>125</v>
      </c>
      <c r="C16" s="4" t="s">
        <v>125</v>
      </c>
      <c r="D16" s="4" t="s">
        <v>125</v>
      </c>
      <c r="E16" s="4" t="s">
        <v>125</v>
      </c>
      <c r="F16" s="4" t="s">
        <v>125</v>
      </c>
      <c r="G16" s="4" t="s">
        <v>125</v>
      </c>
      <c r="H16" s="4" t="s">
        <v>125</v>
      </c>
      <c r="I16" s="4">
        <v>1891829</v>
      </c>
      <c r="J16" s="4">
        <v>1920818</v>
      </c>
      <c r="K16" s="4">
        <v>2375238</v>
      </c>
      <c r="L16" s="4">
        <v>2495468</v>
      </c>
      <c r="M16" s="4">
        <v>2779486</v>
      </c>
      <c r="N16" s="4">
        <v>3078629</v>
      </c>
      <c r="O16" s="4">
        <v>3123513</v>
      </c>
      <c r="P16" s="4">
        <v>3036335</v>
      </c>
      <c r="Q16" s="4">
        <v>3440559</v>
      </c>
      <c r="R16" s="4">
        <v>3599388</v>
      </c>
      <c r="S16" s="4">
        <v>3788280</v>
      </c>
      <c r="T16" s="4">
        <v>4314346</v>
      </c>
      <c r="U16" s="4">
        <v>3837945</v>
      </c>
      <c r="V16" s="4">
        <v>4005699</v>
      </c>
      <c r="W16" s="4">
        <v>4239690</v>
      </c>
      <c r="X16" s="4">
        <v>4395520</v>
      </c>
      <c r="Y16" s="4">
        <v>4038907</v>
      </c>
      <c r="Z16" s="4">
        <v>4458837</v>
      </c>
      <c r="AA16" s="4">
        <v>5644801</v>
      </c>
      <c r="AB16" s="4">
        <v>6869863</v>
      </c>
      <c r="AC16" s="4">
        <v>6268078</v>
      </c>
      <c r="AD16" s="4">
        <v>6650417</v>
      </c>
      <c r="AE16" s="4">
        <v>7133737</v>
      </c>
      <c r="AF16" s="4">
        <v>6740795</v>
      </c>
      <c r="AG16" s="4">
        <v>6926009</v>
      </c>
      <c r="AH16" s="4">
        <v>7814726</v>
      </c>
      <c r="AI16" s="4">
        <v>8630487</v>
      </c>
      <c r="AJ16" s="4">
        <v>9508339</v>
      </c>
      <c r="AK16" s="4">
        <v>9489506</v>
      </c>
      <c r="AL16" s="4">
        <v>9714066</v>
      </c>
      <c r="AM16" s="4">
        <v>8850255</v>
      </c>
      <c r="AN16" s="4">
        <v>8089353</v>
      </c>
      <c r="AO16" s="4">
        <v>8429718</v>
      </c>
      <c r="AP16" s="4">
        <v>9318324</v>
      </c>
      <c r="AQ16" s="8">
        <v>9423686</v>
      </c>
    </row>
    <row r="17" spans="1:43" s="3" customFormat="1" x14ac:dyDescent="0.2">
      <c r="A17" s="7" t="s">
        <v>13</v>
      </c>
      <c r="B17" s="4">
        <v>2058983</v>
      </c>
      <c r="C17" s="4">
        <v>1998653</v>
      </c>
      <c r="D17" s="4">
        <v>2183647</v>
      </c>
      <c r="E17" s="4">
        <v>2241345</v>
      </c>
      <c r="F17" s="4">
        <v>2765897</v>
      </c>
      <c r="G17" s="4">
        <v>3120650</v>
      </c>
      <c r="H17" s="4">
        <v>3367344</v>
      </c>
      <c r="I17" s="4">
        <v>3637295</v>
      </c>
      <c r="J17" s="4">
        <v>4195060</v>
      </c>
      <c r="K17" s="4">
        <v>4960478</v>
      </c>
      <c r="L17" s="4">
        <v>5210844</v>
      </c>
      <c r="M17" s="4">
        <v>5849917</v>
      </c>
      <c r="N17" s="4">
        <v>6850170</v>
      </c>
      <c r="O17" s="4">
        <v>7451635</v>
      </c>
      <c r="P17" s="4">
        <v>7143307</v>
      </c>
      <c r="Q17" s="4">
        <v>7821472</v>
      </c>
      <c r="R17" s="4">
        <v>88501331</v>
      </c>
      <c r="S17" s="4">
        <v>8355854</v>
      </c>
      <c r="T17" s="4">
        <v>8330765</v>
      </c>
      <c r="U17" s="4">
        <v>8574430</v>
      </c>
      <c r="V17" s="4">
        <v>8955879</v>
      </c>
      <c r="W17" s="4">
        <v>9488562</v>
      </c>
      <c r="X17" s="4">
        <v>9502100</v>
      </c>
      <c r="Y17" s="4">
        <v>9190355</v>
      </c>
      <c r="Z17" s="4">
        <v>9606288</v>
      </c>
      <c r="AA17" s="4">
        <v>10944779</v>
      </c>
      <c r="AB17" s="4">
        <v>10608280</v>
      </c>
      <c r="AC17" s="4">
        <v>11454604</v>
      </c>
      <c r="AD17" s="4">
        <v>13661380</v>
      </c>
      <c r="AE17" s="4">
        <v>12672517</v>
      </c>
      <c r="AF17" s="4">
        <v>12744509</v>
      </c>
      <c r="AG17" s="4">
        <v>11892506</v>
      </c>
      <c r="AH17" s="4">
        <v>15158149</v>
      </c>
      <c r="AI17" s="4">
        <v>14893015</v>
      </c>
      <c r="AJ17" s="4">
        <v>15000546</v>
      </c>
      <c r="AK17" s="4">
        <v>14459035</v>
      </c>
      <c r="AL17" s="4">
        <v>12393660</v>
      </c>
      <c r="AM17" s="4">
        <v>13501388</v>
      </c>
      <c r="AN17" s="4">
        <v>13812143</v>
      </c>
      <c r="AO17" s="4">
        <v>14350890</v>
      </c>
      <c r="AP17" s="4">
        <v>15610465</v>
      </c>
      <c r="AQ17" s="8">
        <v>15547432</v>
      </c>
    </row>
    <row r="18" spans="1:43" s="3" customFormat="1" x14ac:dyDescent="0.2">
      <c r="A18" s="7" t="s">
        <v>14</v>
      </c>
      <c r="B18" s="4" t="s">
        <v>125</v>
      </c>
      <c r="C18" s="4" t="s">
        <v>125</v>
      </c>
      <c r="D18" s="4" t="s">
        <v>125</v>
      </c>
      <c r="E18" s="4" t="s">
        <v>125</v>
      </c>
      <c r="F18" s="4" t="s">
        <v>125</v>
      </c>
      <c r="G18" s="4">
        <v>1028195</v>
      </c>
      <c r="H18" s="4">
        <v>1227884</v>
      </c>
      <c r="I18" s="4">
        <v>780924</v>
      </c>
      <c r="J18" s="4">
        <v>1517408</v>
      </c>
      <c r="K18" s="4">
        <v>1596356</v>
      </c>
      <c r="L18" s="4">
        <v>1726632</v>
      </c>
      <c r="M18" s="4">
        <v>2044019</v>
      </c>
      <c r="N18" s="4">
        <v>2168576</v>
      </c>
      <c r="O18" s="4">
        <v>2349757</v>
      </c>
      <c r="P18" s="4">
        <v>2284100</v>
      </c>
      <c r="Q18" s="4">
        <v>2201894</v>
      </c>
      <c r="R18" s="4">
        <v>2711793</v>
      </c>
      <c r="S18" s="4">
        <v>2626639</v>
      </c>
      <c r="T18" s="4">
        <v>2573692</v>
      </c>
      <c r="U18" s="4">
        <v>2667376</v>
      </c>
      <c r="V18" s="4">
        <v>2807846</v>
      </c>
      <c r="W18" s="4">
        <v>3090772</v>
      </c>
      <c r="X18" s="4">
        <v>3249826</v>
      </c>
      <c r="Y18" s="4">
        <v>3335953</v>
      </c>
      <c r="Z18" s="4">
        <v>3617587</v>
      </c>
      <c r="AA18" s="4">
        <v>4000326</v>
      </c>
      <c r="AB18" s="4">
        <v>4006637</v>
      </c>
      <c r="AC18" s="4">
        <v>4123531</v>
      </c>
      <c r="AD18" s="4">
        <v>3915313</v>
      </c>
      <c r="AE18" s="4">
        <v>4642773</v>
      </c>
      <c r="AF18" s="4">
        <v>5214071</v>
      </c>
      <c r="AG18" s="4">
        <v>5444783</v>
      </c>
      <c r="AH18" s="4">
        <v>6109872</v>
      </c>
      <c r="AI18" s="4">
        <v>6176930</v>
      </c>
      <c r="AJ18" s="4">
        <v>5745878</v>
      </c>
      <c r="AK18" s="4">
        <v>4802770</v>
      </c>
      <c r="AL18" s="4">
        <v>4983504</v>
      </c>
      <c r="AM18" s="4">
        <v>4587033</v>
      </c>
      <c r="AN18" s="4">
        <v>4088338</v>
      </c>
      <c r="AO18" s="4">
        <v>4309625</v>
      </c>
      <c r="AP18" s="4">
        <v>4424542</v>
      </c>
      <c r="AQ18" s="8">
        <v>4885279</v>
      </c>
    </row>
    <row r="19" spans="1:43" s="3" customFormat="1" x14ac:dyDescent="0.2">
      <c r="A19" s="7" t="s">
        <v>15</v>
      </c>
      <c r="B19" s="4">
        <v>1206514</v>
      </c>
      <c r="C19" s="4">
        <v>1085921</v>
      </c>
      <c r="D19" s="4">
        <v>1286564</v>
      </c>
      <c r="E19" s="4">
        <v>1285131</v>
      </c>
      <c r="F19" s="4">
        <v>1486390</v>
      </c>
      <c r="G19" s="4">
        <v>1722651</v>
      </c>
      <c r="H19" s="4">
        <v>1791551</v>
      </c>
      <c r="I19" s="4">
        <v>2021583</v>
      </c>
      <c r="J19" s="4">
        <v>2248442</v>
      </c>
      <c r="K19" s="4">
        <v>2515033</v>
      </c>
      <c r="L19" s="4">
        <v>2727372</v>
      </c>
      <c r="M19" s="4">
        <v>3093398</v>
      </c>
      <c r="N19" s="4">
        <v>3576525</v>
      </c>
      <c r="O19" s="4">
        <v>3661659</v>
      </c>
      <c r="P19" s="4">
        <v>3372946</v>
      </c>
      <c r="Q19" s="4">
        <v>4066901</v>
      </c>
      <c r="R19" s="4">
        <v>4491847</v>
      </c>
      <c r="S19" s="4">
        <v>4521659</v>
      </c>
      <c r="T19" s="4">
        <v>4618958</v>
      </c>
      <c r="U19" s="4">
        <v>4634591</v>
      </c>
      <c r="V19" s="4">
        <v>4745537</v>
      </c>
      <c r="W19" s="4">
        <v>5432434</v>
      </c>
      <c r="X19" s="4">
        <v>5718491</v>
      </c>
      <c r="Y19" s="4">
        <v>5701433</v>
      </c>
      <c r="Z19" s="4">
        <v>5694576</v>
      </c>
      <c r="AA19" s="4">
        <v>5876129</v>
      </c>
      <c r="AB19" s="4">
        <v>6489326</v>
      </c>
      <c r="AC19" s="4">
        <v>7661322</v>
      </c>
      <c r="AD19" s="4">
        <v>7576614</v>
      </c>
      <c r="AE19" s="4">
        <v>8165077</v>
      </c>
      <c r="AF19" s="4">
        <v>8276175</v>
      </c>
      <c r="AG19" s="4">
        <v>8324922</v>
      </c>
      <c r="AH19" s="4">
        <v>7922917</v>
      </c>
      <c r="AI19" s="4">
        <v>8501529</v>
      </c>
      <c r="AJ19" s="4">
        <v>9583762</v>
      </c>
      <c r="AK19" s="4">
        <v>9876233</v>
      </c>
      <c r="AL19" s="4">
        <v>9548345</v>
      </c>
      <c r="AM19" s="4">
        <v>8899954</v>
      </c>
      <c r="AN19" s="4">
        <v>8950180</v>
      </c>
      <c r="AO19" s="4">
        <v>8934949</v>
      </c>
      <c r="AP19" s="4">
        <v>9566270</v>
      </c>
      <c r="AQ19" s="8">
        <v>9120403</v>
      </c>
    </row>
    <row r="20" spans="1:43" s="3" customFormat="1" x14ac:dyDescent="0.2">
      <c r="A20" s="7" t="s">
        <v>16</v>
      </c>
      <c r="B20" s="4">
        <v>1107130</v>
      </c>
      <c r="C20" s="4">
        <v>1145899</v>
      </c>
      <c r="D20" s="4">
        <v>1408264</v>
      </c>
      <c r="E20" s="4">
        <v>1200095</v>
      </c>
      <c r="F20" s="4">
        <v>1436989</v>
      </c>
      <c r="G20" s="4">
        <v>1643410</v>
      </c>
      <c r="H20" s="4">
        <v>1633949</v>
      </c>
      <c r="I20" s="4">
        <v>2197000</v>
      </c>
      <c r="J20" s="4">
        <v>2383000</v>
      </c>
      <c r="K20" s="4">
        <v>2321075</v>
      </c>
      <c r="L20" s="4">
        <v>2312738</v>
      </c>
      <c r="M20" s="4">
        <v>2672877</v>
      </c>
      <c r="N20" s="4">
        <v>3078333</v>
      </c>
      <c r="O20" s="4">
        <v>3283591</v>
      </c>
      <c r="P20" s="4">
        <v>3327917</v>
      </c>
      <c r="Q20" s="4">
        <v>3083557</v>
      </c>
      <c r="R20" s="4">
        <v>3289142</v>
      </c>
      <c r="S20" s="4">
        <v>3707084</v>
      </c>
      <c r="T20" s="4">
        <v>3764760</v>
      </c>
      <c r="U20" s="4">
        <v>3533665</v>
      </c>
      <c r="V20" s="4">
        <v>3345796</v>
      </c>
      <c r="W20" s="4">
        <v>3808441</v>
      </c>
      <c r="X20" s="4">
        <v>3391780</v>
      </c>
      <c r="Y20" s="4">
        <v>4604185</v>
      </c>
      <c r="Z20" s="4">
        <v>3316315</v>
      </c>
      <c r="AA20" s="4">
        <v>4792474</v>
      </c>
      <c r="AB20" s="4">
        <v>4116507</v>
      </c>
      <c r="AC20" s="4">
        <v>5256693</v>
      </c>
      <c r="AD20" s="4">
        <v>5578014</v>
      </c>
      <c r="AE20" s="4">
        <v>6712783</v>
      </c>
      <c r="AF20" s="4">
        <v>5663097</v>
      </c>
      <c r="AG20" s="4">
        <v>5712246</v>
      </c>
      <c r="AH20" s="4">
        <v>5236330</v>
      </c>
      <c r="AI20" s="4">
        <v>5423851</v>
      </c>
      <c r="AJ20" s="4">
        <v>5798983</v>
      </c>
      <c r="AK20" s="4">
        <v>5449640</v>
      </c>
      <c r="AL20" s="4">
        <v>4807044</v>
      </c>
      <c r="AM20" s="4">
        <v>5862236</v>
      </c>
      <c r="AN20" s="4">
        <v>5370348</v>
      </c>
      <c r="AO20" s="4">
        <v>5544275</v>
      </c>
      <c r="AP20" s="4">
        <v>5860806</v>
      </c>
      <c r="AQ20" s="8">
        <v>5478374</v>
      </c>
    </row>
    <row r="21" spans="1:43" s="3" customFormat="1" x14ac:dyDescent="0.2">
      <c r="A21" s="7" t="s">
        <v>17</v>
      </c>
      <c r="B21" s="4">
        <v>579461</v>
      </c>
      <c r="C21" s="4">
        <v>559884</v>
      </c>
      <c r="D21" s="4">
        <v>748410</v>
      </c>
      <c r="E21" s="4">
        <v>789729</v>
      </c>
      <c r="F21" s="4">
        <v>836006</v>
      </c>
      <c r="G21" s="4">
        <v>894353</v>
      </c>
      <c r="H21" s="4">
        <v>951442</v>
      </c>
      <c r="I21" s="4">
        <v>1208446</v>
      </c>
      <c r="J21" s="4">
        <v>1140941</v>
      </c>
      <c r="K21" s="4">
        <v>1242712</v>
      </c>
      <c r="L21" s="4">
        <v>1355131</v>
      </c>
      <c r="M21" s="4">
        <v>1553096</v>
      </c>
      <c r="N21" s="4">
        <v>1757829</v>
      </c>
      <c r="O21" s="4">
        <v>2020862</v>
      </c>
      <c r="P21" s="4">
        <v>2329946</v>
      </c>
      <c r="Q21" s="4">
        <v>2488428</v>
      </c>
      <c r="R21" s="4">
        <v>2664555</v>
      </c>
      <c r="S21" s="4">
        <v>2785073</v>
      </c>
      <c r="T21" s="4">
        <v>3159555</v>
      </c>
      <c r="U21" s="4">
        <v>3507782</v>
      </c>
      <c r="V21" s="4">
        <v>3794502</v>
      </c>
      <c r="W21" s="4">
        <v>3993396</v>
      </c>
      <c r="X21" s="4">
        <v>4012726</v>
      </c>
      <c r="Y21" s="4">
        <v>4212479</v>
      </c>
      <c r="Z21" s="4">
        <v>4313856</v>
      </c>
      <c r="AA21" s="4">
        <v>4409352</v>
      </c>
      <c r="AB21" s="4">
        <v>4723693</v>
      </c>
      <c r="AC21" s="4">
        <v>4930501</v>
      </c>
      <c r="AD21" s="4">
        <v>5154608</v>
      </c>
      <c r="AE21" s="4">
        <v>5790209</v>
      </c>
      <c r="AF21" s="4">
        <v>6487601</v>
      </c>
      <c r="AG21" s="4">
        <v>6784251</v>
      </c>
      <c r="AH21" s="4">
        <v>6304139</v>
      </c>
      <c r="AI21" s="4">
        <v>6332322</v>
      </c>
      <c r="AJ21" s="4">
        <v>6702608</v>
      </c>
      <c r="AK21" s="4">
        <v>6707114</v>
      </c>
      <c r="AL21" s="4">
        <v>7076887</v>
      </c>
      <c r="AM21" s="4">
        <v>7392519</v>
      </c>
      <c r="AN21" s="4">
        <v>7240935</v>
      </c>
      <c r="AO21" s="4">
        <v>7271241</v>
      </c>
      <c r="AP21" s="4">
        <v>7656923</v>
      </c>
      <c r="AQ21" s="8">
        <v>6832565</v>
      </c>
    </row>
    <row r="22" spans="1:43" s="3" customFormat="1" x14ac:dyDescent="0.2">
      <c r="A22" s="7" t="s">
        <v>114</v>
      </c>
      <c r="B22" s="4" t="s">
        <v>125</v>
      </c>
      <c r="C22" s="4" t="s">
        <v>125</v>
      </c>
      <c r="D22" s="4" t="s">
        <v>125</v>
      </c>
      <c r="E22" s="4" t="s">
        <v>125</v>
      </c>
      <c r="F22" s="4" t="s">
        <v>125</v>
      </c>
      <c r="G22" s="4" t="s">
        <v>125</v>
      </c>
      <c r="H22" s="4" t="s">
        <v>125</v>
      </c>
      <c r="I22" s="4" t="s">
        <v>125</v>
      </c>
      <c r="J22" s="4" t="s">
        <v>125</v>
      </c>
      <c r="K22" s="4" t="s">
        <v>125</v>
      </c>
      <c r="L22" s="4" t="s">
        <v>125</v>
      </c>
      <c r="M22" s="4" t="s">
        <v>125</v>
      </c>
      <c r="N22" s="4" t="s">
        <v>125</v>
      </c>
      <c r="O22" s="4" t="s">
        <v>125</v>
      </c>
      <c r="P22" s="4" t="s">
        <v>125</v>
      </c>
      <c r="Q22" s="4" t="s">
        <v>125</v>
      </c>
      <c r="R22" s="4" t="s">
        <v>125</v>
      </c>
      <c r="S22" s="4" t="s">
        <v>125</v>
      </c>
      <c r="T22" s="4" t="s">
        <v>125</v>
      </c>
      <c r="U22" s="4" t="s">
        <v>125</v>
      </c>
      <c r="V22" s="4" t="s">
        <v>125</v>
      </c>
      <c r="W22" s="4" t="s">
        <v>125</v>
      </c>
      <c r="X22" s="4" t="s">
        <v>125</v>
      </c>
      <c r="Y22" s="4" t="s">
        <v>125</v>
      </c>
      <c r="Z22" s="4" t="s">
        <v>125</v>
      </c>
      <c r="AA22" s="4" t="s">
        <v>125</v>
      </c>
      <c r="AB22" s="4" t="s">
        <v>125</v>
      </c>
      <c r="AC22" s="4" t="s">
        <v>125</v>
      </c>
      <c r="AD22" s="4" t="s">
        <v>125</v>
      </c>
      <c r="AE22" s="4" t="s">
        <v>125</v>
      </c>
      <c r="AF22" s="4" t="s">
        <v>125</v>
      </c>
      <c r="AG22" s="4" t="s">
        <v>125</v>
      </c>
      <c r="AH22" s="4">
        <v>899533</v>
      </c>
      <c r="AI22" s="4">
        <v>1072149</v>
      </c>
      <c r="AJ22" s="4">
        <v>1027460.15</v>
      </c>
      <c r="AK22" s="4">
        <v>1271497</v>
      </c>
      <c r="AL22" s="4" t="s">
        <v>125</v>
      </c>
      <c r="AM22" s="4" t="s">
        <v>125</v>
      </c>
      <c r="AN22" s="4" t="s">
        <v>125</v>
      </c>
      <c r="AO22" s="4" t="s">
        <v>125</v>
      </c>
      <c r="AP22" s="4">
        <v>1234430</v>
      </c>
      <c r="AQ22" s="8">
        <v>2020000</v>
      </c>
    </row>
    <row r="23" spans="1:43" s="3" customFormat="1" x14ac:dyDescent="0.2">
      <c r="A23" s="7" t="s">
        <v>18</v>
      </c>
      <c r="B23" s="4">
        <v>1239060</v>
      </c>
      <c r="C23" s="4">
        <v>1397287</v>
      </c>
      <c r="D23" s="4">
        <v>1438465</v>
      </c>
      <c r="E23" s="4">
        <v>1426949</v>
      </c>
      <c r="F23" s="4">
        <v>1357048</v>
      </c>
      <c r="G23" s="4">
        <v>1700385</v>
      </c>
      <c r="H23" s="4">
        <v>1935783</v>
      </c>
      <c r="I23" s="4">
        <v>2232777</v>
      </c>
      <c r="J23" s="4">
        <v>2004950</v>
      </c>
      <c r="K23" s="4">
        <v>2504372</v>
      </c>
      <c r="L23" s="4">
        <v>2549954</v>
      </c>
      <c r="M23" s="4">
        <v>2979870</v>
      </c>
      <c r="N23" s="4">
        <v>3443966</v>
      </c>
      <c r="O23" s="4">
        <v>4097331</v>
      </c>
      <c r="P23" s="4">
        <v>3926670</v>
      </c>
      <c r="Q23" s="4">
        <v>4449233</v>
      </c>
      <c r="R23" s="4">
        <v>4782003</v>
      </c>
      <c r="S23" s="4">
        <v>5295072</v>
      </c>
      <c r="T23" s="4">
        <v>5683542</v>
      </c>
      <c r="U23" s="4">
        <v>5908213</v>
      </c>
      <c r="V23" s="4">
        <v>6200721</v>
      </c>
      <c r="W23" s="4">
        <v>7139176</v>
      </c>
      <c r="X23" s="4">
        <v>7754976</v>
      </c>
      <c r="Y23" s="4">
        <v>7891286</v>
      </c>
      <c r="Z23" s="4">
        <v>7918951</v>
      </c>
      <c r="AA23" s="4">
        <v>9214408</v>
      </c>
      <c r="AB23" s="4">
        <v>9615025</v>
      </c>
      <c r="AC23" s="4">
        <v>11163429</v>
      </c>
      <c r="AD23" s="4">
        <v>11818383</v>
      </c>
      <c r="AE23" s="4">
        <v>12605544</v>
      </c>
      <c r="AF23" s="4">
        <v>13462639</v>
      </c>
      <c r="AG23" s="4">
        <v>13489603</v>
      </c>
      <c r="AH23" s="4">
        <v>16462379</v>
      </c>
      <c r="AI23" s="4">
        <v>16130090</v>
      </c>
      <c r="AJ23" s="4">
        <v>17704138</v>
      </c>
      <c r="AK23" s="4">
        <v>18073119</v>
      </c>
      <c r="AL23" s="4">
        <v>18143564</v>
      </c>
      <c r="AM23" s="4">
        <v>18680779</v>
      </c>
      <c r="AN23" s="4">
        <v>18752146</v>
      </c>
      <c r="AO23" s="4">
        <v>18265289</v>
      </c>
      <c r="AP23" s="4">
        <v>19176653</v>
      </c>
      <c r="AQ23" s="8">
        <v>17911128</v>
      </c>
    </row>
    <row r="24" spans="1:43" s="3" customFormat="1" x14ac:dyDescent="0.2">
      <c r="A24" s="7" t="s">
        <v>19</v>
      </c>
      <c r="B24" s="4">
        <v>884104</v>
      </c>
      <c r="C24" s="4">
        <v>850222</v>
      </c>
      <c r="D24" s="4">
        <v>918179</v>
      </c>
      <c r="E24" s="4">
        <v>935182</v>
      </c>
      <c r="F24" s="4">
        <v>1058146</v>
      </c>
      <c r="G24" s="4">
        <v>1230585</v>
      </c>
      <c r="H24" s="4">
        <v>1637405</v>
      </c>
      <c r="I24" s="4">
        <v>2372272</v>
      </c>
      <c r="J24" s="4">
        <v>1815229</v>
      </c>
      <c r="K24" s="4">
        <v>2256060</v>
      </c>
      <c r="L24" s="4">
        <v>2207972</v>
      </c>
      <c r="M24" s="4">
        <v>2448460</v>
      </c>
      <c r="N24" s="4">
        <v>2709140</v>
      </c>
      <c r="O24" s="4">
        <v>3123419</v>
      </c>
      <c r="P24" s="4">
        <v>3515282</v>
      </c>
      <c r="Q24" s="4">
        <v>3874395</v>
      </c>
      <c r="R24" s="4">
        <v>3952796</v>
      </c>
      <c r="S24" s="4">
        <v>4631643</v>
      </c>
      <c r="T24" s="4">
        <v>4020609</v>
      </c>
      <c r="U24" s="4">
        <v>4597854</v>
      </c>
      <c r="V24" s="4">
        <v>5043940</v>
      </c>
      <c r="W24" s="4">
        <v>5171992</v>
      </c>
      <c r="X24" s="4">
        <v>5331883</v>
      </c>
      <c r="Y24" s="4">
        <v>5674995</v>
      </c>
      <c r="Z24" s="4">
        <v>6067551</v>
      </c>
      <c r="AA24" s="4">
        <v>6553461</v>
      </c>
      <c r="AB24" s="4">
        <v>7025585</v>
      </c>
      <c r="AC24" s="4">
        <v>7616567</v>
      </c>
      <c r="AD24" s="4">
        <v>8031454</v>
      </c>
      <c r="AE24" s="4">
        <v>8280686</v>
      </c>
      <c r="AF24" s="4">
        <v>9093736</v>
      </c>
      <c r="AG24" s="4">
        <v>10074470</v>
      </c>
      <c r="AH24" s="4">
        <v>10209066</v>
      </c>
      <c r="AI24" s="4">
        <v>9600793</v>
      </c>
      <c r="AJ24" s="4">
        <v>10283685</v>
      </c>
      <c r="AK24" s="4">
        <v>10179240</v>
      </c>
      <c r="AL24" s="4">
        <v>10259873</v>
      </c>
      <c r="AM24" s="4">
        <v>10550517</v>
      </c>
      <c r="AN24" s="4">
        <v>10455686</v>
      </c>
      <c r="AO24" s="4">
        <v>10594035</v>
      </c>
      <c r="AP24" s="4">
        <v>10177665</v>
      </c>
      <c r="AQ24" s="8">
        <v>10451640</v>
      </c>
    </row>
    <row r="25" spans="1:43" s="3" customFormat="1" x14ac:dyDescent="0.2">
      <c r="A25" s="7" t="s">
        <v>20</v>
      </c>
      <c r="B25" s="4">
        <v>1242111</v>
      </c>
      <c r="C25" s="4">
        <v>1081147</v>
      </c>
      <c r="D25" s="4">
        <v>850205</v>
      </c>
      <c r="E25" s="4">
        <v>925669</v>
      </c>
      <c r="F25" s="4">
        <v>901698</v>
      </c>
      <c r="G25" s="4">
        <v>1066787</v>
      </c>
      <c r="H25" s="4">
        <v>1039934</v>
      </c>
      <c r="I25" s="4">
        <v>1181160</v>
      </c>
      <c r="J25" s="4">
        <v>1730097</v>
      </c>
      <c r="K25" s="4">
        <v>1839710</v>
      </c>
      <c r="L25" s="4">
        <v>1958223</v>
      </c>
      <c r="M25" s="4">
        <v>2127094</v>
      </c>
      <c r="N25" s="4">
        <v>2261107</v>
      </c>
      <c r="O25" s="4">
        <v>2638857</v>
      </c>
      <c r="P25" s="4">
        <v>2867358</v>
      </c>
      <c r="Q25" s="4">
        <v>3781405</v>
      </c>
      <c r="R25" s="4">
        <v>4494282</v>
      </c>
      <c r="S25" s="4">
        <v>4717514</v>
      </c>
      <c r="T25" s="4">
        <v>6536336</v>
      </c>
      <c r="U25" s="4">
        <v>6597445</v>
      </c>
      <c r="V25" s="4">
        <v>6402328</v>
      </c>
      <c r="W25" s="4">
        <v>6486127</v>
      </c>
      <c r="X25" s="4">
        <v>7564265</v>
      </c>
      <c r="Y25" s="4">
        <v>8064613</v>
      </c>
      <c r="Z25" s="4">
        <v>7555744</v>
      </c>
      <c r="AA25" s="4">
        <v>8154813</v>
      </c>
      <c r="AB25" s="4">
        <v>7864235</v>
      </c>
      <c r="AC25" s="4">
        <v>7944001</v>
      </c>
      <c r="AD25" s="4">
        <v>8248029</v>
      </c>
      <c r="AE25" s="4">
        <v>8532696</v>
      </c>
      <c r="AF25" s="4">
        <v>8628115</v>
      </c>
      <c r="AG25" s="4">
        <v>8801962</v>
      </c>
      <c r="AH25" s="4">
        <v>9315863</v>
      </c>
      <c r="AI25" s="4">
        <v>9633354</v>
      </c>
      <c r="AJ25" s="4">
        <v>11014761</v>
      </c>
      <c r="AK25" s="4">
        <v>11394102</v>
      </c>
      <c r="AL25" s="4">
        <v>11420186</v>
      </c>
      <c r="AM25" s="4">
        <v>10351477</v>
      </c>
      <c r="AN25" s="4">
        <v>10646577</v>
      </c>
      <c r="AO25" s="4">
        <v>10913873</v>
      </c>
      <c r="AP25" s="4">
        <v>11200366</v>
      </c>
      <c r="AQ25" s="8">
        <v>12973728</v>
      </c>
    </row>
    <row r="26" spans="1:43" s="3" customFormat="1" x14ac:dyDescent="0.2">
      <c r="A26" s="7" t="s">
        <v>21</v>
      </c>
      <c r="B26" s="4" t="s">
        <v>125</v>
      </c>
      <c r="C26" s="4">
        <v>631278</v>
      </c>
      <c r="D26" s="4">
        <v>707475</v>
      </c>
      <c r="E26" s="4">
        <v>739778</v>
      </c>
      <c r="F26" s="4">
        <v>766879</v>
      </c>
      <c r="G26" s="4">
        <v>781235</v>
      </c>
      <c r="H26" s="4">
        <v>874798</v>
      </c>
      <c r="I26" s="4">
        <v>1016568</v>
      </c>
      <c r="J26" s="4">
        <v>1166275</v>
      </c>
      <c r="K26" s="4">
        <v>1213803</v>
      </c>
      <c r="L26" s="4">
        <v>1527806</v>
      </c>
      <c r="M26" s="4">
        <v>1416294</v>
      </c>
      <c r="N26" s="4">
        <v>1388706</v>
      </c>
      <c r="O26" s="4">
        <v>1715111</v>
      </c>
      <c r="P26" s="4">
        <v>2331803</v>
      </c>
      <c r="Q26" s="4">
        <v>2593129</v>
      </c>
      <c r="R26" s="4">
        <v>2826499</v>
      </c>
      <c r="S26" s="4">
        <v>2640751</v>
      </c>
      <c r="T26" s="4">
        <v>2941891</v>
      </c>
      <c r="U26" s="4">
        <v>3178542</v>
      </c>
      <c r="V26" s="4">
        <v>3491081</v>
      </c>
      <c r="W26" s="4">
        <v>3838050</v>
      </c>
      <c r="X26" s="4">
        <v>4029523</v>
      </c>
      <c r="Y26" s="4">
        <v>4466845</v>
      </c>
      <c r="Z26" s="4">
        <v>4518305</v>
      </c>
      <c r="AA26" s="4">
        <v>4837053</v>
      </c>
      <c r="AB26" s="4">
        <v>6315673</v>
      </c>
      <c r="AC26" s="4">
        <v>6605479</v>
      </c>
      <c r="AD26" s="4">
        <v>5905397</v>
      </c>
      <c r="AE26" s="4">
        <v>8550597</v>
      </c>
      <c r="AF26" s="4">
        <v>8529548</v>
      </c>
      <c r="AG26" s="4">
        <v>6237544</v>
      </c>
      <c r="AH26" s="4">
        <v>6265271</v>
      </c>
      <c r="AI26" s="4">
        <v>6279281</v>
      </c>
      <c r="AJ26" s="4">
        <v>6545964</v>
      </c>
      <c r="AK26" s="4">
        <v>6509389</v>
      </c>
      <c r="AL26" s="4">
        <v>7021010</v>
      </c>
      <c r="AM26" s="4">
        <v>6768578</v>
      </c>
      <c r="AN26" s="4">
        <v>7231231</v>
      </c>
      <c r="AO26" s="4">
        <v>7623959</v>
      </c>
      <c r="AP26" s="4">
        <v>7823526</v>
      </c>
      <c r="AQ26" s="8">
        <v>8354709</v>
      </c>
    </row>
    <row r="27" spans="1:43" s="3" customFormat="1" x14ac:dyDescent="0.2">
      <c r="A27" s="7" t="s">
        <v>22</v>
      </c>
      <c r="B27" s="4">
        <v>1452081</v>
      </c>
      <c r="C27" s="4">
        <v>1400105</v>
      </c>
      <c r="D27" s="4">
        <v>1734282</v>
      </c>
      <c r="E27" s="4">
        <v>1640032</v>
      </c>
      <c r="F27" s="4">
        <v>2064341</v>
      </c>
      <c r="G27" s="4">
        <v>2163221</v>
      </c>
      <c r="H27" s="4">
        <v>2756222</v>
      </c>
      <c r="I27" s="4">
        <v>2785598</v>
      </c>
      <c r="J27" s="4">
        <v>2672123</v>
      </c>
      <c r="K27" s="4">
        <v>3325112</v>
      </c>
      <c r="L27" s="4">
        <v>3711320</v>
      </c>
      <c r="M27" s="4">
        <v>4260392</v>
      </c>
      <c r="N27" s="4">
        <v>4779944</v>
      </c>
      <c r="O27" s="4">
        <v>5042399</v>
      </c>
      <c r="P27" s="4">
        <v>5651091</v>
      </c>
      <c r="Q27" s="4">
        <v>6248763</v>
      </c>
      <c r="R27" s="4">
        <v>6735460</v>
      </c>
      <c r="S27" s="4">
        <v>7531880</v>
      </c>
      <c r="T27" s="4">
        <v>7677212</v>
      </c>
      <c r="U27" s="4">
        <v>8076389</v>
      </c>
      <c r="V27" s="4">
        <v>8711720</v>
      </c>
      <c r="W27" s="4">
        <v>8921823</v>
      </c>
      <c r="X27" s="4">
        <v>9630835</v>
      </c>
      <c r="Y27" s="4">
        <v>10226909</v>
      </c>
      <c r="Z27" s="4">
        <v>11441445</v>
      </c>
      <c r="AA27" s="4">
        <v>11976363</v>
      </c>
      <c r="AB27" s="4">
        <v>12883879</v>
      </c>
      <c r="AC27" s="4">
        <v>13634529</v>
      </c>
      <c r="AD27" s="4">
        <v>14719764</v>
      </c>
      <c r="AE27" s="4">
        <v>15054531</v>
      </c>
      <c r="AF27" s="4">
        <v>17588988</v>
      </c>
      <c r="AG27" s="4">
        <v>19159897</v>
      </c>
      <c r="AH27" s="4">
        <v>21017791</v>
      </c>
      <c r="AI27" s="4">
        <v>22247648</v>
      </c>
      <c r="AJ27" s="4">
        <v>23685056</v>
      </c>
      <c r="AK27" s="4">
        <v>24555907</v>
      </c>
      <c r="AL27" s="4">
        <v>26445238</v>
      </c>
      <c r="AM27" s="4">
        <v>26655182</v>
      </c>
      <c r="AN27" s="4">
        <v>27223728</v>
      </c>
      <c r="AO27" s="4">
        <v>27724152</v>
      </c>
      <c r="AP27" s="4">
        <v>29500049</v>
      </c>
      <c r="AQ27" s="8">
        <v>31178000</v>
      </c>
    </row>
    <row r="28" spans="1:43" s="3" customFormat="1" x14ac:dyDescent="0.2">
      <c r="A28" s="7" t="s">
        <v>23</v>
      </c>
      <c r="B28" s="4">
        <v>1340023</v>
      </c>
      <c r="C28" s="4">
        <v>1137286</v>
      </c>
      <c r="D28" s="4">
        <v>1299973</v>
      </c>
      <c r="E28" s="4">
        <v>1393865</v>
      </c>
      <c r="F28" s="4">
        <v>1386770</v>
      </c>
      <c r="G28" s="4">
        <v>1715247</v>
      </c>
      <c r="H28" s="4">
        <v>1470850</v>
      </c>
      <c r="I28" s="4">
        <v>1597073</v>
      </c>
      <c r="J28" s="4">
        <v>1496816</v>
      </c>
      <c r="K28" s="4">
        <v>1837211</v>
      </c>
      <c r="L28" s="4">
        <v>2026615</v>
      </c>
      <c r="M28" s="4">
        <v>2398835</v>
      </c>
      <c r="N28" s="4">
        <v>2660868</v>
      </c>
      <c r="O28" s="4">
        <v>2919961</v>
      </c>
      <c r="P28" s="4">
        <v>3268212</v>
      </c>
      <c r="Q28" s="4">
        <v>4102661</v>
      </c>
      <c r="R28" s="4">
        <v>4090080</v>
      </c>
      <c r="S28" s="4">
        <v>4282446</v>
      </c>
      <c r="T28" s="4">
        <v>4211234</v>
      </c>
      <c r="U28" s="4">
        <v>5015905</v>
      </c>
      <c r="V28" s="4">
        <v>4616248</v>
      </c>
      <c r="W28" s="4">
        <v>4744639</v>
      </c>
      <c r="X28" s="4">
        <v>4763339</v>
      </c>
      <c r="Y28" s="4">
        <v>6021429</v>
      </c>
      <c r="Z28" s="4">
        <v>5591565</v>
      </c>
      <c r="AA28" s="4">
        <v>6358151</v>
      </c>
      <c r="AB28" s="4">
        <v>7726340</v>
      </c>
      <c r="AC28" s="4">
        <v>7159263</v>
      </c>
      <c r="AD28" s="4">
        <v>7338672</v>
      </c>
      <c r="AE28" s="4">
        <v>7424733</v>
      </c>
      <c r="AF28" s="4">
        <v>8286431</v>
      </c>
      <c r="AG28" s="4">
        <v>8200363</v>
      </c>
      <c r="AH28" s="4">
        <v>7854879</v>
      </c>
      <c r="AI28" s="4">
        <v>8917973</v>
      </c>
      <c r="AJ28" s="4">
        <v>8984063</v>
      </c>
      <c r="AK28" s="4">
        <v>10158424</v>
      </c>
      <c r="AL28" s="4">
        <v>10315247.52</v>
      </c>
      <c r="AM28" s="4">
        <v>10472246.58</v>
      </c>
      <c r="AN28" s="4">
        <v>10655882</v>
      </c>
      <c r="AO28" s="4">
        <v>10852149</v>
      </c>
      <c r="AP28" s="4">
        <v>10693308</v>
      </c>
      <c r="AQ28" s="8">
        <v>11414580</v>
      </c>
    </row>
    <row r="29" spans="1:43" s="3" customFormat="1" x14ac:dyDescent="0.2">
      <c r="A29" s="7" t="s">
        <v>24</v>
      </c>
      <c r="B29" s="4">
        <v>2117528</v>
      </c>
      <c r="C29" s="4">
        <v>1728540</v>
      </c>
      <c r="D29" s="4">
        <v>1892929</v>
      </c>
      <c r="E29" s="4">
        <v>2109271</v>
      </c>
      <c r="F29" s="4">
        <v>2337368</v>
      </c>
      <c r="G29" s="4">
        <v>2494732</v>
      </c>
      <c r="H29" s="4">
        <v>2858687</v>
      </c>
      <c r="I29" s="4">
        <v>3236211</v>
      </c>
      <c r="J29" s="4">
        <v>3157799</v>
      </c>
      <c r="K29" s="4">
        <v>3744400</v>
      </c>
      <c r="L29" s="4">
        <v>4236515</v>
      </c>
      <c r="M29" s="4">
        <v>4331291</v>
      </c>
      <c r="N29" s="4">
        <v>4981874</v>
      </c>
      <c r="O29" s="4">
        <v>5624001</v>
      </c>
      <c r="P29" s="4">
        <v>4905819</v>
      </c>
      <c r="Q29" s="4">
        <v>5746133</v>
      </c>
      <c r="R29" s="4">
        <v>5998611</v>
      </c>
      <c r="S29" s="4">
        <v>7175388</v>
      </c>
      <c r="T29" s="4">
        <v>7471810</v>
      </c>
      <c r="U29" s="4">
        <v>8798108</v>
      </c>
      <c r="V29" s="4">
        <v>8692678</v>
      </c>
      <c r="W29" s="4">
        <v>8960279</v>
      </c>
      <c r="X29" s="4">
        <v>9159829</v>
      </c>
      <c r="Y29" s="4">
        <v>9687056</v>
      </c>
      <c r="Z29" s="4">
        <v>10615658</v>
      </c>
      <c r="AA29" s="4">
        <v>11112302</v>
      </c>
      <c r="AB29" s="4">
        <v>11605467</v>
      </c>
      <c r="AC29" s="4">
        <v>12529064</v>
      </c>
      <c r="AD29" s="4">
        <v>13503577</v>
      </c>
      <c r="AE29" s="4">
        <v>13582562</v>
      </c>
      <c r="AF29" s="4">
        <v>16441789</v>
      </c>
      <c r="AG29" s="4">
        <v>13774489</v>
      </c>
      <c r="AH29" s="4">
        <v>14381579</v>
      </c>
      <c r="AI29" s="4">
        <v>15012671</v>
      </c>
      <c r="AJ29" s="4">
        <v>15843247</v>
      </c>
      <c r="AK29" s="4">
        <v>16161049</v>
      </c>
      <c r="AL29" s="4">
        <v>14917133</v>
      </c>
      <c r="AM29" s="4">
        <v>15901598</v>
      </c>
      <c r="AN29" s="4">
        <v>19294706</v>
      </c>
      <c r="AO29" s="4">
        <v>19863959</v>
      </c>
      <c r="AP29" s="4">
        <v>21560997</v>
      </c>
      <c r="AQ29" s="8">
        <v>21199087</v>
      </c>
    </row>
    <row r="30" spans="1:43" s="3" customFormat="1" x14ac:dyDescent="0.2">
      <c r="A30" s="7" t="s">
        <v>25</v>
      </c>
      <c r="B30" s="4">
        <v>777169</v>
      </c>
      <c r="C30" s="4">
        <v>771262</v>
      </c>
      <c r="D30" s="4">
        <v>859353</v>
      </c>
      <c r="E30" s="4">
        <v>958716</v>
      </c>
      <c r="F30" s="4">
        <v>1030284</v>
      </c>
      <c r="G30" s="4">
        <v>1068668</v>
      </c>
      <c r="H30" s="4">
        <v>1161501</v>
      </c>
      <c r="I30" s="4">
        <v>1325349</v>
      </c>
      <c r="J30" s="4">
        <v>1376022</v>
      </c>
      <c r="K30" s="4">
        <v>1578641</v>
      </c>
      <c r="L30" s="4">
        <v>1768360</v>
      </c>
      <c r="M30" s="4">
        <v>1910428</v>
      </c>
      <c r="N30" s="4">
        <v>2142200</v>
      </c>
      <c r="O30" s="4">
        <v>2507183</v>
      </c>
      <c r="P30" s="4">
        <v>2442281</v>
      </c>
      <c r="Q30" s="4">
        <v>3086605</v>
      </c>
      <c r="R30" s="4">
        <v>2938569</v>
      </c>
      <c r="S30" s="4">
        <v>3285935</v>
      </c>
      <c r="T30" s="4">
        <v>3702350</v>
      </c>
      <c r="U30" s="4">
        <v>3767688</v>
      </c>
      <c r="V30" s="4">
        <v>3928607</v>
      </c>
      <c r="W30" s="4">
        <v>4007647</v>
      </c>
      <c r="X30" s="4">
        <v>4336681</v>
      </c>
      <c r="Y30" s="4">
        <v>4684102</v>
      </c>
      <c r="Z30" s="4">
        <v>5062574</v>
      </c>
      <c r="AA30" s="4">
        <v>5306411</v>
      </c>
      <c r="AB30" s="4">
        <v>5987075</v>
      </c>
      <c r="AC30" s="4">
        <v>6236384</v>
      </c>
      <c r="AD30" s="4">
        <v>6890710</v>
      </c>
      <c r="AE30" s="4">
        <v>6883720</v>
      </c>
      <c r="AF30" s="4">
        <v>7175586</v>
      </c>
      <c r="AG30" s="4">
        <v>7238345</v>
      </c>
      <c r="AH30" s="4">
        <v>7748473</v>
      </c>
      <c r="AI30" s="4">
        <v>8399585</v>
      </c>
      <c r="AJ30" s="4">
        <v>8871179</v>
      </c>
      <c r="AK30" s="4">
        <v>9399296</v>
      </c>
      <c r="AL30" s="4">
        <v>9421474</v>
      </c>
      <c r="AM30" s="4">
        <v>8833390</v>
      </c>
      <c r="AN30" s="4">
        <v>9706907</v>
      </c>
      <c r="AO30" s="4">
        <v>10260507</v>
      </c>
      <c r="AP30" s="4">
        <v>10695121</v>
      </c>
      <c r="AQ30" s="8">
        <v>10646487</v>
      </c>
    </row>
    <row r="31" spans="1:43" s="3" customFormat="1" x14ac:dyDescent="0.2">
      <c r="A31" s="7" t="s">
        <v>26</v>
      </c>
      <c r="B31" s="4" t="s">
        <v>125</v>
      </c>
      <c r="C31" s="4" t="s">
        <v>125</v>
      </c>
      <c r="D31" s="4" t="s">
        <v>125</v>
      </c>
      <c r="E31" s="4" t="s">
        <v>125</v>
      </c>
      <c r="F31" s="4" t="s">
        <v>125</v>
      </c>
      <c r="G31" s="4" t="s">
        <v>125</v>
      </c>
      <c r="H31" s="4" t="s">
        <v>125</v>
      </c>
      <c r="I31" s="4" t="s">
        <v>125</v>
      </c>
      <c r="J31" s="4" t="s">
        <v>125</v>
      </c>
      <c r="K31" s="4">
        <v>2085967</v>
      </c>
      <c r="L31" s="4">
        <v>2432455</v>
      </c>
      <c r="M31" s="4">
        <v>2756606</v>
      </c>
      <c r="N31" s="4">
        <v>2929809</v>
      </c>
      <c r="O31" s="4">
        <v>3200760</v>
      </c>
      <c r="P31" s="4">
        <v>3508041</v>
      </c>
      <c r="Q31" s="4">
        <v>4014354</v>
      </c>
      <c r="R31" s="4">
        <v>4317829</v>
      </c>
      <c r="S31" s="4">
        <v>4122166</v>
      </c>
      <c r="T31" s="4">
        <v>4156510</v>
      </c>
      <c r="U31" s="4">
        <v>4097346</v>
      </c>
      <c r="V31" s="4">
        <v>4327411</v>
      </c>
      <c r="W31" s="4">
        <v>4517596</v>
      </c>
      <c r="X31" s="4">
        <v>4783698</v>
      </c>
      <c r="Y31" s="4">
        <v>4911826</v>
      </c>
      <c r="Z31" s="4">
        <v>5268458</v>
      </c>
      <c r="AA31" s="4">
        <v>5878250</v>
      </c>
      <c r="AB31" s="4">
        <v>5917523</v>
      </c>
      <c r="AC31" s="4">
        <v>6591012</v>
      </c>
      <c r="AD31" s="4">
        <v>6436668</v>
      </c>
      <c r="AE31" s="4">
        <v>6767713</v>
      </c>
      <c r="AF31" s="4">
        <v>7110202</v>
      </c>
      <c r="AG31" s="4">
        <v>7364975</v>
      </c>
      <c r="AH31" s="4">
        <v>8005686</v>
      </c>
      <c r="AI31" s="4">
        <v>8380119</v>
      </c>
      <c r="AJ31" s="4">
        <v>8809088</v>
      </c>
      <c r="AK31" s="4">
        <v>8969172</v>
      </c>
      <c r="AL31" s="4">
        <v>9169159</v>
      </c>
      <c r="AM31" s="4">
        <v>9323585</v>
      </c>
      <c r="AN31" s="4">
        <v>9349319</v>
      </c>
      <c r="AO31" s="4">
        <v>10003528</v>
      </c>
      <c r="AP31" s="4">
        <v>10469873</v>
      </c>
      <c r="AQ31" s="8">
        <v>10910406</v>
      </c>
    </row>
    <row r="32" spans="1:43" s="3" customFormat="1" x14ac:dyDescent="0.2">
      <c r="A32" s="7" t="s">
        <v>27</v>
      </c>
      <c r="B32" s="4">
        <v>1190997</v>
      </c>
      <c r="C32" s="4">
        <v>1354505</v>
      </c>
      <c r="D32" s="4">
        <v>1347475</v>
      </c>
      <c r="E32" s="4">
        <v>1411193</v>
      </c>
      <c r="F32" s="4">
        <v>1614610</v>
      </c>
      <c r="G32" s="4">
        <v>1801479</v>
      </c>
      <c r="H32" s="4">
        <v>2010336</v>
      </c>
      <c r="I32" s="4">
        <v>2225639</v>
      </c>
      <c r="J32" s="4">
        <v>2533703</v>
      </c>
      <c r="K32" s="4">
        <v>2700586</v>
      </c>
      <c r="L32" s="4">
        <v>3157168</v>
      </c>
      <c r="M32" s="4">
        <v>3102947</v>
      </c>
      <c r="N32" s="4">
        <v>3595130</v>
      </c>
      <c r="O32" s="4">
        <v>4218253</v>
      </c>
      <c r="P32" s="4">
        <v>4362121</v>
      </c>
      <c r="Q32" s="4">
        <v>4905558</v>
      </c>
      <c r="R32" s="4">
        <v>5285563</v>
      </c>
      <c r="S32" s="4">
        <v>5211822</v>
      </c>
      <c r="T32" s="4">
        <v>6112740</v>
      </c>
      <c r="U32" s="4">
        <v>6472726</v>
      </c>
      <c r="V32" s="4">
        <v>7346751</v>
      </c>
      <c r="W32" s="4">
        <v>7485402</v>
      </c>
      <c r="X32" s="4">
        <v>8023516</v>
      </c>
      <c r="Y32" s="4">
        <v>8703646</v>
      </c>
      <c r="Z32" s="4">
        <v>9531559</v>
      </c>
      <c r="AA32" s="4">
        <v>9827544</v>
      </c>
      <c r="AB32" s="4">
        <v>10384223</v>
      </c>
      <c r="AC32" s="4">
        <v>11094808</v>
      </c>
      <c r="AD32" s="4">
        <v>12048338</v>
      </c>
      <c r="AE32" s="4">
        <v>12545843</v>
      </c>
      <c r="AF32" s="4">
        <v>11953614</v>
      </c>
      <c r="AG32" s="4">
        <v>12279569</v>
      </c>
      <c r="AH32" s="4">
        <v>13961002</v>
      </c>
      <c r="AI32" s="4">
        <v>16736707</v>
      </c>
      <c r="AJ32" s="4">
        <v>16507634</v>
      </c>
      <c r="AK32" s="4">
        <v>16451465</v>
      </c>
      <c r="AL32" s="4">
        <v>17528304</v>
      </c>
      <c r="AM32" s="4">
        <v>18112394</v>
      </c>
      <c r="AN32" s="4">
        <v>19059644</v>
      </c>
      <c r="AO32" s="4">
        <v>19684571</v>
      </c>
      <c r="AP32" s="4">
        <v>18720375</v>
      </c>
      <c r="AQ32" s="8">
        <v>20249177</v>
      </c>
    </row>
    <row r="33" spans="1:43" s="3" customFormat="1" x14ac:dyDescent="0.2">
      <c r="A33" s="7" t="s">
        <v>28</v>
      </c>
      <c r="B33" s="4"/>
      <c r="C33" s="4">
        <v>887999</v>
      </c>
      <c r="D33" s="4">
        <v>2818196</v>
      </c>
      <c r="E33" s="4">
        <v>1125689</v>
      </c>
      <c r="F33" s="4">
        <v>1264242</v>
      </c>
      <c r="G33" s="4">
        <v>1523009</v>
      </c>
      <c r="H33" s="4"/>
      <c r="I33" s="4">
        <v>1760746</v>
      </c>
      <c r="J33" s="4">
        <v>1926858</v>
      </c>
      <c r="K33" s="4">
        <v>2114835</v>
      </c>
      <c r="L33" s="4">
        <v>2322809</v>
      </c>
      <c r="M33" s="4">
        <v>2625957</v>
      </c>
      <c r="N33" s="4">
        <v>2793982</v>
      </c>
      <c r="O33" s="4">
        <v>3168847</v>
      </c>
      <c r="P33" s="4">
        <v>3605247</v>
      </c>
      <c r="Q33" s="4">
        <v>4018775</v>
      </c>
      <c r="R33" s="4">
        <v>4387402</v>
      </c>
      <c r="S33" s="4">
        <v>5037406</v>
      </c>
      <c r="T33" s="4">
        <v>5048232</v>
      </c>
      <c r="U33" s="4">
        <v>5582293</v>
      </c>
      <c r="V33" s="4">
        <v>6425281</v>
      </c>
      <c r="W33" s="4">
        <v>6578513</v>
      </c>
      <c r="X33" s="4">
        <v>7097722</v>
      </c>
      <c r="Y33" s="4">
        <v>7630470</v>
      </c>
      <c r="Z33" s="4">
        <v>8856483</v>
      </c>
      <c r="AA33" s="4">
        <v>8667253</v>
      </c>
      <c r="AB33" s="4">
        <v>10057430</v>
      </c>
      <c r="AC33" s="4">
        <v>9728051</v>
      </c>
      <c r="AD33" s="4">
        <v>11223133</v>
      </c>
      <c r="AE33" s="4">
        <v>11338450</v>
      </c>
      <c r="AF33" s="4">
        <v>12132614</v>
      </c>
      <c r="AG33" s="4">
        <v>13370261</v>
      </c>
      <c r="AH33" s="4">
        <v>14083609</v>
      </c>
      <c r="AI33" s="4">
        <v>15885660</v>
      </c>
      <c r="AJ33" s="4">
        <v>14902358</v>
      </c>
      <c r="AK33" s="4">
        <v>16977757</v>
      </c>
      <c r="AL33" s="4">
        <v>16496488</v>
      </c>
      <c r="AM33" s="4">
        <v>16507242</v>
      </c>
      <c r="AN33" s="4">
        <v>16869154</v>
      </c>
      <c r="AO33" s="4">
        <v>17627015</v>
      </c>
      <c r="AP33" s="4">
        <v>17697641</v>
      </c>
      <c r="AQ33" s="8">
        <v>18377447</v>
      </c>
    </row>
    <row r="34" spans="1:43" s="3" customFormat="1" x14ac:dyDescent="0.2">
      <c r="A34" s="7" t="s">
        <v>29</v>
      </c>
      <c r="B34" s="4">
        <v>1257069</v>
      </c>
      <c r="C34" s="4">
        <v>996745</v>
      </c>
      <c r="D34" s="4">
        <v>1048636</v>
      </c>
      <c r="E34" s="4">
        <v>1032005</v>
      </c>
      <c r="F34" s="4">
        <v>3337220</v>
      </c>
      <c r="G34" s="4">
        <v>3724602</v>
      </c>
      <c r="H34" s="4">
        <v>2981715</v>
      </c>
      <c r="I34" s="4">
        <v>2897884</v>
      </c>
      <c r="J34" s="4">
        <v>2446470</v>
      </c>
      <c r="K34" s="4">
        <v>2555757</v>
      </c>
      <c r="L34" s="4">
        <v>2276279</v>
      </c>
      <c r="M34" s="4">
        <v>2930847</v>
      </c>
      <c r="N34" s="4">
        <v>3674290</v>
      </c>
      <c r="O34" s="4">
        <v>3951100</v>
      </c>
      <c r="P34" s="4">
        <v>4631661</v>
      </c>
      <c r="Q34" s="4">
        <v>4751486</v>
      </c>
      <c r="R34" s="4">
        <v>7123393</v>
      </c>
      <c r="S34" s="4">
        <v>5318920</v>
      </c>
      <c r="T34" s="4">
        <v>4332338</v>
      </c>
      <c r="U34" s="4">
        <v>4701918</v>
      </c>
      <c r="V34" s="4">
        <v>5671794</v>
      </c>
      <c r="W34" s="4">
        <v>6199018</v>
      </c>
      <c r="X34" s="4">
        <v>6467004</v>
      </c>
      <c r="Y34" s="4">
        <v>7133185</v>
      </c>
      <c r="Z34" s="4">
        <v>8941049</v>
      </c>
      <c r="AA34" s="4">
        <v>8846715</v>
      </c>
      <c r="AB34" s="4">
        <v>9780417</v>
      </c>
      <c r="AC34" s="4">
        <v>11883781</v>
      </c>
      <c r="AD34" s="4">
        <v>11148617</v>
      </c>
      <c r="AE34" s="4">
        <v>10213822</v>
      </c>
      <c r="AF34" s="4">
        <v>10167169</v>
      </c>
      <c r="AG34" s="4">
        <v>10698308</v>
      </c>
      <c r="AH34" s="4">
        <v>10821088</v>
      </c>
      <c r="AI34" s="4">
        <v>11844826</v>
      </c>
      <c r="AJ34" s="4">
        <v>12427750</v>
      </c>
      <c r="AK34" s="4">
        <v>12261949</v>
      </c>
      <c r="AL34" s="4">
        <v>12004335</v>
      </c>
      <c r="AM34" s="4">
        <v>13699233</v>
      </c>
      <c r="AN34" s="4">
        <v>13020619</v>
      </c>
      <c r="AO34" s="4">
        <v>13074882</v>
      </c>
      <c r="AP34" s="4">
        <v>12827981</v>
      </c>
      <c r="AQ34" s="8">
        <v>13188421</v>
      </c>
    </row>
    <row r="35" spans="1:43" s="3" customFormat="1" x14ac:dyDescent="0.2">
      <c r="A35" s="7" t="s">
        <v>30</v>
      </c>
      <c r="B35" s="4">
        <v>1180438</v>
      </c>
      <c r="C35" s="4">
        <v>1039855</v>
      </c>
      <c r="D35" s="4">
        <v>920079</v>
      </c>
      <c r="E35" s="4">
        <v>873479</v>
      </c>
      <c r="F35" s="4">
        <v>2936589</v>
      </c>
      <c r="G35" s="4">
        <v>2959081</v>
      </c>
      <c r="H35" s="4">
        <v>1932316</v>
      </c>
      <c r="I35" s="4">
        <v>1961413</v>
      </c>
      <c r="J35" s="4">
        <v>1636511</v>
      </c>
      <c r="K35" s="4">
        <v>1723455</v>
      </c>
      <c r="L35" s="4">
        <v>1465806</v>
      </c>
      <c r="M35" s="4">
        <v>2145212</v>
      </c>
      <c r="N35" s="4">
        <v>2674535</v>
      </c>
      <c r="O35" s="4">
        <v>3108096</v>
      </c>
      <c r="P35" s="4">
        <v>3289710</v>
      </c>
      <c r="Q35" s="4">
        <v>3587395</v>
      </c>
      <c r="R35" s="4">
        <v>5502901</v>
      </c>
      <c r="S35" s="4">
        <v>4102372</v>
      </c>
      <c r="T35" s="4">
        <v>3982605</v>
      </c>
      <c r="U35" s="4">
        <v>4125606</v>
      </c>
      <c r="V35" s="4">
        <v>4101110</v>
      </c>
      <c r="W35" s="4">
        <v>4635904</v>
      </c>
      <c r="X35" s="4">
        <v>4385202</v>
      </c>
      <c r="Y35" s="4">
        <v>4523033</v>
      </c>
      <c r="Z35" s="4">
        <v>5225776</v>
      </c>
      <c r="AA35" s="4">
        <v>5204764</v>
      </c>
      <c r="AB35" s="4">
        <v>5639033</v>
      </c>
      <c r="AC35" s="4">
        <v>9565920</v>
      </c>
      <c r="AD35" s="4">
        <v>6736492</v>
      </c>
      <c r="AE35" s="4">
        <v>6903905</v>
      </c>
      <c r="AF35" s="4">
        <v>6615443</v>
      </c>
      <c r="AG35" s="4">
        <v>6902381</v>
      </c>
      <c r="AH35" s="4">
        <v>7650054</v>
      </c>
      <c r="AI35" s="4">
        <v>6840347</v>
      </c>
      <c r="AJ35" s="4">
        <v>8183466</v>
      </c>
      <c r="AK35" s="4">
        <v>8062835</v>
      </c>
      <c r="AL35" s="4">
        <v>8749087</v>
      </c>
      <c r="AM35" s="4">
        <v>10152290</v>
      </c>
      <c r="AN35" s="4">
        <v>9091647</v>
      </c>
      <c r="AO35" s="4">
        <v>8909355</v>
      </c>
      <c r="AP35" s="4">
        <v>9440934</v>
      </c>
      <c r="AQ35" s="8">
        <v>9445719</v>
      </c>
    </row>
    <row r="36" spans="1:43" s="3" customFormat="1" x14ac:dyDescent="0.2">
      <c r="A36" s="7" t="s">
        <v>31</v>
      </c>
      <c r="B36" s="4" t="s">
        <v>125</v>
      </c>
      <c r="C36" s="4" t="s">
        <v>125</v>
      </c>
      <c r="D36" s="4" t="s">
        <v>125</v>
      </c>
      <c r="E36" s="4" t="s">
        <v>125</v>
      </c>
      <c r="F36" s="4" t="s">
        <v>125</v>
      </c>
      <c r="G36" s="4" t="s">
        <v>125</v>
      </c>
      <c r="H36" s="4" t="s">
        <v>125</v>
      </c>
      <c r="I36" s="4" t="s">
        <v>125</v>
      </c>
      <c r="J36" s="4" t="s">
        <v>125</v>
      </c>
      <c r="K36" s="4" t="s">
        <v>125</v>
      </c>
      <c r="L36" s="4" t="s">
        <v>125</v>
      </c>
      <c r="M36" s="4" t="s">
        <v>125</v>
      </c>
      <c r="N36" s="4" t="s">
        <v>125</v>
      </c>
      <c r="O36" s="4" t="s">
        <v>125</v>
      </c>
      <c r="P36" s="4" t="s">
        <v>125</v>
      </c>
      <c r="Q36" s="4" t="s">
        <v>125</v>
      </c>
      <c r="R36" s="4" t="s">
        <v>125</v>
      </c>
      <c r="S36" s="4" t="s">
        <v>125</v>
      </c>
      <c r="T36" s="4" t="s">
        <v>125</v>
      </c>
      <c r="U36" s="4" t="s">
        <v>125</v>
      </c>
      <c r="V36" s="4" t="s">
        <v>125</v>
      </c>
      <c r="W36" s="4" t="s">
        <v>125</v>
      </c>
      <c r="X36" s="4" t="s">
        <v>125</v>
      </c>
      <c r="Y36" s="4" t="s">
        <v>125</v>
      </c>
      <c r="Z36" s="4">
        <v>5355531</v>
      </c>
      <c r="AA36" s="4">
        <v>5824876</v>
      </c>
      <c r="AB36" s="4">
        <v>5795082</v>
      </c>
      <c r="AC36" s="4">
        <v>6187238</v>
      </c>
      <c r="AD36" s="4">
        <v>8095549</v>
      </c>
      <c r="AE36" s="4">
        <v>8989520</v>
      </c>
      <c r="AF36" s="4">
        <v>9753414</v>
      </c>
      <c r="AG36" s="4">
        <v>9172967</v>
      </c>
      <c r="AH36" s="4">
        <v>9457211</v>
      </c>
      <c r="AI36" s="4">
        <v>10130875</v>
      </c>
      <c r="AJ36" s="4">
        <v>10388129</v>
      </c>
      <c r="AK36" s="4">
        <v>11175276</v>
      </c>
      <c r="AL36" s="4">
        <v>11509525</v>
      </c>
      <c r="AM36" s="4">
        <v>11519214</v>
      </c>
      <c r="AN36" s="4">
        <v>11973721</v>
      </c>
      <c r="AO36" s="4">
        <v>11788773</v>
      </c>
      <c r="AP36" s="4">
        <v>12193022</v>
      </c>
      <c r="AQ36" s="8">
        <v>12593754</v>
      </c>
    </row>
    <row r="37" spans="1:43" s="3" customFormat="1" x14ac:dyDescent="0.2">
      <c r="A37" s="7" t="s">
        <v>32</v>
      </c>
      <c r="B37" s="4">
        <v>795059</v>
      </c>
      <c r="C37" s="4">
        <v>896313</v>
      </c>
      <c r="D37" s="4">
        <v>766931</v>
      </c>
      <c r="E37" s="4">
        <v>905069</v>
      </c>
      <c r="F37" s="4">
        <v>1072695</v>
      </c>
      <c r="G37" s="4">
        <v>1143083</v>
      </c>
      <c r="H37" s="4">
        <v>1437336</v>
      </c>
      <c r="I37" s="4">
        <v>1593940</v>
      </c>
      <c r="J37" s="4">
        <v>1751429</v>
      </c>
      <c r="K37" s="4">
        <v>2022798</v>
      </c>
      <c r="L37" s="4">
        <v>2261105</v>
      </c>
      <c r="M37" s="4">
        <v>2556310</v>
      </c>
      <c r="N37" s="4">
        <v>2844978</v>
      </c>
      <c r="O37" s="4">
        <v>2958860</v>
      </c>
      <c r="P37" s="4">
        <v>3015402</v>
      </c>
      <c r="Q37" s="4">
        <v>3264924</v>
      </c>
      <c r="R37" s="4">
        <v>3903358</v>
      </c>
      <c r="S37" s="4">
        <v>4151378</v>
      </c>
      <c r="T37" s="4">
        <v>4525512</v>
      </c>
      <c r="U37" s="4">
        <v>4841036</v>
      </c>
      <c r="V37" s="4">
        <v>5072415</v>
      </c>
      <c r="W37" s="4">
        <v>5688257</v>
      </c>
      <c r="X37" s="4">
        <v>5844383</v>
      </c>
      <c r="Y37" s="4">
        <v>6370181</v>
      </c>
      <c r="Z37" s="4">
        <v>6286327</v>
      </c>
      <c r="AA37" s="4">
        <v>6730836</v>
      </c>
      <c r="AB37" s="4">
        <v>7444921</v>
      </c>
      <c r="AC37" s="4">
        <v>7841581</v>
      </c>
      <c r="AD37" s="4">
        <v>7756580</v>
      </c>
      <c r="AE37" s="4">
        <v>8319925</v>
      </c>
      <c r="AF37" s="4">
        <v>8952158</v>
      </c>
      <c r="AG37" s="4">
        <v>9371271</v>
      </c>
      <c r="AH37" s="4">
        <v>10783633</v>
      </c>
      <c r="AI37" s="4">
        <v>10811711</v>
      </c>
      <c r="AJ37" s="4">
        <v>11242786</v>
      </c>
      <c r="AK37" s="4">
        <v>12010333</v>
      </c>
      <c r="AL37" s="4">
        <v>12109640</v>
      </c>
      <c r="AM37" s="4">
        <v>11759794</v>
      </c>
      <c r="AN37" s="4">
        <v>12364854</v>
      </c>
      <c r="AO37" s="4">
        <v>13732922</v>
      </c>
      <c r="AP37" s="4">
        <v>14399422</v>
      </c>
      <c r="AQ37" s="8">
        <v>13414673</v>
      </c>
    </row>
    <row r="38" spans="1:43" s="3" customFormat="1" x14ac:dyDescent="0.2">
      <c r="A38" s="7" t="s">
        <v>33</v>
      </c>
      <c r="B38" s="4">
        <v>1776840</v>
      </c>
      <c r="C38" s="4">
        <v>1668500</v>
      </c>
      <c r="D38" s="4">
        <v>1827001</v>
      </c>
      <c r="E38" s="4">
        <v>1831403</v>
      </c>
      <c r="F38" s="4">
        <v>1941040</v>
      </c>
      <c r="G38" s="4">
        <v>2079431</v>
      </c>
      <c r="H38" s="4">
        <v>2201720</v>
      </c>
      <c r="I38" s="4">
        <v>2253589</v>
      </c>
      <c r="J38" s="4">
        <v>2590782</v>
      </c>
      <c r="K38" s="4">
        <v>2854541</v>
      </c>
      <c r="L38" s="4">
        <v>3095473</v>
      </c>
      <c r="M38" s="4">
        <v>3473006</v>
      </c>
      <c r="N38" s="4">
        <v>4075059</v>
      </c>
      <c r="O38" s="4">
        <v>3997077</v>
      </c>
      <c r="P38" s="4">
        <v>4074606</v>
      </c>
      <c r="Q38" s="4">
        <v>4643148</v>
      </c>
      <c r="R38" s="4">
        <v>5220223</v>
      </c>
      <c r="S38" s="4">
        <v>4881987</v>
      </c>
      <c r="T38" s="4">
        <v>5446525</v>
      </c>
      <c r="U38" s="4">
        <v>5601935</v>
      </c>
      <c r="V38" s="4">
        <v>5832888</v>
      </c>
      <c r="W38" s="4">
        <v>6287192</v>
      </c>
      <c r="X38" s="4">
        <v>6735604</v>
      </c>
      <c r="Y38" s="4">
        <v>7120464</v>
      </c>
      <c r="Z38" s="4">
        <v>8149818</v>
      </c>
      <c r="AA38" s="4">
        <v>8568611</v>
      </c>
      <c r="AB38" s="4">
        <v>8906488</v>
      </c>
      <c r="AC38" s="4">
        <v>9401438</v>
      </c>
      <c r="AD38" s="4">
        <v>9597740</v>
      </c>
      <c r="AE38" s="4">
        <v>9868423</v>
      </c>
      <c r="AF38" s="4">
        <v>10294637</v>
      </c>
      <c r="AG38" s="4">
        <v>11013996</v>
      </c>
      <c r="AH38" s="4">
        <v>11217811</v>
      </c>
      <c r="AI38" s="4">
        <v>11819042</v>
      </c>
      <c r="AJ38" s="4">
        <v>11605489</v>
      </c>
      <c r="AK38" s="4">
        <v>10364778</v>
      </c>
      <c r="AL38" s="4">
        <v>10489974</v>
      </c>
      <c r="AM38" s="4">
        <v>11341709</v>
      </c>
      <c r="AN38" s="4">
        <v>11701802</v>
      </c>
      <c r="AO38" s="4">
        <v>12020519</v>
      </c>
      <c r="AP38" s="4">
        <v>12831691</v>
      </c>
      <c r="AQ38" s="8">
        <v>13178359</v>
      </c>
    </row>
    <row r="39" spans="1:43" s="3" customFormat="1" x14ac:dyDescent="0.2">
      <c r="A39" s="7" t="s">
        <v>34</v>
      </c>
      <c r="B39" s="4" t="s">
        <v>125</v>
      </c>
      <c r="C39" s="4" t="s">
        <v>125</v>
      </c>
      <c r="D39" s="4" t="s">
        <v>125</v>
      </c>
      <c r="E39" s="4" t="s">
        <v>125</v>
      </c>
      <c r="F39" s="4" t="s">
        <v>125</v>
      </c>
      <c r="G39" s="4" t="s">
        <v>125</v>
      </c>
      <c r="H39" s="4" t="s">
        <v>125</v>
      </c>
      <c r="I39" s="4" t="s">
        <v>125</v>
      </c>
      <c r="J39" s="4" t="s">
        <v>125</v>
      </c>
      <c r="K39" s="4">
        <v>1290196</v>
      </c>
      <c r="L39" s="4">
        <v>1227678</v>
      </c>
      <c r="M39" s="4">
        <v>1309460</v>
      </c>
      <c r="N39" s="4">
        <v>1304083</v>
      </c>
      <c r="O39" s="4">
        <v>1538691</v>
      </c>
      <c r="P39" s="4">
        <v>1870127</v>
      </c>
      <c r="Q39" s="4">
        <v>2088317</v>
      </c>
      <c r="R39" s="4">
        <v>1981479</v>
      </c>
      <c r="S39" s="4">
        <v>2127828</v>
      </c>
      <c r="T39" s="4">
        <v>2260099</v>
      </c>
      <c r="U39" s="4">
        <v>2250112</v>
      </c>
      <c r="V39" s="4">
        <v>2846181</v>
      </c>
      <c r="W39" s="4">
        <v>3248252</v>
      </c>
      <c r="X39" s="4">
        <v>3502671</v>
      </c>
      <c r="Y39" s="4">
        <v>3687429</v>
      </c>
      <c r="Z39" s="4">
        <v>4282688</v>
      </c>
      <c r="AA39" s="4">
        <v>4283403</v>
      </c>
      <c r="AB39" s="4">
        <v>4373863</v>
      </c>
      <c r="AC39" s="4">
        <v>4258674</v>
      </c>
      <c r="AD39" s="4">
        <v>4564395</v>
      </c>
      <c r="AE39" s="4">
        <v>4464690</v>
      </c>
      <c r="AF39" s="4">
        <v>5157312</v>
      </c>
      <c r="AG39" s="4">
        <v>5294007</v>
      </c>
      <c r="AH39" s="4">
        <v>5306847</v>
      </c>
      <c r="AI39" s="4">
        <v>5913698</v>
      </c>
      <c r="AJ39" s="4">
        <v>6205541</v>
      </c>
      <c r="AK39" s="4">
        <v>6037151</v>
      </c>
      <c r="AL39" s="4">
        <v>5751353</v>
      </c>
      <c r="AM39" s="4">
        <v>6610424</v>
      </c>
      <c r="AN39" s="4">
        <v>6931145</v>
      </c>
      <c r="AO39" s="4">
        <v>6818190</v>
      </c>
      <c r="AP39" s="4">
        <v>7474554</v>
      </c>
      <c r="AQ39" s="8">
        <v>7920323</v>
      </c>
    </row>
    <row r="40" spans="1:43" s="3" customFormat="1" x14ac:dyDescent="0.2">
      <c r="A40" s="7" t="s">
        <v>35</v>
      </c>
      <c r="B40" s="4" t="s">
        <v>125</v>
      </c>
      <c r="C40" s="4" t="s">
        <v>125</v>
      </c>
      <c r="D40" s="4" t="s">
        <v>125</v>
      </c>
      <c r="E40" s="4" t="s">
        <v>125</v>
      </c>
      <c r="F40" s="4" t="s">
        <v>125</v>
      </c>
      <c r="G40" s="4">
        <v>1055334</v>
      </c>
      <c r="H40" s="4">
        <v>986671</v>
      </c>
      <c r="I40" s="4">
        <v>1266033</v>
      </c>
      <c r="J40" s="4">
        <v>1363000</v>
      </c>
      <c r="K40" s="4">
        <v>1455354</v>
      </c>
      <c r="L40" s="4">
        <v>1563705</v>
      </c>
      <c r="M40" s="4">
        <v>1353278</v>
      </c>
      <c r="N40" s="4">
        <v>1690850</v>
      </c>
      <c r="O40" s="4">
        <v>1622799</v>
      </c>
      <c r="P40" s="4">
        <v>1621181</v>
      </c>
      <c r="Q40" s="4">
        <v>1845535</v>
      </c>
      <c r="R40" s="4">
        <v>2418596</v>
      </c>
      <c r="S40" s="4">
        <v>2204044</v>
      </c>
      <c r="T40" s="4">
        <v>2373305</v>
      </c>
      <c r="U40" s="4">
        <v>2565962</v>
      </c>
      <c r="V40" s="4">
        <v>2383172</v>
      </c>
      <c r="W40" s="4">
        <v>2391697</v>
      </c>
      <c r="X40" s="4">
        <v>2277516</v>
      </c>
      <c r="Y40" s="4">
        <v>2522101</v>
      </c>
      <c r="Z40" s="4">
        <v>2305086</v>
      </c>
      <c r="AA40" s="4">
        <v>2501940</v>
      </c>
      <c r="AB40" s="4">
        <v>2723298</v>
      </c>
      <c r="AC40" s="4">
        <v>2623392</v>
      </c>
      <c r="AD40" s="4">
        <v>2581849</v>
      </c>
      <c r="AE40" s="4">
        <v>3235995</v>
      </c>
      <c r="AF40" s="4">
        <v>4175025</v>
      </c>
      <c r="AG40" s="4">
        <v>4721391</v>
      </c>
      <c r="AH40" s="4">
        <v>5039012.8099999996</v>
      </c>
      <c r="AI40" s="4">
        <v>5408772.4100000001</v>
      </c>
      <c r="AJ40" s="4">
        <v>5684408.4699999997</v>
      </c>
      <c r="AK40" s="4">
        <v>5818579.75</v>
      </c>
      <c r="AL40" s="4">
        <v>6212065.1799999997</v>
      </c>
      <c r="AM40" s="4">
        <v>6633311.3600000003</v>
      </c>
      <c r="AN40" s="4">
        <v>6837055.8899999997</v>
      </c>
      <c r="AO40" s="4">
        <v>7217747.3600000003</v>
      </c>
      <c r="AP40" s="4">
        <v>7160714.5499999998</v>
      </c>
      <c r="AQ40" s="8">
        <v>6673996.9299999997</v>
      </c>
    </row>
    <row r="41" spans="1:43" s="3" customFormat="1" x14ac:dyDescent="0.2">
      <c r="A41" s="7" t="s">
        <v>36</v>
      </c>
      <c r="B41" s="4">
        <v>2770020</v>
      </c>
      <c r="C41" s="4">
        <v>2644016</v>
      </c>
      <c r="D41" s="4">
        <v>2998236</v>
      </c>
      <c r="E41" s="4">
        <v>3272036</v>
      </c>
      <c r="F41" s="4">
        <v>3569946</v>
      </c>
      <c r="G41" s="4">
        <v>4262774</v>
      </c>
      <c r="H41" s="4">
        <v>5001716</v>
      </c>
      <c r="I41" s="4">
        <v>5728552</v>
      </c>
      <c r="J41" s="4">
        <v>5782416</v>
      </c>
      <c r="K41" s="4">
        <v>6251797</v>
      </c>
      <c r="L41" s="4">
        <v>7067186</v>
      </c>
      <c r="M41" s="4">
        <v>6871754</v>
      </c>
      <c r="N41" s="4">
        <v>7973926</v>
      </c>
      <c r="O41" s="4">
        <v>9412545</v>
      </c>
      <c r="P41" s="4">
        <v>9968054</v>
      </c>
      <c r="Q41" s="4">
        <v>10568940</v>
      </c>
      <c r="R41" s="4">
        <v>10997598</v>
      </c>
      <c r="S41" s="4">
        <v>11865941</v>
      </c>
      <c r="T41" s="4">
        <v>12522340</v>
      </c>
      <c r="U41" s="4">
        <v>13554427</v>
      </c>
      <c r="V41" s="4">
        <v>14378067</v>
      </c>
      <c r="W41" s="4">
        <v>14979412</v>
      </c>
      <c r="X41" s="4">
        <v>15835910</v>
      </c>
      <c r="Y41" s="4">
        <v>17546513</v>
      </c>
      <c r="Z41" s="4">
        <v>19346111</v>
      </c>
      <c r="AA41" s="4">
        <v>21225368</v>
      </c>
      <c r="AB41" s="4">
        <v>22261500</v>
      </c>
      <c r="AC41" s="4">
        <v>23518761</v>
      </c>
      <c r="AD41" s="4">
        <v>25646556</v>
      </c>
      <c r="AE41" s="4">
        <v>26534161</v>
      </c>
      <c r="AF41" s="4">
        <v>27884613</v>
      </c>
      <c r="AG41" s="4">
        <v>27569823</v>
      </c>
      <c r="AH41" s="4">
        <v>28138927</v>
      </c>
      <c r="AI41" s="4">
        <v>29677074</v>
      </c>
      <c r="AJ41" s="4">
        <v>34291329</v>
      </c>
      <c r="AK41" s="4">
        <v>35296483</v>
      </c>
      <c r="AL41" s="4">
        <v>32341358</v>
      </c>
      <c r="AM41" s="4">
        <v>31223654</v>
      </c>
      <c r="AN41" s="4">
        <v>45220000</v>
      </c>
      <c r="AO41" s="4">
        <v>42824113</v>
      </c>
      <c r="AP41" s="4">
        <v>44854018</v>
      </c>
      <c r="AQ41" s="8">
        <v>45878762</v>
      </c>
    </row>
    <row r="42" spans="1:43" s="3" customFormat="1" x14ac:dyDescent="0.2">
      <c r="A42" s="7" t="s">
        <v>37</v>
      </c>
      <c r="B42" s="4" t="s">
        <v>125</v>
      </c>
      <c r="C42" s="4" t="s">
        <v>125</v>
      </c>
      <c r="D42" s="4">
        <v>1117954</v>
      </c>
      <c r="E42" s="4">
        <v>1054029</v>
      </c>
      <c r="F42" s="4">
        <v>1273847</v>
      </c>
      <c r="G42" s="4">
        <v>1323880</v>
      </c>
      <c r="H42" s="4">
        <v>1609089</v>
      </c>
      <c r="I42" s="4">
        <v>1749203</v>
      </c>
      <c r="J42" s="4">
        <v>2053661</v>
      </c>
      <c r="K42" s="4">
        <v>2104712</v>
      </c>
      <c r="L42" s="4">
        <v>2005032</v>
      </c>
      <c r="M42" s="4">
        <v>2045989</v>
      </c>
      <c r="N42" s="4">
        <v>2549867</v>
      </c>
      <c r="O42" s="4">
        <v>2474488</v>
      </c>
      <c r="P42" s="4">
        <v>2654743</v>
      </c>
      <c r="Q42" s="4">
        <v>2929004</v>
      </c>
      <c r="R42" s="4">
        <v>3428219</v>
      </c>
      <c r="S42" s="4">
        <v>3467564</v>
      </c>
      <c r="T42" s="4">
        <v>3914724</v>
      </c>
      <c r="U42" s="4">
        <v>4054214</v>
      </c>
      <c r="V42" s="4">
        <v>4418527</v>
      </c>
      <c r="W42" s="4">
        <v>3521668</v>
      </c>
      <c r="X42" s="4">
        <v>3041572</v>
      </c>
      <c r="Y42" s="4">
        <v>3206010</v>
      </c>
      <c r="Z42" s="4">
        <v>3608408</v>
      </c>
      <c r="AA42" s="4">
        <v>4136056</v>
      </c>
      <c r="AB42" s="4">
        <v>4775841</v>
      </c>
      <c r="AC42" s="4">
        <v>4716460</v>
      </c>
      <c r="AD42" s="4">
        <v>5735432</v>
      </c>
      <c r="AE42" s="4">
        <v>6165344</v>
      </c>
      <c r="AF42" s="4">
        <v>6264316</v>
      </c>
      <c r="AG42" s="4">
        <v>5910365</v>
      </c>
      <c r="AH42" s="4">
        <v>7611078</v>
      </c>
      <c r="AI42" s="4">
        <v>7859038</v>
      </c>
      <c r="AJ42" s="4">
        <v>7165800</v>
      </c>
      <c r="AK42" s="4">
        <v>8105607</v>
      </c>
      <c r="AL42" s="4">
        <v>7258502</v>
      </c>
      <c r="AM42" s="4">
        <v>7183289</v>
      </c>
      <c r="AN42" s="4">
        <v>7990450</v>
      </c>
      <c r="AO42" s="4">
        <v>8849034</v>
      </c>
      <c r="AP42" s="4">
        <v>7856488</v>
      </c>
      <c r="AQ42" s="8">
        <v>10546436</v>
      </c>
    </row>
    <row r="43" spans="1:43" s="3" customFormat="1" x14ac:dyDescent="0.2">
      <c r="A43" s="7" t="s">
        <v>38</v>
      </c>
      <c r="B43" s="4" t="s">
        <v>125</v>
      </c>
      <c r="C43" s="4">
        <v>2046013</v>
      </c>
      <c r="D43" s="4">
        <v>2148607</v>
      </c>
      <c r="E43" s="4">
        <v>2263911</v>
      </c>
      <c r="F43" s="4">
        <v>1799217</v>
      </c>
      <c r="G43" s="4">
        <v>1816750</v>
      </c>
      <c r="H43" s="4">
        <v>1346086</v>
      </c>
      <c r="I43" s="4">
        <v>1355484</v>
      </c>
      <c r="J43" s="4">
        <v>1615209</v>
      </c>
      <c r="K43" s="4">
        <v>2103484</v>
      </c>
      <c r="L43" s="4">
        <v>2239019</v>
      </c>
      <c r="M43" s="4">
        <v>2512676</v>
      </c>
      <c r="N43" s="4">
        <v>2423744</v>
      </c>
      <c r="O43" s="4">
        <v>2459451</v>
      </c>
      <c r="P43" s="4">
        <v>2796262</v>
      </c>
      <c r="Q43" s="4">
        <v>2967239</v>
      </c>
      <c r="R43" s="4">
        <v>2537591</v>
      </c>
      <c r="S43" s="4">
        <v>2720143</v>
      </c>
      <c r="T43" s="4">
        <v>3253758</v>
      </c>
      <c r="U43" s="4">
        <v>3807611</v>
      </c>
      <c r="V43" s="4">
        <v>4143333</v>
      </c>
      <c r="W43" s="4">
        <v>4529065</v>
      </c>
      <c r="X43" s="4">
        <v>4102070</v>
      </c>
      <c r="Y43" s="4">
        <v>4296504</v>
      </c>
      <c r="Z43" s="4">
        <v>4864116</v>
      </c>
      <c r="AA43" s="4">
        <v>4988609</v>
      </c>
      <c r="AB43" s="4">
        <v>6156923</v>
      </c>
      <c r="AC43" s="4">
        <v>6251640</v>
      </c>
      <c r="AD43" s="4">
        <v>6640305</v>
      </c>
      <c r="AE43" s="4">
        <v>6866468</v>
      </c>
      <c r="AF43" s="4">
        <v>7219192</v>
      </c>
      <c r="AG43" s="4">
        <v>7681826</v>
      </c>
      <c r="AH43" s="4">
        <v>8117193</v>
      </c>
      <c r="AI43" s="4">
        <v>8296080</v>
      </c>
      <c r="AJ43" s="4">
        <v>8911877</v>
      </c>
      <c r="AK43" s="4">
        <v>9903271</v>
      </c>
      <c r="AL43" s="4">
        <v>10548198</v>
      </c>
      <c r="AM43" s="4">
        <v>10888287</v>
      </c>
      <c r="AN43" s="4">
        <v>10580136</v>
      </c>
      <c r="AO43" s="4">
        <v>11811170</v>
      </c>
      <c r="AP43" s="4">
        <v>11419248</v>
      </c>
      <c r="AQ43" s="8">
        <v>12265343</v>
      </c>
    </row>
    <row r="44" spans="1:43" s="3" customFormat="1" x14ac:dyDescent="0.2">
      <c r="A44" s="7" t="s">
        <v>39</v>
      </c>
      <c r="B44" s="4">
        <v>467502</v>
      </c>
      <c r="C44" s="4">
        <v>611406</v>
      </c>
      <c r="D44" s="4">
        <v>532147</v>
      </c>
      <c r="E44" s="4">
        <v>990524</v>
      </c>
      <c r="F44" s="4">
        <v>1227676</v>
      </c>
      <c r="G44" s="4">
        <v>1290499</v>
      </c>
      <c r="H44" s="4">
        <v>1894321</v>
      </c>
      <c r="I44" s="4">
        <v>2677650</v>
      </c>
      <c r="J44" s="4">
        <v>3356216</v>
      </c>
      <c r="K44" s="4">
        <v>3206316</v>
      </c>
      <c r="L44" s="4">
        <v>4781220</v>
      </c>
      <c r="M44" s="4">
        <v>2809576</v>
      </c>
      <c r="N44" s="4">
        <v>3405008</v>
      </c>
      <c r="O44" s="4">
        <v>4097251</v>
      </c>
      <c r="P44" s="4">
        <v>4114415</v>
      </c>
      <c r="Q44" s="4">
        <v>3792169</v>
      </c>
      <c r="R44" s="4">
        <v>3789410</v>
      </c>
      <c r="S44" s="4">
        <v>4004317</v>
      </c>
      <c r="T44" s="4">
        <v>4109735</v>
      </c>
      <c r="U44" s="4">
        <v>3612691</v>
      </c>
      <c r="V44" s="4">
        <v>3796739</v>
      </c>
      <c r="W44" s="4">
        <v>4484996</v>
      </c>
      <c r="X44" s="4">
        <v>3731366</v>
      </c>
      <c r="Y44" s="4">
        <v>3702791</v>
      </c>
      <c r="Z44" s="4">
        <v>4801554</v>
      </c>
      <c r="AA44" s="4">
        <v>6489108</v>
      </c>
      <c r="AB44" s="4">
        <v>3702748</v>
      </c>
      <c r="AC44" s="4">
        <v>3676804</v>
      </c>
      <c r="AD44" s="4">
        <v>4244618</v>
      </c>
      <c r="AE44" s="4">
        <v>4291759</v>
      </c>
      <c r="AF44" s="4">
        <v>3952114</v>
      </c>
      <c r="AG44" s="4">
        <v>3885992</v>
      </c>
      <c r="AH44" s="4">
        <v>3411656</v>
      </c>
      <c r="AI44" s="4">
        <v>3543513</v>
      </c>
      <c r="AJ44" s="4">
        <v>3823732</v>
      </c>
      <c r="AK44" s="4">
        <v>4073010</v>
      </c>
      <c r="AL44" s="4">
        <v>3155926</v>
      </c>
      <c r="AM44" s="4">
        <v>3888007</v>
      </c>
      <c r="AN44" s="4">
        <v>3751585</v>
      </c>
      <c r="AO44" s="4">
        <v>4736435</v>
      </c>
      <c r="AP44" s="4">
        <v>5769950</v>
      </c>
      <c r="AQ44" s="8">
        <v>4445835</v>
      </c>
    </row>
    <row r="45" spans="1:43" s="3" customFormat="1" x14ac:dyDescent="0.2">
      <c r="A45" s="7" t="s">
        <v>40</v>
      </c>
      <c r="B45" s="4" t="s">
        <v>125</v>
      </c>
      <c r="C45" s="4" t="s">
        <v>125</v>
      </c>
      <c r="D45" s="4" t="s">
        <v>125</v>
      </c>
      <c r="E45" s="4" t="s">
        <v>125</v>
      </c>
      <c r="F45" s="4" t="s">
        <v>125</v>
      </c>
      <c r="G45" s="4" t="s">
        <v>125</v>
      </c>
      <c r="H45" s="4" t="s">
        <v>125</v>
      </c>
      <c r="I45" s="4" t="s">
        <v>125</v>
      </c>
      <c r="J45" s="4" t="s">
        <v>125</v>
      </c>
      <c r="K45" s="4" t="s">
        <v>125</v>
      </c>
      <c r="L45" s="4" t="s">
        <v>125</v>
      </c>
      <c r="M45" s="4" t="s">
        <v>125</v>
      </c>
      <c r="N45" s="4" t="s">
        <v>125</v>
      </c>
      <c r="O45" s="4" t="s">
        <v>125</v>
      </c>
      <c r="P45" s="4">
        <v>3113754</v>
      </c>
      <c r="Q45" s="4">
        <v>3401276</v>
      </c>
      <c r="R45" s="4">
        <v>3735050</v>
      </c>
      <c r="S45" s="4">
        <v>4052285</v>
      </c>
      <c r="T45" s="4">
        <v>3670611</v>
      </c>
      <c r="U45" s="4">
        <v>4305983</v>
      </c>
      <c r="V45" s="4">
        <v>4162242</v>
      </c>
      <c r="W45" s="4">
        <v>4460201</v>
      </c>
      <c r="X45" s="4">
        <v>5248983</v>
      </c>
      <c r="Y45" s="4">
        <v>5234181</v>
      </c>
      <c r="Z45" s="4">
        <v>4797246</v>
      </c>
      <c r="AA45" s="4">
        <v>5689313</v>
      </c>
      <c r="AB45" s="4">
        <v>6545146</v>
      </c>
      <c r="AC45" s="4">
        <v>6388285</v>
      </c>
      <c r="AD45" s="4">
        <v>6809191</v>
      </c>
      <c r="AE45" s="4">
        <v>6417787</v>
      </c>
      <c r="AF45" s="4">
        <v>7337590</v>
      </c>
      <c r="AG45" s="4">
        <v>7729836</v>
      </c>
      <c r="AH45" s="4">
        <v>8166623</v>
      </c>
      <c r="AI45" s="4">
        <v>8528000</v>
      </c>
      <c r="AJ45" s="4">
        <v>9128496</v>
      </c>
      <c r="AK45" s="4">
        <v>10686348</v>
      </c>
      <c r="AL45" s="4">
        <v>8210441</v>
      </c>
      <c r="AM45" s="4">
        <v>9003441</v>
      </c>
      <c r="AN45" s="4">
        <v>9165961</v>
      </c>
      <c r="AO45" s="4">
        <v>8789503</v>
      </c>
      <c r="AP45" s="4">
        <v>8053918</v>
      </c>
      <c r="AQ45" s="8">
        <v>9328112</v>
      </c>
    </row>
    <row r="46" spans="1:43" s="3" customFormat="1" x14ac:dyDescent="0.2">
      <c r="A46" s="7" t="s">
        <v>41</v>
      </c>
      <c r="B46" s="4">
        <v>2375496</v>
      </c>
      <c r="C46" s="4">
        <v>2465176</v>
      </c>
      <c r="D46" s="4">
        <v>1979083</v>
      </c>
      <c r="E46" s="4">
        <v>2819459</v>
      </c>
      <c r="F46" s="4">
        <v>2217557</v>
      </c>
      <c r="G46" s="4">
        <v>2759245</v>
      </c>
      <c r="H46" s="4">
        <v>3105575</v>
      </c>
      <c r="I46" s="4">
        <v>3158596</v>
      </c>
      <c r="J46" s="4">
        <v>4019841</v>
      </c>
      <c r="K46" s="4">
        <v>3522005</v>
      </c>
      <c r="L46" s="4">
        <v>4369205</v>
      </c>
      <c r="M46" s="4">
        <v>4724114</v>
      </c>
      <c r="N46" s="4">
        <v>4990169</v>
      </c>
      <c r="O46" s="4">
        <v>4699094</v>
      </c>
      <c r="P46" s="4">
        <v>5244029</v>
      </c>
      <c r="Q46" s="4">
        <v>5649902</v>
      </c>
      <c r="R46" s="4">
        <v>6170406</v>
      </c>
      <c r="S46" s="4">
        <v>6142131</v>
      </c>
      <c r="T46" s="4">
        <v>6620753</v>
      </c>
      <c r="U46" s="4">
        <v>6746032</v>
      </c>
      <c r="V46" s="4">
        <v>7513611</v>
      </c>
      <c r="W46" s="4">
        <v>7575449</v>
      </c>
      <c r="X46" s="4">
        <v>7788533</v>
      </c>
      <c r="Y46" s="4">
        <v>8054952</v>
      </c>
      <c r="Z46" s="4">
        <v>8766170</v>
      </c>
      <c r="AA46" s="4">
        <v>9446551</v>
      </c>
      <c r="AB46" s="4">
        <v>9770371</v>
      </c>
      <c r="AC46" s="4">
        <v>11538295</v>
      </c>
      <c r="AD46" s="4">
        <v>11630751</v>
      </c>
      <c r="AE46" s="4">
        <v>11979981</v>
      </c>
      <c r="AF46" s="4">
        <v>12346960</v>
      </c>
      <c r="AG46" s="4">
        <v>13053827</v>
      </c>
      <c r="AH46" s="4">
        <v>12043672</v>
      </c>
      <c r="AI46" s="4">
        <v>14530720</v>
      </c>
      <c r="AJ46" s="4">
        <v>14065662</v>
      </c>
      <c r="AK46" s="4">
        <v>14529554</v>
      </c>
      <c r="AL46" s="4">
        <v>15281388</v>
      </c>
      <c r="AM46" s="4">
        <v>16520549</v>
      </c>
      <c r="AN46" s="4">
        <v>19101178</v>
      </c>
      <c r="AO46" s="4">
        <v>19036256</v>
      </c>
      <c r="AP46" s="4">
        <v>19212701</v>
      </c>
      <c r="AQ46" s="8">
        <v>19534520</v>
      </c>
    </row>
    <row r="47" spans="1:43" s="3" customFormat="1" x14ac:dyDescent="0.2">
      <c r="A47" s="7" t="s">
        <v>42</v>
      </c>
      <c r="B47" s="4">
        <v>2045371</v>
      </c>
      <c r="C47" s="4">
        <v>2296583</v>
      </c>
      <c r="D47" s="4">
        <v>2760647</v>
      </c>
      <c r="E47" s="4">
        <v>2742460</v>
      </c>
      <c r="F47" s="4">
        <v>2947864</v>
      </c>
      <c r="G47" s="4">
        <v>3714979</v>
      </c>
      <c r="H47" s="4">
        <v>2439733</v>
      </c>
      <c r="I47" s="4">
        <v>2799242</v>
      </c>
      <c r="J47" s="4">
        <v>2722608</v>
      </c>
      <c r="K47" s="4">
        <v>3165486</v>
      </c>
      <c r="L47" s="4">
        <v>3503907</v>
      </c>
      <c r="M47" s="4">
        <v>3515523</v>
      </c>
      <c r="N47" s="4">
        <v>3915434</v>
      </c>
      <c r="O47" s="4">
        <v>4277556</v>
      </c>
      <c r="P47" s="4">
        <v>4496484</v>
      </c>
      <c r="Q47" s="4">
        <v>5330118</v>
      </c>
      <c r="R47" s="4">
        <v>5914011</v>
      </c>
      <c r="S47" s="4">
        <v>6268715</v>
      </c>
      <c r="T47" s="4">
        <v>6650828</v>
      </c>
      <c r="U47" s="4">
        <v>7141489</v>
      </c>
      <c r="V47" s="4">
        <v>7707210</v>
      </c>
      <c r="W47" s="4">
        <v>8532640</v>
      </c>
      <c r="X47" s="4">
        <v>7977911</v>
      </c>
      <c r="Y47" s="4">
        <v>8653325</v>
      </c>
      <c r="Z47" s="4">
        <v>9016440</v>
      </c>
      <c r="AA47" s="4">
        <v>9160705</v>
      </c>
      <c r="AB47" s="4">
        <v>10751062</v>
      </c>
      <c r="AC47" s="4">
        <v>10465359</v>
      </c>
      <c r="AD47" s="4">
        <v>11316326</v>
      </c>
      <c r="AE47" s="4">
        <v>12520640</v>
      </c>
      <c r="AF47" s="4">
        <v>12617116</v>
      </c>
      <c r="AG47" s="4">
        <v>12674170</v>
      </c>
      <c r="AH47" s="4">
        <v>13907828</v>
      </c>
      <c r="AI47" s="4">
        <v>13222486</v>
      </c>
      <c r="AJ47" s="4">
        <v>16504866</v>
      </c>
      <c r="AK47" s="4">
        <v>14794891</v>
      </c>
      <c r="AL47" s="4">
        <v>13490434</v>
      </c>
      <c r="AM47" s="4">
        <v>14240833</v>
      </c>
      <c r="AN47" s="4">
        <v>14865094</v>
      </c>
      <c r="AO47" s="4">
        <v>15171091</v>
      </c>
      <c r="AP47" s="4">
        <v>16027788</v>
      </c>
      <c r="AQ47" s="8">
        <v>17410242</v>
      </c>
    </row>
    <row r="48" spans="1:43" s="3" customFormat="1" x14ac:dyDescent="0.2">
      <c r="A48" s="7" t="s">
        <v>43</v>
      </c>
      <c r="B48" s="4">
        <v>1089565</v>
      </c>
      <c r="C48" s="4">
        <v>1229585</v>
      </c>
      <c r="D48" s="4">
        <v>1609841</v>
      </c>
      <c r="E48" s="4">
        <v>1959625</v>
      </c>
      <c r="F48" s="4">
        <v>2057256</v>
      </c>
      <c r="G48" s="4">
        <v>2125288</v>
      </c>
      <c r="H48" s="4">
        <v>2308660</v>
      </c>
      <c r="I48" s="4">
        <v>2591725</v>
      </c>
      <c r="J48" s="4">
        <v>2794902</v>
      </c>
      <c r="K48" s="4">
        <v>3141842</v>
      </c>
      <c r="L48" s="4">
        <v>3079409</v>
      </c>
      <c r="M48" s="4">
        <v>3406656</v>
      </c>
      <c r="N48" s="4">
        <v>3920605</v>
      </c>
      <c r="O48" s="4">
        <v>4294461</v>
      </c>
      <c r="P48" s="4">
        <v>4327897</v>
      </c>
      <c r="Q48" s="4">
        <v>4661359</v>
      </c>
      <c r="R48" s="4">
        <v>4894520</v>
      </c>
      <c r="S48" s="4">
        <v>5265740</v>
      </c>
      <c r="T48" s="4">
        <v>5112011</v>
      </c>
      <c r="U48" s="4">
        <v>5403566</v>
      </c>
      <c r="V48" s="4">
        <v>5678249</v>
      </c>
      <c r="W48" s="4">
        <v>6158143</v>
      </c>
      <c r="X48" s="4">
        <v>6345483</v>
      </c>
      <c r="Y48" s="4">
        <v>6833303</v>
      </c>
      <c r="Z48" s="4">
        <v>7686253</v>
      </c>
      <c r="AA48" s="4">
        <v>8252648</v>
      </c>
      <c r="AB48" s="4">
        <v>9032563</v>
      </c>
      <c r="AC48" s="4">
        <v>9308462</v>
      </c>
      <c r="AD48" s="4">
        <v>10139631</v>
      </c>
      <c r="AE48" s="4">
        <v>10349894</v>
      </c>
      <c r="AF48" s="4">
        <v>11033545</v>
      </c>
      <c r="AG48" s="4">
        <v>11866373</v>
      </c>
      <c r="AH48" s="4">
        <v>12546477</v>
      </c>
      <c r="AI48" s="4">
        <v>13026345</v>
      </c>
      <c r="AJ48" s="4">
        <v>13590872</v>
      </c>
      <c r="AK48" s="4">
        <v>14278353</v>
      </c>
      <c r="AL48" s="4">
        <v>15060052</v>
      </c>
      <c r="AM48" s="4">
        <v>15975293</v>
      </c>
      <c r="AN48" s="4">
        <v>17023555</v>
      </c>
      <c r="AO48" s="4">
        <v>17546016</v>
      </c>
      <c r="AP48" s="4">
        <v>18603258</v>
      </c>
      <c r="AQ48" s="8">
        <v>19127173</v>
      </c>
    </row>
    <row r="49" spans="1:43" s="3" customFormat="1" x14ac:dyDescent="0.2">
      <c r="A49" s="7" t="s">
        <v>44</v>
      </c>
      <c r="B49" s="4">
        <v>1010379</v>
      </c>
      <c r="C49" s="4">
        <v>983514</v>
      </c>
      <c r="D49" s="4">
        <v>1116992</v>
      </c>
      <c r="E49" s="4">
        <v>1273093</v>
      </c>
      <c r="F49" s="4">
        <v>1400931</v>
      </c>
      <c r="G49" s="4">
        <v>1464652</v>
      </c>
      <c r="H49" s="4">
        <v>1588707</v>
      </c>
      <c r="I49" s="4">
        <v>1655289</v>
      </c>
      <c r="J49" s="4">
        <v>1944711</v>
      </c>
      <c r="K49" s="4">
        <v>2192378</v>
      </c>
      <c r="L49" s="4">
        <v>2427101</v>
      </c>
      <c r="M49" s="4">
        <v>2603083</v>
      </c>
      <c r="N49" s="4">
        <v>2407902</v>
      </c>
      <c r="O49" s="4">
        <v>2709097</v>
      </c>
      <c r="P49" s="4">
        <v>2687645</v>
      </c>
      <c r="Q49" s="4">
        <v>2960547</v>
      </c>
      <c r="R49" s="4">
        <v>3276724</v>
      </c>
      <c r="S49" s="4">
        <v>3537321</v>
      </c>
      <c r="T49" s="4">
        <v>3837230</v>
      </c>
      <c r="U49" s="4">
        <v>4288863</v>
      </c>
      <c r="V49" s="4">
        <v>4343507</v>
      </c>
      <c r="W49" s="4">
        <v>4690403</v>
      </c>
      <c r="X49" s="4">
        <v>5042111</v>
      </c>
      <c r="Y49" s="4">
        <v>5468055</v>
      </c>
      <c r="Z49" s="4">
        <v>5976594</v>
      </c>
      <c r="AA49" s="4">
        <v>6232365</v>
      </c>
      <c r="AB49" s="4">
        <v>6744281</v>
      </c>
      <c r="AC49" s="4">
        <v>7382453</v>
      </c>
      <c r="AD49" s="4">
        <v>7870484</v>
      </c>
      <c r="AE49" s="4">
        <v>8870892</v>
      </c>
      <c r="AF49" s="4">
        <v>8150668</v>
      </c>
      <c r="AG49" s="4">
        <v>8599786</v>
      </c>
      <c r="AH49" s="4">
        <v>8891487</v>
      </c>
      <c r="AI49" s="4">
        <v>9245223</v>
      </c>
      <c r="AJ49" s="4">
        <v>9359327</v>
      </c>
      <c r="AK49" s="4">
        <v>12560760</v>
      </c>
      <c r="AL49" s="4">
        <v>9078625</v>
      </c>
      <c r="AM49" s="4">
        <v>12222241</v>
      </c>
      <c r="AN49" s="4">
        <v>11405344</v>
      </c>
      <c r="AO49" s="4">
        <v>13777964</v>
      </c>
      <c r="AP49" s="4">
        <v>13756647</v>
      </c>
      <c r="AQ49" s="8">
        <v>12851066</v>
      </c>
    </row>
    <row r="50" spans="1:43" s="3" customFormat="1" x14ac:dyDescent="0.2">
      <c r="A50" s="7" t="s">
        <v>45</v>
      </c>
      <c r="B50" s="4">
        <v>974709</v>
      </c>
      <c r="C50" s="4">
        <v>940169</v>
      </c>
      <c r="D50" s="4">
        <v>1110104</v>
      </c>
      <c r="E50" s="4">
        <v>1174145</v>
      </c>
      <c r="F50" s="4">
        <v>1234078</v>
      </c>
      <c r="G50" s="4">
        <v>1231659</v>
      </c>
      <c r="H50" s="4">
        <v>1520972</v>
      </c>
      <c r="I50" s="4">
        <v>1762695</v>
      </c>
      <c r="J50" s="4">
        <v>1988897</v>
      </c>
      <c r="K50" s="4">
        <v>2175457</v>
      </c>
      <c r="L50" s="4">
        <v>2268077</v>
      </c>
      <c r="M50" s="4">
        <v>2553488</v>
      </c>
      <c r="N50" s="4">
        <v>270756</v>
      </c>
      <c r="O50" s="4">
        <v>3347091</v>
      </c>
      <c r="P50" s="4">
        <v>4032527</v>
      </c>
      <c r="Q50" s="4">
        <v>4371677</v>
      </c>
      <c r="R50" s="4">
        <v>4621623</v>
      </c>
      <c r="S50" s="4">
        <v>5153657</v>
      </c>
      <c r="T50" s="4">
        <v>5716366</v>
      </c>
      <c r="U50" s="4">
        <v>6507779</v>
      </c>
      <c r="V50" s="4">
        <v>6691673</v>
      </c>
      <c r="W50" s="4">
        <v>7251192</v>
      </c>
      <c r="X50" s="4">
        <v>7655416</v>
      </c>
      <c r="Y50" s="4">
        <v>7892382</v>
      </c>
      <c r="Z50" s="4">
        <v>8594920</v>
      </c>
      <c r="AA50" s="4">
        <v>8901043</v>
      </c>
      <c r="AB50" s="4">
        <v>9762095</v>
      </c>
      <c r="AC50" s="4">
        <v>10628644</v>
      </c>
      <c r="AD50" s="4">
        <v>10853538</v>
      </c>
      <c r="AE50" s="4">
        <v>11347362</v>
      </c>
      <c r="AF50" s="4">
        <v>12295966</v>
      </c>
      <c r="AG50" s="4">
        <v>12279738</v>
      </c>
      <c r="AH50" s="4">
        <v>13638688</v>
      </c>
      <c r="AI50" s="4">
        <v>14195523</v>
      </c>
      <c r="AJ50" s="4">
        <v>14824216</v>
      </c>
      <c r="AK50" s="4">
        <v>14572377</v>
      </c>
      <c r="AL50" s="4">
        <v>14568011</v>
      </c>
      <c r="AM50" s="4">
        <v>15480846</v>
      </c>
      <c r="AN50" s="4">
        <v>16967516</v>
      </c>
      <c r="AO50" s="4">
        <v>17877827</v>
      </c>
      <c r="AP50" s="4">
        <v>18496385</v>
      </c>
      <c r="AQ50" s="8">
        <v>19455966</v>
      </c>
    </row>
    <row r="51" spans="1:43" s="3" customFormat="1" x14ac:dyDescent="0.2">
      <c r="A51" s="7" t="s">
        <v>168</v>
      </c>
      <c r="B51" s="4">
        <v>769266</v>
      </c>
      <c r="C51" s="4">
        <v>965818</v>
      </c>
      <c r="D51" s="4">
        <v>1022963</v>
      </c>
      <c r="E51" s="4">
        <v>1024146</v>
      </c>
      <c r="F51" s="4">
        <v>1115088</v>
      </c>
      <c r="G51" s="4">
        <v>1196879</v>
      </c>
      <c r="H51" s="4" t="s">
        <v>125</v>
      </c>
      <c r="I51" s="4" t="s">
        <v>125</v>
      </c>
      <c r="J51" s="4" t="s">
        <v>125</v>
      </c>
      <c r="K51" s="4" t="s">
        <v>125</v>
      </c>
      <c r="L51" s="4" t="s">
        <v>125</v>
      </c>
      <c r="M51" s="4" t="s">
        <v>125</v>
      </c>
      <c r="N51" s="4" t="s">
        <v>125</v>
      </c>
      <c r="O51" s="4" t="s">
        <v>125</v>
      </c>
      <c r="P51" s="4" t="s">
        <v>125</v>
      </c>
      <c r="Q51" s="4" t="s">
        <v>125</v>
      </c>
      <c r="R51" s="4" t="s">
        <v>125</v>
      </c>
      <c r="S51" s="4" t="s">
        <v>125</v>
      </c>
      <c r="T51" s="4" t="s">
        <v>125</v>
      </c>
      <c r="U51" s="4" t="s">
        <v>125</v>
      </c>
      <c r="V51" s="4" t="s">
        <v>125</v>
      </c>
      <c r="W51" s="4" t="s">
        <v>125</v>
      </c>
      <c r="X51" s="4" t="s">
        <v>125</v>
      </c>
      <c r="Y51" s="4" t="s">
        <v>125</v>
      </c>
      <c r="Z51" s="4" t="s">
        <v>125</v>
      </c>
      <c r="AA51" s="4" t="s">
        <v>125</v>
      </c>
      <c r="AB51" s="4" t="s">
        <v>125</v>
      </c>
      <c r="AC51" s="4" t="s">
        <v>125</v>
      </c>
      <c r="AD51" s="4" t="s">
        <v>125</v>
      </c>
      <c r="AE51" s="4" t="s">
        <v>125</v>
      </c>
      <c r="AF51" s="4" t="s">
        <v>125</v>
      </c>
      <c r="AG51" s="4" t="s">
        <v>125</v>
      </c>
      <c r="AH51" s="4" t="s">
        <v>125</v>
      </c>
      <c r="AI51" s="4" t="s">
        <v>125</v>
      </c>
      <c r="AJ51" s="4" t="s">
        <v>125</v>
      </c>
      <c r="AK51" s="4" t="s">
        <v>125</v>
      </c>
      <c r="AL51" s="4" t="s">
        <v>125</v>
      </c>
      <c r="AM51" s="4" t="s">
        <v>125</v>
      </c>
      <c r="AN51" s="4" t="s">
        <v>125</v>
      </c>
      <c r="AO51" s="4" t="s">
        <v>125</v>
      </c>
      <c r="AP51" s="4" t="s">
        <v>125</v>
      </c>
      <c r="AQ51" s="8" t="s">
        <v>125</v>
      </c>
    </row>
    <row r="52" spans="1:43" s="3" customFormat="1" x14ac:dyDescent="0.2">
      <c r="A52" s="7" t="s">
        <v>46</v>
      </c>
      <c r="B52" s="4">
        <v>960519</v>
      </c>
      <c r="C52" s="4">
        <v>1034000</v>
      </c>
      <c r="D52" s="4">
        <v>993213</v>
      </c>
      <c r="E52" s="4">
        <v>1430622</v>
      </c>
      <c r="F52" s="4">
        <v>1534741</v>
      </c>
      <c r="G52" s="4">
        <v>1718395</v>
      </c>
      <c r="H52" s="4">
        <v>1893941</v>
      </c>
      <c r="I52" s="4">
        <v>2268756</v>
      </c>
      <c r="J52" s="4">
        <v>2603008</v>
      </c>
      <c r="K52" s="4">
        <v>2773122</v>
      </c>
      <c r="L52" s="4">
        <v>2833007</v>
      </c>
      <c r="M52" s="4">
        <v>3132388</v>
      </c>
      <c r="N52" s="4">
        <v>3284242</v>
      </c>
      <c r="O52" s="4">
        <v>3534667</v>
      </c>
      <c r="P52" s="4">
        <v>3739089</v>
      </c>
      <c r="Q52" s="4">
        <v>3757965</v>
      </c>
      <c r="R52" s="4">
        <v>4600883</v>
      </c>
      <c r="S52" s="4">
        <v>4540829</v>
      </c>
      <c r="T52" s="4">
        <v>4649804</v>
      </c>
      <c r="U52" s="4">
        <v>5194336</v>
      </c>
      <c r="V52" s="4">
        <v>5250698</v>
      </c>
      <c r="W52" s="4">
        <v>5135253</v>
      </c>
      <c r="X52" s="4">
        <v>5256347</v>
      </c>
      <c r="Y52" s="4">
        <v>5913712</v>
      </c>
      <c r="Z52" s="4">
        <v>5948806</v>
      </c>
      <c r="AA52" s="4">
        <v>6365230</v>
      </c>
      <c r="AB52" s="4">
        <v>6317402</v>
      </c>
      <c r="AC52" s="4">
        <v>6868344</v>
      </c>
      <c r="AD52" s="4">
        <v>7276400</v>
      </c>
      <c r="AE52" s="4">
        <v>7707396</v>
      </c>
      <c r="AF52" s="4">
        <v>7702433</v>
      </c>
      <c r="AG52" s="4">
        <v>8333205</v>
      </c>
      <c r="AH52" s="4">
        <v>8053844</v>
      </c>
      <c r="AI52" s="4">
        <v>8602406</v>
      </c>
      <c r="AJ52" s="4">
        <v>9581850</v>
      </c>
      <c r="AK52" s="4">
        <v>9621889</v>
      </c>
      <c r="AL52" s="4">
        <v>9536565</v>
      </c>
      <c r="AM52" s="4">
        <v>9347959</v>
      </c>
      <c r="AN52" s="4">
        <v>10172505</v>
      </c>
      <c r="AO52" s="4">
        <v>9504912</v>
      </c>
      <c r="AP52" s="4">
        <v>10131719</v>
      </c>
      <c r="AQ52" s="8">
        <v>10109543</v>
      </c>
    </row>
    <row r="53" spans="1:43" s="3" customFormat="1" x14ac:dyDescent="0.2">
      <c r="A53" s="7" t="s">
        <v>47</v>
      </c>
      <c r="B53" s="4">
        <v>493468</v>
      </c>
      <c r="C53" s="4">
        <v>494110</v>
      </c>
      <c r="D53" s="4">
        <v>544424</v>
      </c>
      <c r="E53" s="4">
        <v>639564</v>
      </c>
      <c r="F53" s="4">
        <v>543812</v>
      </c>
      <c r="G53" s="4">
        <v>635784</v>
      </c>
      <c r="H53" s="4">
        <v>850669</v>
      </c>
      <c r="I53" s="4">
        <v>820679</v>
      </c>
      <c r="J53" s="4">
        <v>970715</v>
      </c>
      <c r="K53" s="4">
        <v>850914</v>
      </c>
      <c r="L53" s="4">
        <v>825629</v>
      </c>
      <c r="M53" s="4">
        <v>1183869</v>
      </c>
      <c r="N53" s="4">
        <v>1274739</v>
      </c>
      <c r="O53" s="4">
        <v>1283696</v>
      </c>
      <c r="P53" s="4">
        <v>1753464</v>
      </c>
      <c r="Q53" s="4">
        <v>1995219</v>
      </c>
      <c r="R53" s="4">
        <v>2256304</v>
      </c>
      <c r="S53" s="4">
        <v>2422414</v>
      </c>
      <c r="T53" s="4">
        <v>2519578</v>
      </c>
      <c r="U53" s="4">
        <v>2551403</v>
      </c>
      <c r="V53" s="4">
        <v>2640219</v>
      </c>
      <c r="W53" s="4">
        <v>2464487</v>
      </c>
      <c r="X53" s="4">
        <v>2864561</v>
      </c>
      <c r="Y53" s="4">
        <v>2901375</v>
      </c>
      <c r="Z53" s="4">
        <v>2904859</v>
      </c>
      <c r="AA53" s="4">
        <v>2891150</v>
      </c>
      <c r="AB53" s="4">
        <v>3138641</v>
      </c>
      <c r="AC53" s="4">
        <v>3390164</v>
      </c>
      <c r="AD53" s="4">
        <v>3219230</v>
      </c>
      <c r="AE53" s="4">
        <v>3780582</v>
      </c>
      <c r="AF53" s="4">
        <v>3899410</v>
      </c>
      <c r="AG53" s="4">
        <v>3432288</v>
      </c>
      <c r="AH53" s="4">
        <v>3603707</v>
      </c>
      <c r="AI53" s="4">
        <v>3874159</v>
      </c>
      <c r="AJ53" s="4">
        <v>4042951</v>
      </c>
      <c r="AK53" s="4">
        <v>4203944</v>
      </c>
      <c r="AL53" s="4">
        <v>4403740</v>
      </c>
      <c r="AM53" s="4">
        <v>5227103</v>
      </c>
      <c r="AN53" s="4">
        <v>5213034</v>
      </c>
      <c r="AO53" s="4">
        <v>5478018</v>
      </c>
      <c r="AP53" s="4">
        <v>5381081</v>
      </c>
      <c r="AQ53" s="8">
        <v>5783934</v>
      </c>
    </row>
    <row r="54" spans="1:43" s="3" customFormat="1" x14ac:dyDescent="0.2">
      <c r="A54" s="7" t="s">
        <v>48</v>
      </c>
      <c r="B54" s="4">
        <v>1032308</v>
      </c>
      <c r="C54" s="4">
        <v>950418</v>
      </c>
      <c r="D54" s="4">
        <v>1199682</v>
      </c>
      <c r="E54" s="4">
        <v>1368491</v>
      </c>
      <c r="F54" s="4">
        <v>1468371</v>
      </c>
      <c r="G54" s="4">
        <v>1476197</v>
      </c>
      <c r="H54" s="4">
        <v>1591131</v>
      </c>
      <c r="I54" s="4">
        <v>1773131</v>
      </c>
      <c r="J54" s="4">
        <v>2058863</v>
      </c>
      <c r="K54" s="4">
        <v>2300841</v>
      </c>
      <c r="L54" s="4">
        <v>2167235</v>
      </c>
      <c r="M54" s="4">
        <v>2436446</v>
      </c>
      <c r="N54" s="4">
        <v>2573297</v>
      </c>
      <c r="O54" s="4">
        <v>2940701</v>
      </c>
      <c r="P54" s="4">
        <v>2842713</v>
      </c>
      <c r="Q54" s="4">
        <v>3103188</v>
      </c>
      <c r="R54" s="4">
        <v>3435868</v>
      </c>
      <c r="S54" s="4">
        <v>3589769</v>
      </c>
      <c r="T54" s="4">
        <v>4163617</v>
      </c>
      <c r="U54" s="4">
        <v>4058620</v>
      </c>
      <c r="V54" s="4">
        <v>4138895</v>
      </c>
      <c r="W54" s="4">
        <v>4664007</v>
      </c>
      <c r="X54" s="4">
        <v>4892045</v>
      </c>
      <c r="Y54" s="4">
        <v>5496470</v>
      </c>
      <c r="Z54" s="4">
        <v>5893693</v>
      </c>
      <c r="AA54" s="4">
        <v>6393490</v>
      </c>
      <c r="AB54" s="4">
        <v>7695091</v>
      </c>
      <c r="AC54" s="4">
        <v>7872252</v>
      </c>
      <c r="AD54" s="4">
        <v>9858593</v>
      </c>
      <c r="AE54" s="4">
        <v>9444910</v>
      </c>
      <c r="AF54" s="4">
        <v>9410620</v>
      </c>
      <c r="AG54" s="4">
        <v>9413427</v>
      </c>
      <c r="AH54" s="4">
        <v>9463513</v>
      </c>
      <c r="AI54" s="4">
        <v>10075915</v>
      </c>
      <c r="AJ54" s="4">
        <v>10416077</v>
      </c>
      <c r="AK54" s="4">
        <v>10769278</v>
      </c>
      <c r="AL54" s="4">
        <v>10936239</v>
      </c>
      <c r="AM54" s="4">
        <v>10982831</v>
      </c>
      <c r="AN54" s="4">
        <v>11096998</v>
      </c>
      <c r="AO54" s="4">
        <v>10465163</v>
      </c>
      <c r="AP54" s="4">
        <v>10976643</v>
      </c>
      <c r="AQ54" s="8">
        <v>10314130</v>
      </c>
    </row>
    <row r="55" spans="1:43" s="3" customFormat="1" x14ac:dyDescent="0.2">
      <c r="A55" s="7" t="s">
        <v>49</v>
      </c>
      <c r="B55" s="4" t="s">
        <v>125</v>
      </c>
      <c r="C55" s="4" t="s">
        <v>125</v>
      </c>
      <c r="D55" s="4" t="s">
        <v>125</v>
      </c>
      <c r="E55" s="4" t="s">
        <v>125</v>
      </c>
      <c r="F55" s="4" t="s">
        <v>125</v>
      </c>
      <c r="G55" s="4" t="s">
        <v>125</v>
      </c>
      <c r="H55" s="4" t="s">
        <v>125</v>
      </c>
      <c r="I55" s="4" t="s">
        <v>125</v>
      </c>
      <c r="J55" s="4" t="s">
        <v>125</v>
      </c>
      <c r="K55" s="4" t="s">
        <v>125</v>
      </c>
      <c r="L55" s="4" t="s">
        <v>125</v>
      </c>
      <c r="M55" s="4">
        <v>1723580</v>
      </c>
      <c r="N55" s="4">
        <v>2150370</v>
      </c>
      <c r="O55" s="4">
        <v>2248717</v>
      </c>
      <c r="P55" s="4">
        <v>2530583</v>
      </c>
      <c r="Q55" s="4">
        <v>2549129</v>
      </c>
      <c r="R55" s="4">
        <v>2805143</v>
      </c>
      <c r="S55" s="4">
        <v>3050228</v>
      </c>
      <c r="T55" s="4">
        <v>3579643</v>
      </c>
      <c r="U55" s="4">
        <v>4036078</v>
      </c>
      <c r="V55" s="4">
        <v>3901055</v>
      </c>
      <c r="W55" s="4">
        <v>3971954</v>
      </c>
      <c r="X55" s="4">
        <v>4671430</v>
      </c>
      <c r="Y55" s="4">
        <v>4690857</v>
      </c>
      <c r="Z55" s="4">
        <v>4663873</v>
      </c>
      <c r="AA55" s="4">
        <v>3642504</v>
      </c>
      <c r="AB55" s="4">
        <v>4129165</v>
      </c>
      <c r="AC55" s="4">
        <v>4222750</v>
      </c>
      <c r="AD55" s="4">
        <v>4595007</v>
      </c>
      <c r="AE55" s="4">
        <v>5115343</v>
      </c>
      <c r="AF55" s="4">
        <v>6754783</v>
      </c>
      <c r="AG55" s="4">
        <v>7803045</v>
      </c>
      <c r="AH55" s="4">
        <v>8801409.4100000001</v>
      </c>
      <c r="AI55" s="4">
        <v>9224401.6600000001</v>
      </c>
      <c r="AJ55" s="4">
        <v>10374865.85</v>
      </c>
      <c r="AK55" s="4">
        <v>9632798.4900000002</v>
      </c>
      <c r="AL55" s="4">
        <v>11252948.09</v>
      </c>
      <c r="AM55" s="4">
        <v>10931743.560000001</v>
      </c>
      <c r="AN55" s="4">
        <v>12343585.73</v>
      </c>
      <c r="AO55" s="4">
        <v>12630525.58</v>
      </c>
      <c r="AP55" s="4">
        <v>11952746.119999999</v>
      </c>
      <c r="AQ55" s="8">
        <v>10762133.91</v>
      </c>
    </row>
    <row r="56" spans="1:43" s="3" customFormat="1" x14ac:dyDescent="0.2">
      <c r="A56" s="7" t="s">
        <v>117</v>
      </c>
      <c r="B56" s="4" t="s">
        <v>125</v>
      </c>
      <c r="C56" s="4" t="s">
        <v>125</v>
      </c>
      <c r="D56" s="4" t="s">
        <v>125</v>
      </c>
      <c r="E56" s="4" t="s">
        <v>125</v>
      </c>
      <c r="F56" s="4" t="s">
        <v>125</v>
      </c>
      <c r="G56" s="4" t="s">
        <v>125</v>
      </c>
      <c r="H56" s="4" t="s">
        <v>125</v>
      </c>
      <c r="I56" s="4" t="s">
        <v>125</v>
      </c>
      <c r="J56" s="4" t="s">
        <v>125</v>
      </c>
      <c r="K56" s="4" t="s">
        <v>125</v>
      </c>
      <c r="L56" s="4" t="s">
        <v>125</v>
      </c>
      <c r="M56" s="4" t="s">
        <v>125</v>
      </c>
      <c r="N56" s="4" t="s">
        <v>125</v>
      </c>
      <c r="O56" s="4" t="s">
        <v>125</v>
      </c>
      <c r="P56" s="4" t="s">
        <v>125</v>
      </c>
      <c r="Q56" s="4" t="s">
        <v>125</v>
      </c>
      <c r="R56" s="4" t="s">
        <v>125</v>
      </c>
      <c r="S56" s="4" t="s">
        <v>125</v>
      </c>
      <c r="T56" s="4" t="s">
        <v>125</v>
      </c>
      <c r="U56" s="4" t="s">
        <v>125</v>
      </c>
      <c r="V56" s="4" t="s">
        <v>125</v>
      </c>
      <c r="W56" s="4" t="s">
        <v>125</v>
      </c>
      <c r="X56" s="4" t="s">
        <v>125</v>
      </c>
      <c r="Y56" s="4" t="s">
        <v>125</v>
      </c>
      <c r="Z56" s="4" t="s">
        <v>125</v>
      </c>
      <c r="AA56" s="4" t="s">
        <v>125</v>
      </c>
      <c r="AB56" s="4" t="s">
        <v>125</v>
      </c>
      <c r="AC56" s="4" t="s">
        <v>125</v>
      </c>
      <c r="AD56" s="4" t="s">
        <v>125</v>
      </c>
      <c r="AE56" s="4" t="s">
        <v>125</v>
      </c>
      <c r="AF56" s="4" t="s">
        <v>125</v>
      </c>
      <c r="AG56" s="4" t="s">
        <v>125</v>
      </c>
      <c r="AH56" s="4">
        <v>1616826.9</v>
      </c>
      <c r="AI56" s="4">
        <v>1408933.14</v>
      </c>
      <c r="AJ56" s="4">
        <v>1805837.05</v>
      </c>
      <c r="AK56" s="4">
        <v>1300371.99</v>
      </c>
      <c r="AL56" s="4">
        <v>882903.56</v>
      </c>
      <c r="AM56" s="4">
        <v>470725.98</v>
      </c>
      <c r="AN56" s="4">
        <v>113000</v>
      </c>
      <c r="AO56" s="4">
        <v>122000</v>
      </c>
      <c r="AP56" s="4" t="s">
        <v>125</v>
      </c>
      <c r="AQ56" s="8" t="s">
        <v>125</v>
      </c>
    </row>
    <row r="57" spans="1:43" s="3" customFormat="1" x14ac:dyDescent="0.2">
      <c r="A57" s="7" t="s">
        <v>115</v>
      </c>
      <c r="B57" s="4" t="s">
        <v>125</v>
      </c>
      <c r="C57" s="4" t="s">
        <v>125</v>
      </c>
      <c r="D57" s="4" t="s">
        <v>125</v>
      </c>
      <c r="E57" s="4" t="s">
        <v>125</v>
      </c>
      <c r="F57" s="4" t="s">
        <v>125</v>
      </c>
      <c r="G57" s="4" t="s">
        <v>125</v>
      </c>
      <c r="H57" s="4" t="s">
        <v>125</v>
      </c>
      <c r="I57" s="4" t="s">
        <v>125</v>
      </c>
      <c r="J57" s="4" t="s">
        <v>125</v>
      </c>
      <c r="K57" s="4" t="s">
        <v>125</v>
      </c>
      <c r="L57" s="4" t="s">
        <v>125</v>
      </c>
      <c r="M57" s="4" t="s">
        <v>125</v>
      </c>
      <c r="N57" s="4" t="s">
        <v>125</v>
      </c>
      <c r="O57" s="4" t="s">
        <v>125</v>
      </c>
      <c r="P57" s="4" t="s">
        <v>125</v>
      </c>
      <c r="Q57" s="4" t="s">
        <v>125</v>
      </c>
      <c r="R57" s="4" t="s">
        <v>125</v>
      </c>
      <c r="S57" s="4" t="s">
        <v>125</v>
      </c>
      <c r="T57" s="4" t="s">
        <v>125</v>
      </c>
      <c r="U57" s="4" t="s">
        <v>125</v>
      </c>
      <c r="V57" s="4" t="s">
        <v>125</v>
      </c>
      <c r="W57" s="4" t="s">
        <v>125</v>
      </c>
      <c r="X57" s="4" t="s">
        <v>125</v>
      </c>
      <c r="Y57" s="4" t="s">
        <v>125</v>
      </c>
      <c r="Z57" s="4" t="s">
        <v>125</v>
      </c>
      <c r="AA57" s="4" t="s">
        <v>125</v>
      </c>
      <c r="AB57" s="4" t="s">
        <v>125</v>
      </c>
      <c r="AC57" s="4" t="s">
        <v>125</v>
      </c>
      <c r="AD57" s="4" t="s">
        <v>125</v>
      </c>
      <c r="AE57" s="4" t="s">
        <v>125</v>
      </c>
      <c r="AF57" s="4" t="s">
        <v>125</v>
      </c>
      <c r="AG57" s="4" t="s">
        <v>125</v>
      </c>
      <c r="AH57" s="4">
        <v>13081132</v>
      </c>
      <c r="AI57" s="4">
        <v>17398114</v>
      </c>
      <c r="AJ57" s="4">
        <v>18660838</v>
      </c>
      <c r="AK57" s="4">
        <v>19376303</v>
      </c>
      <c r="AL57" s="4">
        <v>21693550</v>
      </c>
      <c r="AM57" s="4">
        <v>28392920</v>
      </c>
      <c r="AN57" s="4">
        <v>23754874</v>
      </c>
      <c r="AO57" s="4">
        <v>20497843</v>
      </c>
      <c r="AP57" s="4">
        <v>24539936</v>
      </c>
      <c r="AQ57" s="8">
        <v>24396746</v>
      </c>
    </row>
    <row r="58" spans="1:43" s="3" customFormat="1" x14ac:dyDescent="0.2">
      <c r="A58" s="7" t="s">
        <v>50</v>
      </c>
      <c r="B58" s="4">
        <v>974534</v>
      </c>
      <c r="C58" s="4">
        <v>831115</v>
      </c>
      <c r="D58" s="4">
        <v>1230339</v>
      </c>
      <c r="E58" s="4">
        <v>1312720</v>
      </c>
      <c r="F58" s="4">
        <v>1079054</v>
      </c>
      <c r="G58" s="4">
        <v>1526627</v>
      </c>
      <c r="H58" s="4">
        <v>1710349</v>
      </c>
      <c r="I58" s="4">
        <v>2523571</v>
      </c>
      <c r="J58" s="4">
        <v>2968631</v>
      </c>
      <c r="K58" s="4">
        <v>3309250</v>
      </c>
      <c r="L58" s="4">
        <v>2887651</v>
      </c>
      <c r="M58" s="4">
        <v>3128755</v>
      </c>
      <c r="N58" s="4">
        <v>3385282</v>
      </c>
      <c r="O58" s="4">
        <v>3493493</v>
      </c>
      <c r="P58" s="4">
        <v>3369896</v>
      </c>
      <c r="Q58" s="4">
        <v>3307614</v>
      </c>
      <c r="R58" s="4">
        <v>3348948</v>
      </c>
      <c r="S58" s="4">
        <v>3303072</v>
      </c>
      <c r="T58" s="4">
        <v>4777216</v>
      </c>
      <c r="U58" s="4">
        <v>3152470</v>
      </c>
      <c r="V58" s="4">
        <v>2978662</v>
      </c>
      <c r="W58" s="4">
        <v>3094789</v>
      </c>
      <c r="X58" s="4">
        <v>3358379</v>
      </c>
      <c r="Y58" s="4">
        <v>3567746</v>
      </c>
      <c r="Z58" s="4">
        <v>4149699</v>
      </c>
      <c r="AA58" s="4">
        <v>4274287</v>
      </c>
      <c r="AB58" s="4">
        <v>4802767</v>
      </c>
      <c r="AC58" s="4">
        <v>5249948</v>
      </c>
      <c r="AD58" s="4">
        <v>5624544</v>
      </c>
      <c r="AE58" s="4">
        <v>5433473</v>
      </c>
      <c r="AF58" s="4">
        <v>6045008</v>
      </c>
      <c r="AG58" s="4">
        <v>6932439</v>
      </c>
      <c r="AH58" s="4">
        <v>6675849</v>
      </c>
      <c r="AI58" s="4">
        <v>7608658</v>
      </c>
      <c r="AJ58" s="4">
        <v>7386879</v>
      </c>
      <c r="AK58" s="4">
        <v>6323242</v>
      </c>
      <c r="AL58" s="4">
        <v>5682352</v>
      </c>
      <c r="AM58" s="4">
        <v>7477372</v>
      </c>
      <c r="AN58" s="4">
        <v>6573126</v>
      </c>
      <c r="AO58" s="4">
        <v>7694983</v>
      </c>
      <c r="AP58" s="4">
        <v>7208499</v>
      </c>
      <c r="AQ58" s="8">
        <v>8737827</v>
      </c>
    </row>
    <row r="59" spans="1:43" s="3" customFormat="1" x14ac:dyDescent="0.2">
      <c r="A59" s="7" t="s">
        <v>51</v>
      </c>
      <c r="B59" s="4" t="s">
        <v>125</v>
      </c>
      <c r="C59" s="4" t="s">
        <v>125</v>
      </c>
      <c r="D59" s="4" t="s">
        <v>125</v>
      </c>
      <c r="E59" s="4" t="s">
        <v>125</v>
      </c>
      <c r="F59" s="4" t="s">
        <v>125</v>
      </c>
      <c r="G59" s="4" t="s">
        <v>125</v>
      </c>
      <c r="H59" s="4" t="s">
        <v>125</v>
      </c>
      <c r="I59" s="4" t="s">
        <v>125</v>
      </c>
      <c r="J59" s="4" t="s">
        <v>125</v>
      </c>
      <c r="K59" s="4" t="s">
        <v>125</v>
      </c>
      <c r="L59" s="4" t="s">
        <v>125</v>
      </c>
      <c r="M59" s="4" t="s">
        <v>125</v>
      </c>
      <c r="N59" s="4" t="s">
        <v>125</v>
      </c>
      <c r="O59" s="4" t="s">
        <v>125</v>
      </c>
      <c r="P59" s="4" t="s">
        <v>125</v>
      </c>
      <c r="Q59" s="4" t="s">
        <v>125</v>
      </c>
      <c r="R59" s="4" t="s">
        <v>125</v>
      </c>
      <c r="S59" s="4" t="s">
        <v>125</v>
      </c>
      <c r="T59" s="4" t="s">
        <v>125</v>
      </c>
      <c r="U59" s="4" t="s">
        <v>125</v>
      </c>
      <c r="V59" s="4" t="s">
        <v>125</v>
      </c>
      <c r="W59" s="4" t="s">
        <v>125</v>
      </c>
      <c r="X59" s="4" t="s">
        <v>125</v>
      </c>
      <c r="Y59" s="4" t="s">
        <v>125</v>
      </c>
      <c r="Z59" s="4" t="s">
        <v>125</v>
      </c>
      <c r="AA59" s="4" t="s">
        <v>125</v>
      </c>
      <c r="AB59" s="4" t="s">
        <v>125</v>
      </c>
      <c r="AC59" s="4" t="s">
        <v>125</v>
      </c>
      <c r="AD59" s="4">
        <v>8099431</v>
      </c>
      <c r="AE59" s="4">
        <v>8661842</v>
      </c>
      <c r="AF59" s="4">
        <v>8629275</v>
      </c>
      <c r="AG59" s="4">
        <v>8641096</v>
      </c>
      <c r="AH59" s="4">
        <v>9156974</v>
      </c>
      <c r="AI59" s="4">
        <v>6332778</v>
      </c>
      <c r="AJ59" s="4">
        <v>9206025</v>
      </c>
      <c r="AK59" s="4">
        <v>9487675</v>
      </c>
      <c r="AL59" s="4">
        <v>9467444</v>
      </c>
      <c r="AM59" s="4">
        <v>9952478</v>
      </c>
      <c r="AN59" s="4">
        <v>9327168</v>
      </c>
      <c r="AO59" s="4">
        <v>9671768</v>
      </c>
      <c r="AP59" s="4">
        <v>9924829</v>
      </c>
      <c r="AQ59" s="8">
        <v>9888306</v>
      </c>
    </row>
    <row r="60" spans="1:43" s="3" customFormat="1" x14ac:dyDescent="0.2">
      <c r="A60" s="7" t="s">
        <v>54</v>
      </c>
      <c r="B60" s="4" t="s">
        <v>125</v>
      </c>
      <c r="C60" s="4" t="s">
        <v>125</v>
      </c>
      <c r="D60" s="4" t="s">
        <v>125</v>
      </c>
      <c r="E60" s="4" t="s">
        <v>125</v>
      </c>
      <c r="F60" s="4" t="s">
        <v>125</v>
      </c>
      <c r="G60" s="4" t="s">
        <v>125</v>
      </c>
      <c r="H60" s="4" t="s">
        <v>125</v>
      </c>
      <c r="I60" s="4">
        <v>1251021</v>
      </c>
      <c r="J60" s="4">
        <v>1291677</v>
      </c>
      <c r="K60" s="4">
        <v>1687732</v>
      </c>
      <c r="L60" s="4">
        <v>1698117</v>
      </c>
      <c r="M60" s="4">
        <v>1758701</v>
      </c>
      <c r="N60" s="4">
        <v>1947032</v>
      </c>
      <c r="O60" s="4">
        <v>1711961</v>
      </c>
      <c r="P60" s="4">
        <v>1984813</v>
      </c>
      <c r="Q60" s="4">
        <v>2363230</v>
      </c>
      <c r="R60" s="4">
        <v>2494422</v>
      </c>
      <c r="S60" s="4">
        <v>2599320</v>
      </c>
      <c r="T60" s="4">
        <v>2859245</v>
      </c>
      <c r="U60" s="4">
        <v>2748698</v>
      </c>
      <c r="V60" s="4">
        <v>2751575</v>
      </c>
      <c r="W60" s="4">
        <v>2583184</v>
      </c>
      <c r="X60" s="4">
        <v>2575068</v>
      </c>
      <c r="Y60" s="4">
        <v>2884362</v>
      </c>
      <c r="Z60" s="4">
        <v>3074923</v>
      </c>
      <c r="AA60" s="4">
        <v>3365829</v>
      </c>
      <c r="AB60" s="4">
        <v>3504019</v>
      </c>
      <c r="AC60" s="4">
        <v>3480642</v>
      </c>
      <c r="AD60" s="4">
        <v>3997457</v>
      </c>
      <c r="AE60" s="4">
        <v>4834156</v>
      </c>
      <c r="AF60" s="4">
        <v>6105767</v>
      </c>
      <c r="AG60" s="4">
        <v>6363752</v>
      </c>
      <c r="AH60" s="4">
        <v>6758909.6200000001</v>
      </c>
      <c r="AI60" s="4">
        <v>7181951.7800000003</v>
      </c>
      <c r="AJ60" s="4">
        <v>8330789.0300000003</v>
      </c>
      <c r="AK60" s="4">
        <v>7756008.4000000004</v>
      </c>
      <c r="AL60" s="4">
        <v>8405158.1999999993</v>
      </c>
      <c r="AM60" s="4">
        <v>9652869.9800000004</v>
      </c>
      <c r="AN60" s="4">
        <v>10558852.25</v>
      </c>
      <c r="AO60" s="4">
        <v>10562008.76</v>
      </c>
      <c r="AP60" s="4">
        <v>9405557.6300000008</v>
      </c>
      <c r="AQ60" s="8">
        <v>8561972.0600000005</v>
      </c>
    </row>
    <row r="61" spans="1:43" s="3" customFormat="1" x14ac:dyDescent="0.2">
      <c r="A61" s="7" t="s">
        <v>55</v>
      </c>
      <c r="B61" s="4">
        <v>2099513</v>
      </c>
      <c r="C61" s="4">
        <v>1496059</v>
      </c>
      <c r="D61" s="4">
        <v>1674347</v>
      </c>
      <c r="E61" s="4">
        <v>1244622</v>
      </c>
      <c r="F61" s="4">
        <v>1475666</v>
      </c>
      <c r="G61" s="4">
        <v>1658643</v>
      </c>
      <c r="H61" s="4">
        <v>1801112</v>
      </c>
      <c r="I61" s="4">
        <v>1965580</v>
      </c>
      <c r="J61" s="4">
        <v>2199359</v>
      </c>
      <c r="K61" s="4">
        <v>2287994</v>
      </c>
      <c r="L61" s="4">
        <v>2446071</v>
      </c>
      <c r="M61" s="4">
        <v>2944272</v>
      </c>
      <c r="N61" s="4">
        <v>3297790</v>
      </c>
      <c r="O61" s="4">
        <v>3365992</v>
      </c>
      <c r="P61" s="4">
        <v>4030549</v>
      </c>
      <c r="Q61" s="4">
        <v>3751115</v>
      </c>
      <c r="R61" s="4">
        <v>4422342</v>
      </c>
      <c r="S61" s="4">
        <v>4879524</v>
      </c>
      <c r="T61" s="4">
        <v>4145947</v>
      </c>
      <c r="U61" s="4">
        <v>4518326</v>
      </c>
      <c r="V61" s="4">
        <v>4495534</v>
      </c>
      <c r="W61" s="4">
        <v>4316250</v>
      </c>
      <c r="X61" s="4">
        <v>5333350</v>
      </c>
      <c r="Y61" s="4">
        <v>4724668</v>
      </c>
      <c r="Z61" s="4">
        <v>5839425</v>
      </c>
      <c r="AA61" s="4">
        <v>6531857</v>
      </c>
      <c r="AB61" s="4">
        <v>6848718</v>
      </c>
      <c r="AC61" s="4">
        <v>7008763</v>
      </c>
      <c r="AD61" s="4">
        <v>7989002</v>
      </c>
      <c r="AE61" s="4">
        <v>6475014</v>
      </c>
      <c r="AF61" s="4">
        <v>7095869</v>
      </c>
      <c r="AG61" s="4">
        <v>8415165</v>
      </c>
      <c r="AH61" s="4">
        <v>8698140</v>
      </c>
      <c r="AI61" s="4">
        <v>9401463</v>
      </c>
      <c r="AJ61" s="4">
        <v>10097607</v>
      </c>
      <c r="AK61" s="4">
        <v>9499471.7599999998</v>
      </c>
      <c r="AL61" s="4">
        <v>10677197</v>
      </c>
      <c r="AM61" s="4">
        <v>11944076</v>
      </c>
      <c r="AN61" s="4">
        <v>12206049</v>
      </c>
      <c r="AO61" s="4">
        <v>11495359</v>
      </c>
      <c r="AP61" s="4">
        <v>11400148</v>
      </c>
      <c r="AQ61" s="8">
        <v>12157586</v>
      </c>
    </row>
    <row r="62" spans="1:43" s="3" customFormat="1" x14ac:dyDescent="0.2">
      <c r="A62" s="7" t="s">
        <v>56</v>
      </c>
      <c r="B62" s="4">
        <v>946847</v>
      </c>
      <c r="C62" s="4">
        <v>808268</v>
      </c>
      <c r="D62" s="4">
        <v>914822</v>
      </c>
      <c r="E62" s="4">
        <v>939782</v>
      </c>
      <c r="F62" s="4">
        <v>811554</v>
      </c>
      <c r="G62" s="4">
        <v>1030813</v>
      </c>
      <c r="H62" s="4">
        <v>1279489</v>
      </c>
      <c r="I62" s="4">
        <v>1293518</v>
      </c>
      <c r="J62" s="4">
        <v>1501324</v>
      </c>
      <c r="K62" s="4">
        <v>1702717</v>
      </c>
      <c r="L62" s="4">
        <v>1618871</v>
      </c>
      <c r="M62" s="4">
        <v>1810616</v>
      </c>
      <c r="N62" s="4">
        <v>2157163</v>
      </c>
      <c r="O62" s="4">
        <v>4779522</v>
      </c>
      <c r="P62" s="4">
        <v>3906181</v>
      </c>
      <c r="Q62" s="4">
        <v>3000978</v>
      </c>
      <c r="R62" s="4">
        <v>2407849</v>
      </c>
      <c r="S62" s="4">
        <v>2511215</v>
      </c>
      <c r="T62" s="4">
        <v>2167349</v>
      </c>
      <c r="U62" s="4">
        <v>3519604</v>
      </c>
      <c r="V62" s="4">
        <v>3327015</v>
      </c>
      <c r="W62" s="4">
        <v>3686380</v>
      </c>
      <c r="X62" s="4">
        <v>4108093</v>
      </c>
      <c r="Y62" s="4">
        <v>4434055</v>
      </c>
      <c r="Z62" s="4">
        <v>4269080</v>
      </c>
      <c r="AA62" s="4">
        <v>4541415</v>
      </c>
      <c r="AB62" s="4">
        <v>5261093</v>
      </c>
      <c r="AC62" s="4">
        <v>5264945</v>
      </c>
      <c r="AD62" s="4">
        <v>3773979</v>
      </c>
      <c r="AE62" s="4">
        <v>5355780</v>
      </c>
      <c r="AF62" s="4">
        <v>4960225</v>
      </c>
      <c r="AG62" s="4">
        <v>5278206</v>
      </c>
      <c r="AH62" s="4">
        <v>5579248</v>
      </c>
      <c r="AI62" s="4">
        <v>5854922</v>
      </c>
      <c r="AJ62" s="4">
        <v>6545019</v>
      </c>
      <c r="AK62" s="4">
        <v>6417445</v>
      </c>
      <c r="AL62" s="4">
        <v>6066496</v>
      </c>
      <c r="AM62" s="4">
        <v>6439539</v>
      </c>
      <c r="AN62" s="4">
        <v>6900944</v>
      </c>
      <c r="AO62" s="4">
        <v>6979363</v>
      </c>
      <c r="AP62" s="4">
        <v>7571461</v>
      </c>
      <c r="AQ62" s="8">
        <v>7808596</v>
      </c>
    </row>
    <row r="63" spans="1:43" s="3" customFormat="1" x14ac:dyDescent="0.2">
      <c r="A63" s="7" t="s">
        <v>52</v>
      </c>
      <c r="B63" s="4">
        <v>1224891</v>
      </c>
      <c r="C63" s="4">
        <v>882938</v>
      </c>
      <c r="D63" s="4">
        <v>1223382</v>
      </c>
      <c r="E63" s="4">
        <v>1316105</v>
      </c>
      <c r="F63" s="4">
        <v>1559163</v>
      </c>
      <c r="G63" s="4">
        <v>1688313</v>
      </c>
      <c r="H63" s="4">
        <v>1505851</v>
      </c>
      <c r="I63" s="4">
        <v>1583709</v>
      </c>
      <c r="J63" s="4">
        <v>1684986</v>
      </c>
      <c r="K63" s="4">
        <v>1852889</v>
      </c>
      <c r="L63" s="4">
        <v>2115875</v>
      </c>
      <c r="M63" s="4">
        <v>2449701</v>
      </c>
      <c r="N63" s="4">
        <v>2674644</v>
      </c>
      <c r="O63" s="4">
        <v>3307089</v>
      </c>
      <c r="P63" s="4">
        <v>3973884</v>
      </c>
      <c r="Q63" s="4">
        <v>4055366</v>
      </c>
      <c r="R63" s="4">
        <v>4086225</v>
      </c>
      <c r="S63" s="4">
        <v>4199021</v>
      </c>
      <c r="T63" s="4">
        <v>4509401</v>
      </c>
      <c r="U63" s="4">
        <v>4042699</v>
      </c>
      <c r="V63" s="4">
        <v>4130179</v>
      </c>
      <c r="W63" s="4">
        <v>4152638</v>
      </c>
      <c r="X63" s="4">
        <v>4826580</v>
      </c>
      <c r="Y63" s="4">
        <v>4872366</v>
      </c>
      <c r="Z63" s="4">
        <v>5587968</v>
      </c>
      <c r="AA63" s="4">
        <v>5828240</v>
      </c>
      <c r="AB63" s="4">
        <v>5927272</v>
      </c>
      <c r="AC63" s="4">
        <v>6564613</v>
      </c>
      <c r="AD63" s="4">
        <v>7976405</v>
      </c>
      <c r="AE63" s="4">
        <v>10593109</v>
      </c>
      <c r="AF63" s="4">
        <v>10377429</v>
      </c>
      <c r="AG63" s="4">
        <v>11376632</v>
      </c>
      <c r="AH63" s="4">
        <v>11549853.810000001</v>
      </c>
      <c r="AI63" s="4">
        <v>12172462.24</v>
      </c>
      <c r="AJ63" s="4">
        <v>16085628.16</v>
      </c>
      <c r="AK63" s="4">
        <v>12989454.869999999</v>
      </c>
      <c r="AL63" s="4">
        <v>13823891.630000001</v>
      </c>
      <c r="AM63" s="4">
        <v>15679956.060000001</v>
      </c>
      <c r="AN63" s="4">
        <v>17687522.170000002</v>
      </c>
      <c r="AO63" s="4">
        <v>15991792.75</v>
      </c>
      <c r="AP63" s="4">
        <v>16657221.18</v>
      </c>
      <c r="AQ63" s="8">
        <v>16058734.99</v>
      </c>
    </row>
    <row r="64" spans="1:43" s="3" customFormat="1" x14ac:dyDescent="0.2">
      <c r="A64" s="7" t="s">
        <v>53</v>
      </c>
      <c r="B64" s="4" t="s">
        <v>125</v>
      </c>
      <c r="C64" s="4" t="s">
        <v>125</v>
      </c>
      <c r="D64" s="4">
        <v>1172640</v>
      </c>
      <c r="E64" s="4">
        <v>1291816</v>
      </c>
      <c r="F64" s="4">
        <v>1513353</v>
      </c>
      <c r="G64" s="4">
        <v>1850601</v>
      </c>
      <c r="H64" s="4">
        <v>1700227</v>
      </c>
      <c r="I64" s="4">
        <v>1860823</v>
      </c>
      <c r="J64" s="4">
        <v>1992497</v>
      </c>
      <c r="K64" s="4">
        <v>2153238</v>
      </c>
      <c r="L64" s="4">
        <v>2351990</v>
      </c>
      <c r="M64" s="4">
        <v>2556493</v>
      </c>
      <c r="N64" s="4">
        <v>2457167</v>
      </c>
      <c r="O64" s="4">
        <v>2603995</v>
      </c>
      <c r="P64" s="4">
        <v>3149104</v>
      </c>
      <c r="Q64" s="4">
        <v>3614992</v>
      </c>
      <c r="R64" s="4">
        <v>3923573</v>
      </c>
      <c r="S64" s="4">
        <v>4064344</v>
      </c>
      <c r="T64" s="4">
        <v>4041262</v>
      </c>
      <c r="U64" s="4">
        <v>3689264</v>
      </c>
      <c r="V64" s="4">
        <v>3482962</v>
      </c>
      <c r="W64" s="4">
        <v>3426876</v>
      </c>
      <c r="X64" s="4">
        <v>3561900</v>
      </c>
      <c r="Y64" s="4">
        <v>3352864</v>
      </c>
      <c r="Z64" s="4">
        <v>3507054</v>
      </c>
      <c r="AA64" s="4">
        <v>3650489</v>
      </c>
      <c r="AB64" s="4">
        <v>3845695</v>
      </c>
      <c r="AC64" s="4">
        <v>4259614</v>
      </c>
      <c r="AD64" s="4">
        <v>4560045</v>
      </c>
      <c r="AE64" s="4">
        <v>4732300</v>
      </c>
      <c r="AF64" s="4">
        <v>5515896</v>
      </c>
      <c r="AG64" s="4">
        <v>5984915</v>
      </c>
      <c r="AH64" s="4">
        <v>6829226.9299999997</v>
      </c>
      <c r="AI64" s="4">
        <v>7019014.4000000004</v>
      </c>
      <c r="AJ64" s="4">
        <v>8261937.4299999997</v>
      </c>
      <c r="AK64" s="4">
        <v>7981505.0999999996</v>
      </c>
      <c r="AL64" s="4">
        <v>8551365.0999999996</v>
      </c>
      <c r="AM64" s="4">
        <v>8963643.9000000004</v>
      </c>
      <c r="AN64" s="4">
        <v>9204604.9600000009</v>
      </c>
      <c r="AO64" s="4">
        <v>9851859.4499999993</v>
      </c>
      <c r="AP64" s="4">
        <v>9111792.4499999993</v>
      </c>
      <c r="AQ64" s="8">
        <v>8880860.3800000008</v>
      </c>
    </row>
    <row r="65" spans="1:43" s="3" customFormat="1" x14ac:dyDescent="0.2">
      <c r="A65" s="7" t="s">
        <v>58</v>
      </c>
      <c r="B65" s="4" t="s">
        <v>125</v>
      </c>
      <c r="C65" s="4" t="s">
        <v>125</v>
      </c>
      <c r="D65" s="4">
        <v>750409</v>
      </c>
      <c r="E65" s="4">
        <v>846759</v>
      </c>
      <c r="F65" s="4">
        <v>966887</v>
      </c>
      <c r="G65" s="4">
        <v>1165687</v>
      </c>
      <c r="H65" s="4">
        <v>1395637</v>
      </c>
      <c r="I65" s="4">
        <v>1627409</v>
      </c>
      <c r="J65" s="4">
        <v>1598648</v>
      </c>
      <c r="K65" s="4">
        <v>1927882</v>
      </c>
      <c r="L65" s="4">
        <v>1930878</v>
      </c>
      <c r="M65" s="4">
        <v>2155494</v>
      </c>
      <c r="N65" s="4">
        <v>2292977</v>
      </c>
      <c r="O65" s="4">
        <v>2743730</v>
      </c>
      <c r="P65" s="4">
        <v>3138764</v>
      </c>
      <c r="Q65" s="4">
        <v>3366882</v>
      </c>
      <c r="R65" s="4">
        <v>3448585</v>
      </c>
      <c r="S65" s="4">
        <v>3788226</v>
      </c>
      <c r="T65" s="4">
        <v>4405982</v>
      </c>
      <c r="U65" s="4">
        <v>4922300</v>
      </c>
      <c r="V65" s="4">
        <v>5007379</v>
      </c>
      <c r="W65" s="4">
        <v>5007505</v>
      </c>
      <c r="X65" s="4">
        <v>5357772</v>
      </c>
      <c r="Y65" s="4">
        <v>6002224</v>
      </c>
      <c r="Z65" s="4">
        <v>5795223</v>
      </c>
      <c r="AA65" s="4">
        <v>5860424</v>
      </c>
      <c r="AB65" s="4">
        <v>6707956</v>
      </c>
      <c r="AC65" s="4">
        <v>7140286</v>
      </c>
      <c r="AD65" s="4">
        <v>7556841</v>
      </c>
      <c r="AE65" s="4">
        <v>9081112</v>
      </c>
      <c r="AF65" s="4">
        <v>10231828</v>
      </c>
      <c r="AG65" s="4">
        <v>10643708</v>
      </c>
      <c r="AH65" s="4">
        <v>12025519</v>
      </c>
      <c r="AI65" s="4">
        <v>13828140</v>
      </c>
      <c r="AJ65" s="4">
        <v>13213588</v>
      </c>
      <c r="AK65" s="4">
        <v>13694535</v>
      </c>
      <c r="AL65" s="4">
        <v>13598382</v>
      </c>
      <c r="AM65" s="4">
        <v>12654327</v>
      </c>
      <c r="AN65" s="4">
        <v>12950629</v>
      </c>
      <c r="AO65" s="4">
        <v>13299263</v>
      </c>
      <c r="AP65" s="4">
        <v>13280160</v>
      </c>
      <c r="AQ65" s="8">
        <v>13759290</v>
      </c>
    </row>
    <row r="66" spans="1:43" s="3" customFormat="1" x14ac:dyDescent="0.2">
      <c r="A66" s="7" t="s">
        <v>59</v>
      </c>
      <c r="B66" s="4">
        <v>1786574</v>
      </c>
      <c r="C66" s="4">
        <v>1862271</v>
      </c>
      <c r="D66" s="4">
        <v>2129487</v>
      </c>
      <c r="E66" s="4">
        <v>2426320</v>
      </c>
      <c r="F66" s="4">
        <v>2212803</v>
      </c>
      <c r="G66" s="4">
        <v>2529438</v>
      </c>
      <c r="H66" s="4">
        <v>3185344</v>
      </c>
      <c r="I66" s="4">
        <v>3764874</v>
      </c>
      <c r="J66" s="4">
        <v>3677902</v>
      </c>
      <c r="K66" s="4">
        <v>4268564</v>
      </c>
      <c r="L66" s="4">
        <v>4180888</v>
      </c>
      <c r="M66" s="4">
        <v>4734897</v>
      </c>
      <c r="N66" s="4">
        <v>5459928</v>
      </c>
      <c r="O66" s="4">
        <v>6696724</v>
      </c>
      <c r="P66" s="4">
        <v>6838655</v>
      </c>
      <c r="Q66" s="4">
        <v>7080443</v>
      </c>
      <c r="R66" s="4">
        <v>7916407</v>
      </c>
      <c r="S66" s="4">
        <v>8773596</v>
      </c>
      <c r="T66" s="4">
        <v>9152547</v>
      </c>
      <c r="U66" s="4">
        <v>9972068</v>
      </c>
      <c r="V66" s="4">
        <v>10664110</v>
      </c>
      <c r="W66" s="4">
        <v>11425541</v>
      </c>
      <c r="X66" s="4">
        <v>12572215</v>
      </c>
      <c r="Y66" s="4">
        <v>13886446</v>
      </c>
      <c r="Z66" s="4">
        <v>14258911</v>
      </c>
      <c r="AA66" s="4">
        <v>15752654</v>
      </c>
      <c r="AB66" s="4">
        <v>16400899</v>
      </c>
      <c r="AC66" s="4">
        <v>17740384</v>
      </c>
      <c r="AD66" s="4">
        <v>18210398</v>
      </c>
      <c r="AE66" s="4">
        <v>19235775</v>
      </c>
      <c r="AF66" s="4">
        <v>18785711</v>
      </c>
      <c r="AG66" s="4">
        <v>20309007</v>
      </c>
      <c r="AH66" s="4">
        <v>20669495</v>
      </c>
      <c r="AI66" s="4">
        <v>20521937</v>
      </c>
      <c r="AJ66" s="4">
        <v>20525876</v>
      </c>
      <c r="AK66" s="4">
        <v>22565018</v>
      </c>
      <c r="AL66" s="4">
        <v>23002928</v>
      </c>
      <c r="AM66" s="4">
        <v>24744107</v>
      </c>
      <c r="AN66" s="4">
        <v>24246756</v>
      </c>
      <c r="AO66" s="4">
        <v>24708760</v>
      </c>
      <c r="AP66" s="4">
        <v>25459121</v>
      </c>
      <c r="AQ66" s="8">
        <v>26349878</v>
      </c>
    </row>
    <row r="67" spans="1:43" s="3" customFormat="1" x14ac:dyDescent="0.2">
      <c r="A67" s="7" t="s">
        <v>60</v>
      </c>
      <c r="B67" s="4">
        <v>1272209</v>
      </c>
      <c r="C67" s="4">
        <v>1141475</v>
      </c>
      <c r="D67" s="4">
        <v>1163309</v>
      </c>
      <c r="E67" s="4">
        <v>1365252</v>
      </c>
      <c r="F67" s="4">
        <v>1531524</v>
      </c>
      <c r="G67" s="4">
        <v>1663282</v>
      </c>
      <c r="H67" s="4">
        <v>1739402</v>
      </c>
      <c r="I67" s="4">
        <v>1848294</v>
      </c>
      <c r="J67" s="4">
        <v>2296850</v>
      </c>
      <c r="K67" s="4">
        <v>2279658</v>
      </c>
      <c r="L67" s="4">
        <v>2431985</v>
      </c>
      <c r="M67" s="4">
        <v>2681414</v>
      </c>
      <c r="N67" s="4">
        <v>3004109</v>
      </c>
      <c r="O67" s="4">
        <v>3369794</v>
      </c>
      <c r="P67" s="4">
        <v>3435723</v>
      </c>
      <c r="Q67" s="4">
        <v>3624934</v>
      </c>
      <c r="R67" s="4">
        <v>3842967</v>
      </c>
      <c r="S67" s="4">
        <v>4254259</v>
      </c>
      <c r="T67" s="4">
        <v>4189261</v>
      </c>
      <c r="U67" s="4">
        <v>4650248</v>
      </c>
      <c r="V67" s="4">
        <v>4679271</v>
      </c>
      <c r="W67" s="4">
        <v>5068222</v>
      </c>
      <c r="X67" s="4">
        <v>5531455</v>
      </c>
      <c r="Y67" s="4">
        <v>5646685</v>
      </c>
      <c r="Z67" s="4">
        <v>5853308</v>
      </c>
      <c r="AA67" s="4">
        <v>6184575</v>
      </c>
      <c r="AB67" s="4">
        <v>6936030</v>
      </c>
      <c r="AC67" s="4">
        <v>7047505</v>
      </c>
      <c r="AD67" s="4">
        <v>7599249</v>
      </c>
      <c r="AE67" s="4">
        <v>8273171</v>
      </c>
      <c r="AF67" s="4">
        <v>8778721</v>
      </c>
      <c r="AG67" s="4">
        <v>9487402</v>
      </c>
      <c r="AH67" s="4">
        <v>9949499</v>
      </c>
      <c r="AI67" s="4">
        <v>10562324</v>
      </c>
      <c r="AJ67" s="4">
        <v>11267304</v>
      </c>
      <c r="AK67" s="4">
        <v>11772095</v>
      </c>
      <c r="AL67" s="4">
        <v>13407332</v>
      </c>
      <c r="AM67" s="4">
        <v>14389983</v>
      </c>
      <c r="AN67" s="4">
        <v>15013523</v>
      </c>
      <c r="AO67" s="4">
        <v>15851193</v>
      </c>
      <c r="AP67" s="4">
        <v>16308972</v>
      </c>
      <c r="AQ67" s="8">
        <v>17354476</v>
      </c>
    </row>
    <row r="68" spans="1:43" s="3" customFormat="1" x14ac:dyDescent="0.2">
      <c r="A68" s="7" t="s">
        <v>61</v>
      </c>
      <c r="B68" s="4">
        <v>1823453</v>
      </c>
      <c r="C68" s="4">
        <v>1676061</v>
      </c>
      <c r="D68" s="4">
        <v>1914924</v>
      </c>
      <c r="E68" s="4">
        <v>1593057</v>
      </c>
      <c r="F68" s="4">
        <v>1928757</v>
      </c>
      <c r="G68" s="4">
        <v>2062676</v>
      </c>
      <c r="H68" s="4">
        <v>2309764</v>
      </c>
      <c r="I68" s="4">
        <v>2545691</v>
      </c>
      <c r="J68" s="4">
        <v>2781213</v>
      </c>
      <c r="K68" s="4">
        <v>3453396</v>
      </c>
      <c r="L68" s="4">
        <v>3663283</v>
      </c>
      <c r="M68" s="4">
        <v>3570053</v>
      </c>
      <c r="N68" s="4">
        <v>4486453</v>
      </c>
      <c r="O68" s="4">
        <v>4555790</v>
      </c>
      <c r="P68" s="4">
        <v>5319881</v>
      </c>
      <c r="Q68" s="4">
        <v>5572576</v>
      </c>
      <c r="R68" s="4">
        <v>6594558</v>
      </c>
      <c r="S68" s="4">
        <v>7952820</v>
      </c>
      <c r="T68" s="4">
        <v>6829663</v>
      </c>
      <c r="U68" s="4">
        <v>8050829</v>
      </c>
      <c r="V68" s="4">
        <v>8065114</v>
      </c>
      <c r="W68" s="4">
        <v>8455740</v>
      </c>
      <c r="X68" s="4">
        <v>8789784</v>
      </c>
      <c r="Y68" s="4">
        <v>9510723</v>
      </c>
      <c r="Z68" s="4">
        <v>9333452</v>
      </c>
      <c r="AA68" s="4">
        <v>9945563</v>
      </c>
      <c r="AB68" s="4">
        <v>10371125</v>
      </c>
      <c r="AC68" s="4">
        <v>9903262</v>
      </c>
      <c r="AD68" s="4">
        <v>10396547</v>
      </c>
      <c r="AE68" s="4">
        <v>10831123</v>
      </c>
      <c r="AF68" s="4">
        <v>11817047</v>
      </c>
      <c r="AG68" s="4">
        <v>12559689</v>
      </c>
      <c r="AH68" s="4">
        <v>14157172</v>
      </c>
      <c r="AI68" s="4">
        <v>15695613</v>
      </c>
      <c r="AJ68" s="4">
        <v>16578284</v>
      </c>
      <c r="AK68" s="4">
        <v>16999808</v>
      </c>
      <c r="AL68" s="4">
        <v>17008958</v>
      </c>
      <c r="AM68" s="4">
        <v>16775684</v>
      </c>
      <c r="AN68" s="4">
        <v>17556536</v>
      </c>
      <c r="AO68" s="4">
        <v>17972440</v>
      </c>
      <c r="AP68" s="4">
        <v>17963662</v>
      </c>
      <c r="AQ68" s="8">
        <v>18657568</v>
      </c>
    </row>
    <row r="69" spans="1:43" s="3" customFormat="1" x14ac:dyDescent="0.2">
      <c r="A69" s="7" t="s">
        <v>62</v>
      </c>
      <c r="B69" s="4">
        <v>1172990</v>
      </c>
      <c r="C69" s="4">
        <v>1017496</v>
      </c>
      <c r="D69" s="4">
        <v>1174366</v>
      </c>
      <c r="E69" s="4">
        <v>1132618</v>
      </c>
      <c r="F69" s="4">
        <v>1319475</v>
      </c>
      <c r="G69" s="4">
        <v>1404436</v>
      </c>
      <c r="H69" s="4">
        <v>1690303</v>
      </c>
      <c r="I69" s="4">
        <v>1634221</v>
      </c>
      <c r="J69" s="4">
        <v>1873419</v>
      </c>
      <c r="K69" s="4">
        <v>2041097</v>
      </c>
      <c r="L69" s="4">
        <v>2034687</v>
      </c>
      <c r="M69" s="4">
        <v>2146421</v>
      </c>
      <c r="N69" s="4">
        <v>4299835</v>
      </c>
      <c r="O69" s="4">
        <v>2286117</v>
      </c>
      <c r="P69" s="4">
        <v>2483181</v>
      </c>
      <c r="Q69" s="4">
        <v>2635063</v>
      </c>
      <c r="R69" s="4">
        <v>2992691</v>
      </c>
      <c r="S69" s="4">
        <v>3507938</v>
      </c>
      <c r="T69" s="4">
        <v>3740088</v>
      </c>
      <c r="U69" s="4">
        <v>3808746</v>
      </c>
      <c r="V69" s="4">
        <v>3767771</v>
      </c>
      <c r="W69" s="4">
        <v>4512070</v>
      </c>
      <c r="X69" s="4">
        <v>5126482</v>
      </c>
      <c r="Y69" s="4">
        <v>4712461</v>
      </c>
      <c r="Z69" s="4">
        <v>4806620</v>
      </c>
      <c r="AA69" s="4">
        <v>5674581</v>
      </c>
      <c r="AB69" s="4">
        <v>5829133</v>
      </c>
      <c r="AC69" s="4">
        <v>5229146</v>
      </c>
      <c r="AD69" s="4">
        <v>6254768</v>
      </c>
      <c r="AE69" s="4">
        <v>6527858</v>
      </c>
      <c r="AF69" s="4">
        <v>6015228</v>
      </c>
      <c r="AG69" s="4">
        <v>5833439</v>
      </c>
      <c r="AH69" s="4">
        <v>6462575</v>
      </c>
      <c r="AI69" s="4">
        <v>8389722</v>
      </c>
      <c r="AJ69" s="4">
        <v>8515580</v>
      </c>
      <c r="AK69" s="4">
        <v>8459261</v>
      </c>
      <c r="AL69" s="4">
        <v>9751527</v>
      </c>
      <c r="AM69" s="4">
        <v>7187080</v>
      </c>
      <c r="AN69" s="4">
        <v>7619076</v>
      </c>
      <c r="AO69" s="4">
        <v>10376329</v>
      </c>
      <c r="AP69" s="4">
        <v>8660675</v>
      </c>
      <c r="AQ69" s="8">
        <v>8609587</v>
      </c>
    </row>
    <row r="70" spans="1:43" s="3" customFormat="1" x14ac:dyDescent="0.2">
      <c r="A70" s="7" t="s">
        <v>57</v>
      </c>
      <c r="B70" s="4">
        <v>769790</v>
      </c>
      <c r="C70" s="4">
        <v>760512</v>
      </c>
      <c r="D70" s="4">
        <v>781280</v>
      </c>
      <c r="E70" s="4">
        <v>853892</v>
      </c>
      <c r="F70" s="4">
        <v>922866</v>
      </c>
      <c r="G70" s="4">
        <v>1050515</v>
      </c>
      <c r="H70" s="4">
        <v>1219275</v>
      </c>
      <c r="I70" s="4">
        <v>1335824</v>
      </c>
      <c r="J70" s="4">
        <v>1598201</v>
      </c>
      <c r="K70" s="4">
        <v>1692225</v>
      </c>
      <c r="L70" s="4">
        <v>1733853</v>
      </c>
      <c r="M70" s="4">
        <v>1810512</v>
      </c>
      <c r="N70" s="4">
        <v>2263528</v>
      </c>
      <c r="O70" s="4">
        <v>2466682</v>
      </c>
      <c r="P70" s="4">
        <v>2676046</v>
      </c>
      <c r="Q70" s="4">
        <v>2690928</v>
      </c>
      <c r="R70" s="4">
        <v>2683117</v>
      </c>
      <c r="S70" s="4">
        <v>3310354</v>
      </c>
      <c r="T70" s="4">
        <v>3365671</v>
      </c>
      <c r="U70" s="4">
        <v>3527128</v>
      </c>
      <c r="V70" s="4">
        <v>3717766</v>
      </c>
      <c r="W70" s="4">
        <v>3912593</v>
      </c>
      <c r="X70" s="4">
        <v>3637605</v>
      </c>
      <c r="Y70" s="4">
        <v>4489401</v>
      </c>
      <c r="Z70" s="4">
        <v>4168581</v>
      </c>
      <c r="AA70" s="4">
        <v>5149752</v>
      </c>
      <c r="AB70" s="4">
        <v>5025730</v>
      </c>
      <c r="AC70" s="4">
        <v>5397537</v>
      </c>
      <c r="AD70" s="4">
        <v>6042206</v>
      </c>
      <c r="AE70" s="4">
        <v>6629912</v>
      </c>
      <c r="AF70" s="4">
        <v>6925699</v>
      </c>
      <c r="AG70" s="4">
        <v>7140052</v>
      </c>
      <c r="AH70" s="4">
        <v>7954606</v>
      </c>
      <c r="AI70" s="4">
        <v>8228345</v>
      </c>
      <c r="AJ70" s="4">
        <v>8886555</v>
      </c>
      <c r="AK70" s="4">
        <v>9051913</v>
      </c>
      <c r="AL70" s="4">
        <v>9000247</v>
      </c>
      <c r="AM70" s="4">
        <v>8333732</v>
      </c>
      <c r="AN70" s="4">
        <v>9255269</v>
      </c>
      <c r="AO70" s="4">
        <v>9416771</v>
      </c>
      <c r="AP70" s="4">
        <v>9876035</v>
      </c>
      <c r="AQ70" s="8">
        <v>10607727</v>
      </c>
    </row>
    <row r="71" spans="1:43" s="3" customFormat="1" x14ac:dyDescent="0.2">
      <c r="A71" s="7" t="s">
        <v>63</v>
      </c>
      <c r="B71" s="4" t="s">
        <v>125</v>
      </c>
      <c r="C71" s="4" t="s">
        <v>125</v>
      </c>
      <c r="D71" s="4" t="s">
        <v>125</v>
      </c>
      <c r="E71" s="4" t="s">
        <v>125</v>
      </c>
      <c r="F71" s="4" t="s">
        <v>125</v>
      </c>
      <c r="G71" s="4" t="s">
        <v>125</v>
      </c>
      <c r="H71" s="4" t="s">
        <v>125</v>
      </c>
      <c r="I71" s="4" t="s">
        <v>125</v>
      </c>
      <c r="J71" s="4" t="s">
        <v>125</v>
      </c>
      <c r="K71" s="4" t="s">
        <v>125</v>
      </c>
      <c r="L71" s="4" t="s">
        <v>125</v>
      </c>
      <c r="M71" s="4" t="s">
        <v>125</v>
      </c>
      <c r="N71" s="4" t="s">
        <v>125</v>
      </c>
      <c r="O71" s="4" t="s">
        <v>125</v>
      </c>
      <c r="P71" s="4" t="s">
        <v>125</v>
      </c>
      <c r="Q71" s="4" t="s">
        <v>125</v>
      </c>
      <c r="R71" s="4" t="s">
        <v>125</v>
      </c>
      <c r="S71" s="4" t="s">
        <v>125</v>
      </c>
      <c r="T71" s="4" t="s">
        <v>125</v>
      </c>
      <c r="U71" s="4" t="s">
        <v>125</v>
      </c>
      <c r="V71" s="4" t="s">
        <v>125</v>
      </c>
      <c r="W71" s="4" t="s">
        <v>125</v>
      </c>
      <c r="X71" s="4" t="s">
        <v>125</v>
      </c>
      <c r="Y71" s="4" t="s">
        <v>125</v>
      </c>
      <c r="Z71" s="4" t="s">
        <v>125</v>
      </c>
      <c r="AA71" s="4" t="s">
        <v>125</v>
      </c>
      <c r="AB71" s="4" t="s">
        <v>125</v>
      </c>
      <c r="AC71" s="4">
        <v>5665692</v>
      </c>
      <c r="AD71" s="4">
        <v>6413445</v>
      </c>
      <c r="AE71" s="4">
        <v>6700042</v>
      </c>
      <c r="AF71" s="4">
        <v>8411747</v>
      </c>
      <c r="AG71" s="4">
        <v>9517765</v>
      </c>
      <c r="AH71" s="4">
        <v>10361200.449999999</v>
      </c>
      <c r="AI71" s="4">
        <v>10533596.220000001</v>
      </c>
      <c r="AJ71" s="4">
        <v>11294805.460000001</v>
      </c>
      <c r="AK71" s="4">
        <v>12247450.93</v>
      </c>
      <c r="AL71" s="4">
        <v>11811474.99</v>
      </c>
      <c r="AM71" s="4">
        <v>11825947.67</v>
      </c>
      <c r="AN71" s="4">
        <v>14438924.98</v>
      </c>
      <c r="AO71" s="4">
        <v>11715663.949999999</v>
      </c>
      <c r="AP71" s="4">
        <v>12510606.199999999</v>
      </c>
      <c r="AQ71" s="8" t="s">
        <v>125</v>
      </c>
    </row>
    <row r="72" spans="1:43" s="3" customFormat="1" x14ac:dyDescent="0.2">
      <c r="A72" s="7" t="s">
        <v>116</v>
      </c>
      <c r="B72" s="4" t="s">
        <v>125</v>
      </c>
      <c r="C72" s="4" t="s">
        <v>125</v>
      </c>
      <c r="D72" s="4" t="s">
        <v>125</v>
      </c>
      <c r="E72" s="4" t="s">
        <v>125</v>
      </c>
      <c r="F72" s="4" t="s">
        <v>125</v>
      </c>
      <c r="G72" s="4" t="s">
        <v>125</v>
      </c>
      <c r="H72" s="4" t="s">
        <v>125</v>
      </c>
      <c r="I72" s="4" t="s">
        <v>125</v>
      </c>
      <c r="J72" s="4" t="s">
        <v>125</v>
      </c>
      <c r="K72" s="4" t="s">
        <v>125</v>
      </c>
      <c r="L72" s="4" t="s">
        <v>125</v>
      </c>
      <c r="M72" s="4" t="s">
        <v>125</v>
      </c>
      <c r="N72" s="4" t="s">
        <v>125</v>
      </c>
      <c r="O72" s="4" t="s">
        <v>125</v>
      </c>
      <c r="P72" s="4" t="s">
        <v>125</v>
      </c>
      <c r="Q72" s="4" t="s">
        <v>125</v>
      </c>
      <c r="R72" s="4" t="s">
        <v>125</v>
      </c>
      <c r="S72" s="4" t="s">
        <v>125</v>
      </c>
      <c r="T72" s="4" t="s">
        <v>125</v>
      </c>
      <c r="U72" s="4" t="s">
        <v>125</v>
      </c>
      <c r="V72" s="4" t="s">
        <v>125</v>
      </c>
      <c r="W72" s="4" t="s">
        <v>125</v>
      </c>
      <c r="X72" s="4" t="s">
        <v>125</v>
      </c>
      <c r="Y72" s="4" t="s">
        <v>125</v>
      </c>
      <c r="Z72" s="4" t="s">
        <v>125</v>
      </c>
      <c r="AA72" s="4" t="s">
        <v>125</v>
      </c>
      <c r="AB72" s="4" t="s">
        <v>125</v>
      </c>
      <c r="AC72" s="4" t="s">
        <v>125</v>
      </c>
      <c r="AD72" s="4" t="s">
        <v>125</v>
      </c>
      <c r="AE72" s="4" t="s">
        <v>125</v>
      </c>
      <c r="AF72" s="4" t="s">
        <v>125</v>
      </c>
      <c r="AG72" s="4" t="s">
        <v>125</v>
      </c>
      <c r="AH72" s="4">
        <v>5162302</v>
      </c>
      <c r="AI72" s="4">
        <v>4560334</v>
      </c>
      <c r="AJ72" s="4">
        <v>3786097</v>
      </c>
      <c r="AK72" s="4">
        <v>4125750.16</v>
      </c>
      <c r="AL72" s="4">
        <v>4887720</v>
      </c>
      <c r="AM72" s="4">
        <v>4730082</v>
      </c>
      <c r="AN72" s="4">
        <v>4109960</v>
      </c>
      <c r="AO72" s="4">
        <v>4370094</v>
      </c>
      <c r="AP72" s="4">
        <v>5468996</v>
      </c>
      <c r="AQ72" s="8">
        <v>5360476</v>
      </c>
    </row>
    <row r="73" spans="1:43" s="3" customFormat="1" x14ac:dyDescent="0.2">
      <c r="A73" s="7" t="s">
        <v>124</v>
      </c>
      <c r="B73" s="4" t="s">
        <v>125</v>
      </c>
      <c r="C73" s="4" t="s">
        <v>125</v>
      </c>
      <c r="D73" s="4" t="s">
        <v>125</v>
      </c>
      <c r="E73" s="4" t="s">
        <v>125</v>
      </c>
      <c r="F73" s="4" t="s">
        <v>125</v>
      </c>
      <c r="G73" s="4" t="s">
        <v>125</v>
      </c>
      <c r="H73" s="4" t="s">
        <v>125</v>
      </c>
      <c r="I73" s="4" t="s">
        <v>125</v>
      </c>
      <c r="J73" s="4" t="s">
        <v>125</v>
      </c>
      <c r="K73" s="4" t="s">
        <v>125</v>
      </c>
      <c r="L73" s="4" t="s">
        <v>125</v>
      </c>
      <c r="M73" s="4" t="s">
        <v>125</v>
      </c>
      <c r="N73" s="4" t="s">
        <v>125</v>
      </c>
      <c r="O73" s="4" t="s">
        <v>125</v>
      </c>
      <c r="P73" s="4" t="s">
        <v>125</v>
      </c>
      <c r="Q73" s="4" t="s">
        <v>125</v>
      </c>
      <c r="R73" s="4" t="s">
        <v>125</v>
      </c>
      <c r="S73" s="4" t="s">
        <v>125</v>
      </c>
      <c r="T73" s="4" t="s">
        <v>125</v>
      </c>
      <c r="U73" s="4" t="s">
        <v>125</v>
      </c>
      <c r="V73" s="4" t="s">
        <v>125</v>
      </c>
      <c r="W73" s="4" t="s">
        <v>125</v>
      </c>
      <c r="X73" s="4" t="s">
        <v>125</v>
      </c>
      <c r="Y73" s="4" t="s">
        <v>125</v>
      </c>
      <c r="Z73" s="4" t="s">
        <v>125</v>
      </c>
      <c r="AA73" s="4" t="s">
        <v>125</v>
      </c>
      <c r="AB73" s="4" t="s">
        <v>125</v>
      </c>
      <c r="AC73" s="4" t="s">
        <v>125</v>
      </c>
      <c r="AD73" s="4" t="s">
        <v>125</v>
      </c>
      <c r="AE73" s="4" t="s">
        <v>125</v>
      </c>
      <c r="AF73" s="4" t="s">
        <v>125</v>
      </c>
      <c r="AG73" s="4" t="s">
        <v>125</v>
      </c>
      <c r="AH73" s="4" t="s">
        <v>125</v>
      </c>
      <c r="AI73" s="4" t="s">
        <v>125</v>
      </c>
      <c r="AJ73" s="4" t="s">
        <v>125</v>
      </c>
      <c r="AK73" s="4" t="s">
        <v>125</v>
      </c>
      <c r="AL73" s="4" t="s">
        <v>125</v>
      </c>
      <c r="AM73" s="4" t="s">
        <v>125</v>
      </c>
      <c r="AN73" s="4" t="s">
        <v>125</v>
      </c>
      <c r="AO73" s="4" t="s">
        <v>125</v>
      </c>
      <c r="AP73" s="4">
        <v>106000</v>
      </c>
      <c r="AQ73" s="8">
        <v>119000</v>
      </c>
    </row>
    <row r="74" spans="1:43" s="3" customFormat="1" x14ac:dyDescent="0.2">
      <c r="A74" s="7" t="s">
        <v>118</v>
      </c>
      <c r="B74" s="4" t="s">
        <v>125</v>
      </c>
      <c r="C74" s="4" t="s">
        <v>125</v>
      </c>
      <c r="D74" s="4" t="s">
        <v>125</v>
      </c>
      <c r="E74" s="4" t="s">
        <v>125</v>
      </c>
      <c r="F74" s="4" t="s">
        <v>125</v>
      </c>
      <c r="G74" s="4" t="s">
        <v>125</v>
      </c>
      <c r="H74" s="4" t="s">
        <v>125</v>
      </c>
      <c r="I74" s="4" t="s">
        <v>125</v>
      </c>
      <c r="J74" s="4" t="s">
        <v>125</v>
      </c>
      <c r="K74" s="4" t="s">
        <v>125</v>
      </c>
      <c r="L74" s="4" t="s">
        <v>125</v>
      </c>
      <c r="M74" s="4" t="s">
        <v>125</v>
      </c>
      <c r="N74" s="4" t="s">
        <v>125</v>
      </c>
      <c r="O74" s="4" t="s">
        <v>125</v>
      </c>
      <c r="P74" s="4" t="s">
        <v>125</v>
      </c>
      <c r="Q74" s="4" t="s">
        <v>125</v>
      </c>
      <c r="R74" s="4" t="s">
        <v>125</v>
      </c>
      <c r="S74" s="4" t="s">
        <v>125</v>
      </c>
      <c r="T74" s="4" t="s">
        <v>125</v>
      </c>
      <c r="U74" s="4" t="s">
        <v>125</v>
      </c>
      <c r="V74" s="4" t="s">
        <v>125</v>
      </c>
      <c r="W74" s="4" t="s">
        <v>125</v>
      </c>
      <c r="X74" s="4" t="s">
        <v>125</v>
      </c>
      <c r="Y74" s="4" t="s">
        <v>125</v>
      </c>
      <c r="Z74" s="4" t="s">
        <v>125</v>
      </c>
      <c r="AA74" s="4" t="s">
        <v>125</v>
      </c>
      <c r="AB74" s="4" t="s">
        <v>125</v>
      </c>
      <c r="AC74" s="4" t="s">
        <v>125</v>
      </c>
      <c r="AD74" s="4" t="s">
        <v>125</v>
      </c>
      <c r="AE74" s="4" t="s">
        <v>125</v>
      </c>
      <c r="AF74" s="4" t="s">
        <v>125</v>
      </c>
      <c r="AG74" s="4" t="s">
        <v>125</v>
      </c>
      <c r="AH74" s="4">
        <v>8629812</v>
      </c>
      <c r="AI74" s="4">
        <v>8509160</v>
      </c>
      <c r="AJ74" s="4">
        <v>9053656</v>
      </c>
      <c r="AK74" s="4">
        <v>9421417</v>
      </c>
      <c r="AL74" s="4">
        <v>11222291</v>
      </c>
      <c r="AM74" s="4">
        <v>10516299</v>
      </c>
      <c r="AN74" s="4">
        <v>11400438</v>
      </c>
      <c r="AO74" s="4">
        <v>11680517</v>
      </c>
      <c r="AP74" s="4">
        <v>3166118</v>
      </c>
      <c r="AQ74" s="8">
        <v>25539191</v>
      </c>
    </row>
    <row r="75" spans="1:43" s="3" customFormat="1" x14ac:dyDescent="0.2">
      <c r="A75" s="7" t="s">
        <v>113</v>
      </c>
      <c r="B75" s="4" t="s">
        <v>125</v>
      </c>
      <c r="C75" s="4" t="s">
        <v>125</v>
      </c>
      <c r="D75" s="4" t="s">
        <v>125</v>
      </c>
      <c r="E75" s="4" t="s">
        <v>125</v>
      </c>
      <c r="F75" s="4" t="s">
        <v>125</v>
      </c>
      <c r="G75" s="4" t="s">
        <v>125</v>
      </c>
      <c r="H75" s="4" t="s">
        <v>125</v>
      </c>
      <c r="I75" s="4" t="s">
        <v>125</v>
      </c>
      <c r="J75" s="4" t="s">
        <v>125</v>
      </c>
      <c r="K75" s="4" t="s">
        <v>125</v>
      </c>
      <c r="L75" s="4" t="s">
        <v>125</v>
      </c>
      <c r="M75" s="4" t="s">
        <v>125</v>
      </c>
      <c r="N75" s="4" t="s">
        <v>125</v>
      </c>
      <c r="O75" s="4" t="s">
        <v>125</v>
      </c>
      <c r="P75" s="4" t="s">
        <v>125</v>
      </c>
      <c r="Q75" s="4" t="s">
        <v>125</v>
      </c>
      <c r="R75" s="4" t="s">
        <v>125</v>
      </c>
      <c r="S75" s="4" t="s">
        <v>125</v>
      </c>
      <c r="T75" s="4" t="s">
        <v>125</v>
      </c>
      <c r="U75" s="4" t="s">
        <v>125</v>
      </c>
      <c r="V75" s="4" t="s">
        <v>125</v>
      </c>
      <c r="W75" s="4" t="s">
        <v>125</v>
      </c>
      <c r="X75" s="4" t="s">
        <v>125</v>
      </c>
      <c r="Y75" s="4" t="s">
        <v>125</v>
      </c>
      <c r="Z75" s="4" t="s">
        <v>125</v>
      </c>
      <c r="AA75" s="4" t="s">
        <v>125</v>
      </c>
      <c r="AB75" s="4" t="s">
        <v>125</v>
      </c>
      <c r="AC75" s="4" t="s">
        <v>125</v>
      </c>
      <c r="AD75" s="4" t="s">
        <v>125</v>
      </c>
      <c r="AE75" s="4" t="s">
        <v>125</v>
      </c>
      <c r="AF75" s="4" t="s">
        <v>125</v>
      </c>
      <c r="AG75" s="4" t="s">
        <v>125</v>
      </c>
      <c r="AH75" s="4">
        <v>11630036.119999999</v>
      </c>
      <c r="AI75" s="4">
        <v>10442815.51</v>
      </c>
      <c r="AJ75" s="4">
        <v>11410651.42</v>
      </c>
      <c r="AK75" s="4" t="s">
        <v>125</v>
      </c>
      <c r="AL75" s="4" t="s">
        <v>125</v>
      </c>
      <c r="AM75" s="4">
        <v>6249143.2000000002</v>
      </c>
      <c r="AN75" s="4">
        <v>6775730.7999999998</v>
      </c>
      <c r="AO75" s="4" t="s">
        <v>125</v>
      </c>
      <c r="AP75" s="4" t="s">
        <v>125</v>
      </c>
      <c r="AQ75" s="8" t="s">
        <v>125</v>
      </c>
    </row>
    <row r="76" spans="1:43" s="3" customFormat="1" x14ac:dyDescent="0.2">
      <c r="A76" s="7" t="s">
        <v>64</v>
      </c>
      <c r="B76" s="4">
        <v>817520</v>
      </c>
      <c r="C76" s="4">
        <v>859294</v>
      </c>
      <c r="D76" s="4">
        <v>1091880</v>
      </c>
      <c r="E76" s="4">
        <v>1275622</v>
      </c>
      <c r="F76" s="4">
        <v>1437758</v>
      </c>
      <c r="G76" s="4">
        <v>1423331</v>
      </c>
      <c r="H76" s="4">
        <v>1541332</v>
      </c>
      <c r="I76" s="4">
        <v>1620012</v>
      </c>
      <c r="J76" s="4">
        <v>1757449</v>
      </c>
      <c r="K76" s="4">
        <v>1712881</v>
      </c>
      <c r="L76" s="4">
        <v>1761679</v>
      </c>
      <c r="M76" s="4">
        <v>2579096</v>
      </c>
      <c r="N76" s="4">
        <v>2553056</v>
      </c>
      <c r="O76" s="4">
        <v>2925387</v>
      </c>
      <c r="P76" s="4">
        <v>2662785</v>
      </c>
      <c r="Q76" s="4">
        <v>2954665</v>
      </c>
      <c r="R76" s="4">
        <v>2918014</v>
      </c>
      <c r="S76" s="4">
        <v>3544196</v>
      </c>
      <c r="T76" s="4">
        <v>3705454</v>
      </c>
      <c r="U76" s="4">
        <v>3765987</v>
      </c>
      <c r="V76" s="4">
        <v>3925855</v>
      </c>
      <c r="W76" s="4">
        <v>3945746</v>
      </c>
      <c r="X76" s="4">
        <v>4926550</v>
      </c>
      <c r="Y76" s="4">
        <v>5228962</v>
      </c>
      <c r="Z76" s="4">
        <v>5151691</v>
      </c>
      <c r="AA76" s="4">
        <v>5344345</v>
      </c>
      <c r="AB76" s="4">
        <v>5418677</v>
      </c>
      <c r="AC76" s="4">
        <v>6029733</v>
      </c>
      <c r="AD76" s="4">
        <v>5519480</v>
      </c>
      <c r="AE76" s="4">
        <v>5796104</v>
      </c>
      <c r="AF76" s="4">
        <v>5758469</v>
      </c>
      <c r="AG76" s="4">
        <v>6572861</v>
      </c>
      <c r="AH76" s="4">
        <v>7008885</v>
      </c>
      <c r="AI76" s="4">
        <v>6226322</v>
      </c>
      <c r="AJ76" s="4">
        <v>7039988</v>
      </c>
      <c r="AK76" s="4">
        <v>6458844</v>
      </c>
      <c r="AL76" s="4">
        <v>6797403</v>
      </c>
      <c r="AM76" s="4">
        <v>7633359</v>
      </c>
      <c r="AN76" s="4">
        <v>8427924</v>
      </c>
      <c r="AO76" s="4">
        <v>7988483</v>
      </c>
      <c r="AP76" s="4">
        <v>8618714</v>
      </c>
      <c r="AQ76" s="8">
        <v>8878520</v>
      </c>
    </row>
    <row r="77" spans="1:43" s="3" customFormat="1" x14ac:dyDescent="0.2">
      <c r="A77" s="7" t="s">
        <v>65</v>
      </c>
      <c r="B77" s="4" t="s">
        <v>125</v>
      </c>
      <c r="C77" s="4" t="s">
        <v>125</v>
      </c>
      <c r="D77" s="4" t="s">
        <v>125</v>
      </c>
      <c r="E77" s="4" t="s">
        <v>125</v>
      </c>
      <c r="F77" s="4" t="s">
        <v>125</v>
      </c>
      <c r="G77" s="4">
        <v>1131000</v>
      </c>
      <c r="H77" s="4">
        <v>1176548</v>
      </c>
      <c r="I77" s="4">
        <v>1224986</v>
      </c>
      <c r="J77" s="4">
        <v>1374232</v>
      </c>
      <c r="K77" s="4">
        <v>1430885</v>
      </c>
      <c r="L77" s="4">
        <v>1609539</v>
      </c>
      <c r="M77" s="4">
        <v>2208927</v>
      </c>
      <c r="N77" s="4">
        <v>2705297</v>
      </c>
      <c r="O77" s="4">
        <v>2122486</v>
      </c>
      <c r="P77" s="4">
        <v>2052641</v>
      </c>
      <c r="Q77" s="4">
        <v>3470710</v>
      </c>
      <c r="R77" s="4">
        <v>3642613</v>
      </c>
      <c r="S77" s="4">
        <v>3927931</v>
      </c>
      <c r="T77" s="4">
        <v>3208729</v>
      </c>
      <c r="U77" s="4">
        <v>4249268</v>
      </c>
      <c r="V77" s="4">
        <v>4315339</v>
      </c>
      <c r="W77" s="4">
        <v>4237283</v>
      </c>
      <c r="X77" s="4">
        <v>4563672</v>
      </c>
      <c r="Y77" s="4">
        <v>4661974</v>
      </c>
      <c r="Z77" s="4">
        <v>4942529</v>
      </c>
      <c r="AA77" s="4">
        <v>5092652</v>
      </c>
      <c r="AB77" s="4">
        <v>6040676</v>
      </c>
      <c r="AC77" s="4">
        <v>6301525</v>
      </c>
      <c r="AD77" s="4">
        <v>5655604</v>
      </c>
      <c r="AE77" s="4">
        <v>5963385</v>
      </c>
      <c r="AF77" s="4">
        <v>5869932</v>
      </c>
      <c r="AG77" s="4">
        <v>5817037</v>
      </c>
      <c r="AH77" s="4">
        <v>5305708</v>
      </c>
      <c r="AI77" s="4">
        <v>7081803</v>
      </c>
      <c r="AJ77" s="4">
        <v>8676839</v>
      </c>
      <c r="AK77" s="4">
        <v>7989009</v>
      </c>
      <c r="AL77" s="4">
        <v>7160258</v>
      </c>
      <c r="AM77" s="4">
        <v>7123014</v>
      </c>
      <c r="AN77" s="4">
        <v>8023334</v>
      </c>
      <c r="AO77" s="4">
        <v>7748182</v>
      </c>
      <c r="AP77" s="4">
        <v>9341631</v>
      </c>
      <c r="AQ77" s="8">
        <v>10312298</v>
      </c>
    </row>
    <row r="78" spans="1:43" s="3" customFormat="1" x14ac:dyDescent="0.2">
      <c r="A78" s="7" t="s">
        <v>66</v>
      </c>
      <c r="B78" s="4">
        <v>1198100</v>
      </c>
      <c r="C78" s="4">
        <v>1098376</v>
      </c>
      <c r="D78" s="4">
        <v>1170477</v>
      </c>
      <c r="E78" s="4">
        <v>1422533</v>
      </c>
      <c r="F78" s="4">
        <v>1518974</v>
      </c>
      <c r="G78" s="4">
        <v>1675404</v>
      </c>
      <c r="H78" s="4">
        <v>1823388</v>
      </c>
      <c r="I78" s="4">
        <v>2102962</v>
      </c>
      <c r="J78" s="4">
        <v>3090301</v>
      </c>
      <c r="K78" s="4">
        <v>2632451</v>
      </c>
      <c r="L78" s="4">
        <v>3060203</v>
      </c>
      <c r="M78" s="4">
        <v>3413364</v>
      </c>
      <c r="N78" s="4">
        <v>3513998</v>
      </c>
      <c r="O78" s="4">
        <v>4003520</v>
      </c>
      <c r="P78" s="4">
        <v>4357534</v>
      </c>
      <c r="Q78" s="4">
        <v>5158606</v>
      </c>
      <c r="R78" s="4">
        <v>4988943</v>
      </c>
      <c r="S78" s="4">
        <v>6319788</v>
      </c>
      <c r="T78" s="4">
        <v>5976260</v>
      </c>
      <c r="U78" s="4">
        <v>6411778</v>
      </c>
      <c r="V78" s="4">
        <v>6849538</v>
      </c>
      <c r="W78" s="4">
        <v>7229620</v>
      </c>
      <c r="X78" s="4">
        <v>7276221</v>
      </c>
      <c r="Y78" s="4">
        <v>8232214</v>
      </c>
      <c r="Z78" s="4">
        <v>8859560</v>
      </c>
      <c r="AA78" s="4">
        <v>9835531</v>
      </c>
      <c r="AB78" s="4">
        <v>9914991</v>
      </c>
      <c r="AC78" s="4">
        <v>10907680</v>
      </c>
      <c r="AD78" s="4">
        <v>12017243</v>
      </c>
      <c r="AE78" s="4">
        <v>12645171</v>
      </c>
      <c r="AF78" s="4">
        <v>12749726</v>
      </c>
      <c r="AG78" s="4">
        <v>14454550</v>
      </c>
      <c r="AH78" s="4">
        <v>16139134</v>
      </c>
      <c r="AI78" s="4">
        <v>16402378</v>
      </c>
      <c r="AJ78" s="4">
        <v>16498536</v>
      </c>
      <c r="AK78" s="4">
        <v>17918458</v>
      </c>
      <c r="AL78" s="4">
        <v>20461642</v>
      </c>
      <c r="AM78" s="4">
        <v>21818363</v>
      </c>
      <c r="AN78" s="4">
        <v>23241030</v>
      </c>
      <c r="AO78" s="4">
        <v>26238261</v>
      </c>
      <c r="AP78" s="4">
        <v>27275816</v>
      </c>
      <c r="AQ78" s="8">
        <v>28461040</v>
      </c>
    </row>
    <row r="79" spans="1:43" s="3" customFormat="1" x14ac:dyDescent="0.2">
      <c r="A79" s="7" t="s">
        <v>119</v>
      </c>
      <c r="B79" s="4" t="s">
        <v>125</v>
      </c>
      <c r="C79" s="4" t="s">
        <v>125</v>
      </c>
      <c r="D79" s="4" t="s">
        <v>125</v>
      </c>
      <c r="E79" s="4" t="s">
        <v>125</v>
      </c>
      <c r="F79" s="4" t="s">
        <v>125</v>
      </c>
      <c r="G79" s="4" t="s">
        <v>125</v>
      </c>
      <c r="H79" s="4" t="s">
        <v>125</v>
      </c>
      <c r="I79" s="4" t="s">
        <v>125</v>
      </c>
      <c r="J79" s="4" t="s">
        <v>125</v>
      </c>
      <c r="K79" s="4" t="s">
        <v>125</v>
      </c>
      <c r="L79" s="4" t="s">
        <v>125</v>
      </c>
      <c r="M79" s="4" t="s">
        <v>125</v>
      </c>
      <c r="N79" s="4" t="s">
        <v>125</v>
      </c>
      <c r="O79" s="4" t="s">
        <v>125</v>
      </c>
      <c r="P79" s="4" t="s">
        <v>125</v>
      </c>
      <c r="Q79" s="4" t="s">
        <v>125</v>
      </c>
      <c r="R79" s="4" t="s">
        <v>125</v>
      </c>
      <c r="S79" s="4" t="s">
        <v>125</v>
      </c>
      <c r="T79" s="4" t="s">
        <v>125</v>
      </c>
      <c r="U79" s="4" t="s">
        <v>125</v>
      </c>
      <c r="V79" s="4" t="s">
        <v>125</v>
      </c>
      <c r="W79" s="4" t="s">
        <v>125</v>
      </c>
      <c r="X79" s="4" t="s">
        <v>125</v>
      </c>
      <c r="Y79" s="4" t="s">
        <v>125</v>
      </c>
      <c r="Z79" s="4" t="s">
        <v>125</v>
      </c>
      <c r="AA79" s="4" t="s">
        <v>125</v>
      </c>
      <c r="AB79" s="4" t="s">
        <v>125</v>
      </c>
      <c r="AC79" s="4" t="s">
        <v>125</v>
      </c>
      <c r="AD79" s="4" t="s">
        <v>125</v>
      </c>
      <c r="AE79" s="4" t="s">
        <v>125</v>
      </c>
      <c r="AF79" s="4" t="s">
        <v>125</v>
      </c>
      <c r="AG79" s="4" t="s">
        <v>125</v>
      </c>
      <c r="AH79" s="4">
        <v>13705178</v>
      </c>
      <c r="AI79" s="4">
        <v>14104893</v>
      </c>
      <c r="AJ79" s="4">
        <v>15224911</v>
      </c>
      <c r="AK79" s="4">
        <v>12658812</v>
      </c>
      <c r="AL79" s="4">
        <v>10794278</v>
      </c>
      <c r="AM79" s="4">
        <v>11509038</v>
      </c>
      <c r="AN79" s="4">
        <v>10933712</v>
      </c>
      <c r="AO79" s="4">
        <v>10712000</v>
      </c>
      <c r="AP79" s="4">
        <v>12752000</v>
      </c>
      <c r="AQ79" s="8">
        <v>12113532</v>
      </c>
    </row>
    <row r="80" spans="1:43" s="3" customFormat="1" x14ac:dyDescent="0.2">
      <c r="A80" s="7" t="s">
        <v>120</v>
      </c>
      <c r="B80" s="4" t="s">
        <v>125</v>
      </c>
      <c r="C80" s="4" t="s">
        <v>125</v>
      </c>
      <c r="D80" s="4" t="s">
        <v>125</v>
      </c>
      <c r="E80" s="4" t="s">
        <v>125</v>
      </c>
      <c r="F80" s="4" t="s">
        <v>125</v>
      </c>
      <c r="G80" s="4" t="s">
        <v>125</v>
      </c>
      <c r="H80" s="4" t="s">
        <v>125</v>
      </c>
      <c r="I80" s="4" t="s">
        <v>125</v>
      </c>
      <c r="J80" s="4" t="s">
        <v>125</v>
      </c>
      <c r="K80" s="4" t="s">
        <v>125</v>
      </c>
      <c r="L80" s="4" t="s">
        <v>125</v>
      </c>
      <c r="M80" s="4" t="s">
        <v>125</v>
      </c>
      <c r="N80" s="4" t="s">
        <v>125</v>
      </c>
      <c r="O80" s="4" t="s">
        <v>125</v>
      </c>
      <c r="P80" s="4" t="s">
        <v>125</v>
      </c>
      <c r="Q80" s="4" t="s">
        <v>125</v>
      </c>
      <c r="R80" s="4" t="s">
        <v>125</v>
      </c>
      <c r="S80" s="4" t="s">
        <v>125</v>
      </c>
      <c r="T80" s="4" t="s">
        <v>125</v>
      </c>
      <c r="U80" s="4" t="s">
        <v>125</v>
      </c>
      <c r="V80" s="4" t="s">
        <v>125</v>
      </c>
      <c r="W80" s="4" t="s">
        <v>125</v>
      </c>
      <c r="X80" s="4" t="s">
        <v>125</v>
      </c>
      <c r="Y80" s="4" t="s">
        <v>125</v>
      </c>
      <c r="Z80" s="4" t="s">
        <v>125</v>
      </c>
      <c r="AA80" s="4" t="s">
        <v>125</v>
      </c>
      <c r="AB80" s="4" t="s">
        <v>125</v>
      </c>
      <c r="AC80" s="4" t="s">
        <v>125</v>
      </c>
      <c r="AD80" s="4" t="s">
        <v>125</v>
      </c>
      <c r="AE80" s="4" t="s">
        <v>125</v>
      </c>
      <c r="AF80" s="4" t="s">
        <v>125</v>
      </c>
      <c r="AG80" s="4" t="s">
        <v>125</v>
      </c>
      <c r="AH80" s="4">
        <v>3664047</v>
      </c>
      <c r="AI80" s="4">
        <v>3952799</v>
      </c>
      <c r="AJ80" s="4">
        <v>4270000</v>
      </c>
      <c r="AK80" s="4">
        <v>3436483</v>
      </c>
      <c r="AL80" s="4">
        <v>3440316</v>
      </c>
      <c r="AM80" s="4">
        <v>2265210</v>
      </c>
      <c r="AN80" s="4">
        <v>2500000</v>
      </c>
      <c r="AO80" s="4">
        <v>2200000</v>
      </c>
      <c r="AP80" s="4">
        <v>2139711</v>
      </c>
      <c r="AQ80" s="8">
        <v>2139711</v>
      </c>
    </row>
    <row r="81" spans="1:43" s="3" customFormat="1" x14ac:dyDescent="0.2">
      <c r="A81" s="7" t="s">
        <v>67</v>
      </c>
      <c r="B81" s="4">
        <v>1193784</v>
      </c>
      <c r="C81" s="4">
        <v>1339862</v>
      </c>
      <c r="D81" s="4">
        <v>1513760</v>
      </c>
      <c r="E81" s="4">
        <v>1791722</v>
      </c>
      <c r="F81" s="4">
        <v>2089588</v>
      </c>
      <c r="G81" s="4">
        <v>2489464</v>
      </c>
      <c r="H81" s="4">
        <v>2825763</v>
      </c>
      <c r="I81" s="4">
        <v>2911063</v>
      </c>
      <c r="J81" s="4">
        <v>3520990</v>
      </c>
      <c r="K81" s="4">
        <v>3441258</v>
      </c>
      <c r="L81" s="4">
        <v>3845460</v>
      </c>
      <c r="M81" s="4">
        <v>4222600</v>
      </c>
      <c r="N81" s="4">
        <v>4428784</v>
      </c>
      <c r="O81" s="4">
        <v>4753550</v>
      </c>
      <c r="P81" s="4">
        <v>4845776</v>
      </c>
      <c r="Q81" s="4">
        <v>4943124</v>
      </c>
      <c r="R81" s="4">
        <v>4711478</v>
      </c>
      <c r="S81" s="4">
        <v>5273832</v>
      </c>
      <c r="T81" s="4">
        <v>5728034</v>
      </c>
      <c r="U81" s="4">
        <v>6825338</v>
      </c>
      <c r="V81" s="4">
        <v>7446495</v>
      </c>
      <c r="W81" s="4">
        <v>7591319</v>
      </c>
      <c r="X81" s="4">
        <v>8614336</v>
      </c>
      <c r="Y81" s="4">
        <v>9484871</v>
      </c>
      <c r="Z81" s="4">
        <v>8963321</v>
      </c>
      <c r="AA81" s="4">
        <v>10095066</v>
      </c>
      <c r="AB81" s="4">
        <v>9605761</v>
      </c>
      <c r="AC81" s="4">
        <v>10370426</v>
      </c>
      <c r="AD81" s="4">
        <v>11273318</v>
      </c>
      <c r="AE81" s="4">
        <v>10929047</v>
      </c>
      <c r="AF81" s="4">
        <v>11943682</v>
      </c>
      <c r="AG81" s="4">
        <v>12766914</v>
      </c>
      <c r="AH81" s="4">
        <v>14039479</v>
      </c>
      <c r="AI81" s="4">
        <v>14551148</v>
      </c>
      <c r="AJ81" s="4">
        <v>16322573</v>
      </c>
      <c r="AK81" s="4">
        <v>16167925</v>
      </c>
      <c r="AL81" s="4">
        <v>16970946</v>
      </c>
      <c r="AM81" s="4">
        <v>15349985</v>
      </c>
      <c r="AN81" s="4">
        <v>15372170</v>
      </c>
      <c r="AO81" s="4">
        <v>18099599</v>
      </c>
      <c r="AP81" s="4">
        <v>15557364</v>
      </c>
      <c r="AQ81" s="8">
        <v>16925464</v>
      </c>
    </row>
    <row r="82" spans="1:43" s="3" customFormat="1" x14ac:dyDescent="0.2">
      <c r="A82" s="7" t="s">
        <v>68</v>
      </c>
      <c r="B82" s="4" t="s">
        <v>125</v>
      </c>
      <c r="C82" s="4" t="s">
        <v>125</v>
      </c>
      <c r="D82" s="4" t="s">
        <v>125</v>
      </c>
      <c r="E82" s="4" t="s">
        <v>125</v>
      </c>
      <c r="F82" s="4" t="s">
        <v>125</v>
      </c>
      <c r="G82" s="4" t="s">
        <v>125</v>
      </c>
      <c r="H82" s="4" t="s">
        <v>125</v>
      </c>
      <c r="I82" s="4" t="s">
        <v>125</v>
      </c>
      <c r="J82" s="4" t="s">
        <v>125</v>
      </c>
      <c r="K82" s="4">
        <v>1990418</v>
      </c>
      <c r="L82" s="4">
        <v>2188156</v>
      </c>
      <c r="M82" s="4">
        <v>2416359</v>
      </c>
      <c r="N82" s="4">
        <v>2658154</v>
      </c>
      <c r="O82" s="4">
        <v>2925028</v>
      </c>
      <c r="P82" s="4">
        <v>3025434</v>
      </c>
      <c r="Q82" s="4">
        <v>2887876</v>
      </c>
      <c r="R82" s="4">
        <v>3090230</v>
      </c>
      <c r="S82" s="4">
        <v>3199698</v>
      </c>
      <c r="T82" s="4">
        <v>3439162</v>
      </c>
      <c r="U82" s="4">
        <v>4236505</v>
      </c>
      <c r="V82" s="4">
        <v>4615933</v>
      </c>
      <c r="W82" s="4">
        <v>4673219</v>
      </c>
      <c r="X82" s="4">
        <v>5681248</v>
      </c>
      <c r="Y82" s="4">
        <v>6916560</v>
      </c>
      <c r="Z82" s="4">
        <v>6875182</v>
      </c>
      <c r="AA82" s="4">
        <v>7666634</v>
      </c>
      <c r="AB82" s="4">
        <v>7763882</v>
      </c>
      <c r="AC82" s="4">
        <v>7870830</v>
      </c>
      <c r="AD82" s="4">
        <v>7781023</v>
      </c>
      <c r="AE82" s="4">
        <v>9211644</v>
      </c>
      <c r="AF82" s="4">
        <v>9709194</v>
      </c>
      <c r="AG82" s="4">
        <v>8873695</v>
      </c>
      <c r="AH82" s="4">
        <v>9002518</v>
      </c>
      <c r="AI82" s="4">
        <v>9090707</v>
      </c>
      <c r="AJ82" s="4">
        <v>9809078</v>
      </c>
      <c r="AK82" s="4">
        <v>9676210</v>
      </c>
      <c r="AL82" s="4">
        <v>9782748</v>
      </c>
      <c r="AM82" s="4">
        <v>11209938</v>
      </c>
      <c r="AN82" s="4">
        <v>10888415</v>
      </c>
      <c r="AO82" s="4">
        <v>11091415</v>
      </c>
      <c r="AP82" s="4">
        <v>10679211</v>
      </c>
      <c r="AQ82" s="8">
        <v>11981112</v>
      </c>
    </row>
    <row r="83" spans="1:43" s="3" customFormat="1" x14ac:dyDescent="0.2">
      <c r="A83" s="7" t="s">
        <v>69</v>
      </c>
      <c r="B83" s="4">
        <v>1427743</v>
      </c>
      <c r="C83" s="4">
        <v>1553771</v>
      </c>
      <c r="D83" s="4">
        <v>1428675</v>
      </c>
      <c r="E83" s="4">
        <v>1413940</v>
      </c>
      <c r="F83" s="4">
        <v>1368909</v>
      </c>
      <c r="G83" s="4">
        <v>1652746</v>
      </c>
      <c r="H83" s="4">
        <v>2065770</v>
      </c>
      <c r="I83" s="4">
        <v>2238870</v>
      </c>
      <c r="J83" s="4">
        <v>2244989</v>
      </c>
      <c r="K83" s="4">
        <v>2476552</v>
      </c>
      <c r="L83" s="4">
        <v>2583419</v>
      </c>
      <c r="M83" s="4">
        <v>2946886</v>
      </c>
      <c r="N83" s="4">
        <v>3422739</v>
      </c>
      <c r="O83" s="4">
        <v>3026379</v>
      </c>
      <c r="P83" s="4">
        <v>3430831</v>
      </c>
      <c r="Q83" s="4"/>
      <c r="R83" s="4">
        <v>4412226</v>
      </c>
      <c r="S83" s="4">
        <v>4684583</v>
      </c>
      <c r="T83" s="4">
        <v>5020443</v>
      </c>
      <c r="U83" s="4">
        <v>5376092</v>
      </c>
      <c r="V83" s="4">
        <v>5520891</v>
      </c>
      <c r="W83" s="4">
        <v>5884783</v>
      </c>
      <c r="X83" s="4">
        <v>6471391</v>
      </c>
      <c r="Y83" s="4">
        <v>6973158</v>
      </c>
      <c r="Z83" s="4">
        <v>7033193</v>
      </c>
      <c r="AA83" s="4">
        <v>80775665</v>
      </c>
      <c r="AB83" s="4">
        <v>8398999</v>
      </c>
      <c r="AC83" s="4">
        <v>9492530</v>
      </c>
      <c r="AD83" s="4">
        <v>10086037</v>
      </c>
      <c r="AE83" s="4">
        <v>10749457</v>
      </c>
      <c r="AF83" s="4">
        <v>11227930</v>
      </c>
      <c r="AG83" s="4">
        <v>11536325</v>
      </c>
      <c r="AH83" s="4">
        <v>12165603</v>
      </c>
      <c r="AI83" s="4">
        <v>12911252</v>
      </c>
      <c r="AJ83" s="4">
        <v>13596926</v>
      </c>
      <c r="AK83" s="4">
        <v>13900682</v>
      </c>
      <c r="AL83" s="4">
        <v>13631528</v>
      </c>
      <c r="AM83" s="4">
        <v>14035157</v>
      </c>
      <c r="AN83" s="4">
        <v>14485758</v>
      </c>
      <c r="AO83" s="4">
        <v>14773038</v>
      </c>
      <c r="AP83" s="4">
        <v>15702473</v>
      </c>
      <c r="AQ83" s="8">
        <v>16226193</v>
      </c>
    </row>
    <row r="84" spans="1:43" s="3" customFormat="1" x14ac:dyDescent="0.2">
      <c r="A84" s="7" t="s">
        <v>70</v>
      </c>
      <c r="B84" s="4">
        <v>579506</v>
      </c>
      <c r="C84" s="4">
        <v>631263</v>
      </c>
      <c r="D84" s="4">
        <v>577257</v>
      </c>
      <c r="E84" s="4">
        <v>704838</v>
      </c>
      <c r="F84" s="4">
        <v>767386</v>
      </c>
      <c r="G84" s="4">
        <v>1066090</v>
      </c>
      <c r="H84" s="4">
        <v>1201945</v>
      </c>
      <c r="I84" s="4">
        <v>1289100</v>
      </c>
      <c r="J84" s="4">
        <v>1307972</v>
      </c>
      <c r="K84" s="4">
        <v>1452296</v>
      </c>
      <c r="L84" s="4">
        <v>1441330</v>
      </c>
      <c r="M84" s="4">
        <v>1940222</v>
      </c>
      <c r="N84" s="4">
        <v>2178961</v>
      </c>
      <c r="O84" s="4">
        <v>2543074</v>
      </c>
      <c r="P84" s="4">
        <v>2717118</v>
      </c>
      <c r="Q84" s="4">
        <v>2971774</v>
      </c>
      <c r="R84" s="4">
        <v>3352758</v>
      </c>
      <c r="S84" s="4">
        <v>3669338</v>
      </c>
      <c r="T84" s="4">
        <v>3868849</v>
      </c>
      <c r="U84" s="4">
        <v>3748868</v>
      </c>
      <c r="V84" s="4">
        <v>4284425</v>
      </c>
      <c r="W84" s="4">
        <v>4554886</v>
      </c>
      <c r="X84" s="4">
        <v>6018741</v>
      </c>
      <c r="Y84" s="4">
        <v>6441101</v>
      </c>
      <c r="Z84" s="4">
        <v>6291130</v>
      </c>
      <c r="AA84" s="4">
        <v>6863380</v>
      </c>
      <c r="AB84" s="4">
        <v>8003175</v>
      </c>
      <c r="AC84" s="4">
        <v>8582591</v>
      </c>
      <c r="AD84" s="4">
        <v>8641292</v>
      </c>
      <c r="AE84" s="4">
        <v>8661702</v>
      </c>
      <c r="AF84" s="4">
        <v>8456762</v>
      </c>
      <c r="AG84" s="4">
        <v>8662668</v>
      </c>
      <c r="AH84" s="4">
        <v>9540297</v>
      </c>
      <c r="AI84" s="4">
        <v>10496179</v>
      </c>
      <c r="AJ84" s="4">
        <v>11606437</v>
      </c>
      <c r="AK84" s="4">
        <v>11736827</v>
      </c>
      <c r="AL84" s="4">
        <v>11837829</v>
      </c>
      <c r="AM84" s="4">
        <v>12466911</v>
      </c>
      <c r="AN84" s="4">
        <v>13589145</v>
      </c>
      <c r="AO84" s="4">
        <v>13611484</v>
      </c>
      <c r="AP84" s="4">
        <v>13352304</v>
      </c>
      <c r="AQ84" s="8">
        <v>12855465</v>
      </c>
    </row>
    <row r="85" spans="1:43" s="3" customFormat="1" x14ac:dyDescent="0.2">
      <c r="A85" s="7" t="s">
        <v>71</v>
      </c>
      <c r="B85" s="4" t="s">
        <v>125</v>
      </c>
      <c r="C85" s="4" t="s">
        <v>125</v>
      </c>
      <c r="D85" s="4" t="s">
        <v>125</v>
      </c>
      <c r="E85" s="4" t="s">
        <v>125</v>
      </c>
      <c r="F85" s="4" t="s">
        <v>125</v>
      </c>
      <c r="G85" s="4" t="s">
        <v>125</v>
      </c>
      <c r="H85" s="4" t="s">
        <v>125</v>
      </c>
      <c r="I85" s="4" t="s">
        <v>125</v>
      </c>
      <c r="J85" s="4" t="s">
        <v>125</v>
      </c>
      <c r="K85" s="4" t="s">
        <v>125</v>
      </c>
      <c r="L85" s="4" t="s">
        <v>125</v>
      </c>
      <c r="M85" s="4" t="s">
        <v>125</v>
      </c>
      <c r="N85" s="4" t="s">
        <v>125</v>
      </c>
      <c r="O85" s="4" t="s">
        <v>125</v>
      </c>
      <c r="P85" s="4" t="s">
        <v>125</v>
      </c>
      <c r="Q85" s="4" t="s">
        <v>125</v>
      </c>
      <c r="R85" s="4" t="s">
        <v>125</v>
      </c>
      <c r="S85" s="4" t="s">
        <v>125</v>
      </c>
      <c r="T85" s="4" t="s">
        <v>125</v>
      </c>
      <c r="U85" s="4" t="s">
        <v>125</v>
      </c>
      <c r="V85" s="4" t="s">
        <v>125</v>
      </c>
      <c r="W85" s="4" t="s">
        <v>125</v>
      </c>
      <c r="X85" s="4">
        <v>3636202</v>
      </c>
      <c r="Y85" s="4">
        <v>3679152</v>
      </c>
      <c r="Z85" s="4">
        <v>4152727</v>
      </c>
      <c r="AA85" s="4">
        <v>4323513</v>
      </c>
      <c r="AB85" s="4">
        <v>4406119</v>
      </c>
      <c r="AC85" s="4">
        <v>4763072</v>
      </c>
      <c r="AD85" s="4">
        <v>4945186</v>
      </c>
      <c r="AE85" s="4">
        <v>4738149</v>
      </c>
      <c r="AF85" s="4">
        <v>5382725</v>
      </c>
      <c r="AG85" s="4">
        <v>5391032</v>
      </c>
      <c r="AH85" s="4">
        <v>5327277</v>
      </c>
      <c r="AI85" s="4">
        <v>5333771</v>
      </c>
      <c r="AJ85" s="4">
        <v>5641009</v>
      </c>
      <c r="AK85" s="4">
        <v>5464827</v>
      </c>
      <c r="AL85" s="4">
        <v>5283994</v>
      </c>
      <c r="AM85" s="4">
        <v>5343700</v>
      </c>
      <c r="AN85" s="4">
        <v>5424161</v>
      </c>
      <c r="AO85" s="4">
        <v>5352322</v>
      </c>
      <c r="AP85" s="4">
        <v>4993681</v>
      </c>
      <c r="AQ85" s="8">
        <v>5490939</v>
      </c>
    </row>
    <row r="86" spans="1:43" s="3" customFormat="1" x14ac:dyDescent="0.2">
      <c r="A86" s="7" t="s">
        <v>72</v>
      </c>
      <c r="B86" s="4">
        <v>1468988</v>
      </c>
      <c r="C86" s="4">
        <v>1413166</v>
      </c>
      <c r="D86" s="4">
        <v>1368653</v>
      </c>
      <c r="E86" s="4">
        <v>1630840</v>
      </c>
      <c r="F86" s="4">
        <v>1654939</v>
      </c>
      <c r="G86" s="4">
        <v>1676993</v>
      </c>
      <c r="H86" s="4">
        <v>2612978</v>
      </c>
      <c r="I86" s="4">
        <v>2224206</v>
      </c>
      <c r="J86" s="4">
        <v>2756128</v>
      </c>
      <c r="K86" s="4">
        <v>3989869</v>
      </c>
      <c r="L86" s="4">
        <v>4172343</v>
      </c>
      <c r="M86" s="4">
        <v>4386886</v>
      </c>
      <c r="N86" s="4">
        <v>3906790</v>
      </c>
      <c r="O86" s="4">
        <v>4812159</v>
      </c>
      <c r="P86" s="4">
        <v>4893616</v>
      </c>
      <c r="Q86" s="4">
        <v>4823189</v>
      </c>
      <c r="R86" s="4">
        <v>5136951</v>
      </c>
      <c r="S86" s="4">
        <v>5617786</v>
      </c>
      <c r="T86" s="4">
        <v>5974013</v>
      </c>
      <c r="U86" s="4">
        <v>6358941</v>
      </c>
      <c r="V86" s="4">
        <v>6626478</v>
      </c>
      <c r="W86" s="4">
        <v>7334696</v>
      </c>
      <c r="X86" s="4">
        <v>7900326</v>
      </c>
      <c r="Y86" s="4">
        <v>8601351</v>
      </c>
      <c r="Z86" s="4">
        <v>9166910</v>
      </c>
      <c r="AA86" s="4">
        <v>10332834</v>
      </c>
      <c r="AB86" s="4">
        <v>6347417</v>
      </c>
      <c r="AC86" s="4">
        <v>13065981</v>
      </c>
      <c r="AD86" s="4">
        <v>11494161</v>
      </c>
      <c r="AE86" s="4">
        <v>11927635</v>
      </c>
      <c r="AF86" s="4">
        <v>12621148</v>
      </c>
      <c r="AG86" s="4">
        <v>8880060</v>
      </c>
      <c r="AH86" s="4">
        <v>12205939</v>
      </c>
      <c r="AI86" s="4">
        <v>11448889</v>
      </c>
      <c r="AJ86" s="4">
        <v>13178838</v>
      </c>
      <c r="AK86" s="4">
        <v>12667516</v>
      </c>
      <c r="AL86" s="4">
        <v>11954846</v>
      </c>
      <c r="AM86" s="4">
        <v>14289378</v>
      </c>
      <c r="AN86" s="4">
        <v>15210554</v>
      </c>
      <c r="AO86" s="4">
        <v>16270975</v>
      </c>
      <c r="AP86" s="4">
        <v>18977914</v>
      </c>
      <c r="AQ86" s="8">
        <v>18187920</v>
      </c>
    </row>
    <row r="87" spans="1:43" s="3" customFormat="1" x14ac:dyDescent="0.2">
      <c r="A87" s="7" t="s">
        <v>73</v>
      </c>
      <c r="B87" s="4">
        <v>637902</v>
      </c>
      <c r="C87" s="4">
        <v>801292</v>
      </c>
      <c r="D87" s="4">
        <v>977584</v>
      </c>
      <c r="E87" s="4">
        <v>889848</v>
      </c>
      <c r="F87" s="4">
        <v>1033273</v>
      </c>
      <c r="G87" s="4">
        <v>1091606</v>
      </c>
      <c r="H87" s="4">
        <v>1580706</v>
      </c>
      <c r="I87" s="4">
        <v>1793157</v>
      </c>
      <c r="J87" s="4">
        <v>1823880</v>
      </c>
      <c r="K87" s="4">
        <v>1927508</v>
      </c>
      <c r="L87" s="4">
        <v>1856568</v>
      </c>
      <c r="M87" s="4">
        <v>1894874</v>
      </c>
      <c r="N87" s="4">
        <v>2229130</v>
      </c>
      <c r="O87" s="4">
        <v>2355542</v>
      </c>
      <c r="P87" s="4">
        <v>2707432</v>
      </c>
      <c r="Q87" s="4">
        <v>2826763</v>
      </c>
      <c r="R87" s="4">
        <v>3084755</v>
      </c>
      <c r="S87" s="4">
        <v>3100546</v>
      </c>
      <c r="T87" s="4">
        <v>3775208</v>
      </c>
      <c r="U87" s="4">
        <v>3722999</v>
      </c>
      <c r="V87" s="4">
        <v>3769255</v>
      </c>
      <c r="W87" s="4">
        <v>3933736</v>
      </c>
      <c r="X87" s="4">
        <v>4118249</v>
      </c>
      <c r="Y87" s="4">
        <v>4673416</v>
      </c>
      <c r="Z87" s="4">
        <v>5283996</v>
      </c>
      <c r="AA87" s="4">
        <v>5868265</v>
      </c>
      <c r="AB87" s="4">
        <v>6347417</v>
      </c>
      <c r="AC87" s="4">
        <v>7544766</v>
      </c>
      <c r="AD87" s="4">
        <v>8816077</v>
      </c>
      <c r="AE87" s="4">
        <v>8650451</v>
      </c>
      <c r="AF87" s="4">
        <v>10392793</v>
      </c>
      <c r="AG87" s="4">
        <v>11268898</v>
      </c>
      <c r="AH87" s="4">
        <v>12118386</v>
      </c>
      <c r="AI87" s="4">
        <v>12966567</v>
      </c>
      <c r="AJ87" s="4">
        <v>14081833</v>
      </c>
      <c r="AK87" s="4">
        <v>14406308</v>
      </c>
      <c r="AL87" s="4">
        <v>13952020</v>
      </c>
      <c r="AM87" s="4">
        <v>14192618</v>
      </c>
      <c r="AN87" s="4">
        <v>14401185</v>
      </c>
      <c r="AO87" s="4">
        <v>13486969</v>
      </c>
      <c r="AP87" s="4">
        <v>14299029</v>
      </c>
      <c r="AQ87" s="8">
        <v>14122222</v>
      </c>
    </row>
    <row r="88" spans="1:43" s="3" customFormat="1" x14ac:dyDescent="0.2">
      <c r="A88" s="7" t="s">
        <v>74</v>
      </c>
      <c r="B88" s="4">
        <v>513425</v>
      </c>
      <c r="C88" s="4">
        <v>476685</v>
      </c>
      <c r="D88" s="4">
        <v>666566</v>
      </c>
      <c r="E88" s="4">
        <v>748068</v>
      </c>
      <c r="F88" s="4">
        <v>614023</v>
      </c>
      <c r="G88" s="4">
        <v>631031</v>
      </c>
      <c r="H88" s="4">
        <v>735946</v>
      </c>
      <c r="I88" s="4">
        <v>1043851</v>
      </c>
      <c r="J88" s="4">
        <v>1272485</v>
      </c>
      <c r="K88" s="4">
        <v>1515737</v>
      </c>
      <c r="L88" s="4">
        <v>1197704</v>
      </c>
      <c r="M88" s="4">
        <v>1652902</v>
      </c>
      <c r="N88" s="4">
        <v>1493208</v>
      </c>
      <c r="O88" s="4">
        <v>1580689</v>
      </c>
      <c r="P88" s="4">
        <v>2130280</v>
      </c>
      <c r="Q88" s="4">
        <v>2465221</v>
      </c>
      <c r="R88" s="4">
        <v>2077956</v>
      </c>
      <c r="S88" s="4">
        <v>2472184</v>
      </c>
      <c r="T88" s="4">
        <v>2430158</v>
      </c>
      <c r="U88" s="4">
        <v>2380800</v>
      </c>
      <c r="V88" s="4">
        <v>2729135</v>
      </c>
      <c r="W88" s="4">
        <v>3777445</v>
      </c>
      <c r="X88" s="4">
        <v>3488367</v>
      </c>
      <c r="Y88" s="4">
        <v>3249580</v>
      </c>
      <c r="Z88" s="4">
        <v>4107201</v>
      </c>
      <c r="AA88" s="4">
        <v>4310154</v>
      </c>
      <c r="AB88" s="4">
        <v>4733758</v>
      </c>
      <c r="AC88" s="4">
        <v>4533124</v>
      </c>
      <c r="AD88" s="4">
        <v>5036502</v>
      </c>
      <c r="AE88" s="4">
        <v>4672696</v>
      </c>
      <c r="AF88" s="4">
        <v>6172226</v>
      </c>
      <c r="AG88" s="4">
        <v>6690031</v>
      </c>
      <c r="AH88" s="4">
        <v>6783316</v>
      </c>
      <c r="AI88" s="4">
        <v>6713308</v>
      </c>
      <c r="AJ88" s="4">
        <v>6841311</v>
      </c>
      <c r="AK88" s="4">
        <v>6912637</v>
      </c>
      <c r="AL88" s="4">
        <v>7074884</v>
      </c>
      <c r="AM88" s="4">
        <v>7745707</v>
      </c>
      <c r="AN88" s="4">
        <v>8087574</v>
      </c>
      <c r="AO88" s="4">
        <v>8307025</v>
      </c>
      <c r="AP88" s="4">
        <v>8882554</v>
      </c>
      <c r="AQ88" s="8">
        <v>8913802</v>
      </c>
    </row>
    <row r="89" spans="1:43" s="3" customFormat="1" x14ac:dyDescent="0.2">
      <c r="A89" s="7" t="s">
        <v>75</v>
      </c>
      <c r="B89" s="4">
        <v>685646</v>
      </c>
      <c r="C89" s="4">
        <v>651626</v>
      </c>
      <c r="D89" s="4">
        <v>791423</v>
      </c>
      <c r="E89" s="4">
        <v>907129</v>
      </c>
      <c r="F89" s="4">
        <v>1011350</v>
      </c>
      <c r="G89" s="4">
        <v>1381080</v>
      </c>
      <c r="H89" s="4">
        <v>1244319</v>
      </c>
      <c r="I89" s="4">
        <v>1274319</v>
      </c>
      <c r="J89" s="4">
        <v>1726787</v>
      </c>
      <c r="K89" s="4">
        <v>2034426</v>
      </c>
      <c r="L89" s="4">
        <v>2220282</v>
      </c>
      <c r="M89" s="4">
        <v>2312004</v>
      </c>
      <c r="N89" s="4">
        <v>2552825</v>
      </c>
      <c r="O89" s="4">
        <v>2589515</v>
      </c>
      <c r="P89" s="4">
        <v>2934606</v>
      </c>
      <c r="Q89" s="4">
        <v>3026552</v>
      </c>
      <c r="R89" s="4">
        <v>3480379</v>
      </c>
      <c r="S89" s="4">
        <v>3631332</v>
      </c>
      <c r="T89" s="4">
        <v>3827935</v>
      </c>
      <c r="U89" s="4">
        <v>4007845</v>
      </c>
      <c r="V89" s="4">
        <v>4512652</v>
      </c>
      <c r="W89" s="4">
        <v>4546650</v>
      </c>
      <c r="X89" s="4">
        <v>4848267</v>
      </c>
      <c r="Y89" s="4">
        <v>4751861</v>
      </c>
      <c r="Z89" s="4">
        <v>5168061</v>
      </c>
      <c r="AA89" s="4">
        <v>5264739</v>
      </c>
      <c r="AB89" s="4">
        <v>5680558</v>
      </c>
      <c r="AC89" s="4">
        <v>5613520</v>
      </c>
      <c r="AD89" s="4">
        <v>5846473</v>
      </c>
      <c r="AE89" s="4">
        <v>5717152</v>
      </c>
      <c r="AF89" s="4">
        <v>5605292</v>
      </c>
      <c r="AG89" s="4">
        <v>5334251</v>
      </c>
      <c r="AH89" s="4">
        <v>5135978</v>
      </c>
      <c r="AI89" s="4">
        <v>6159104</v>
      </c>
      <c r="AJ89" s="4">
        <v>6718280</v>
      </c>
      <c r="AK89" s="4">
        <v>6387091</v>
      </c>
      <c r="AL89" s="4">
        <v>6143178</v>
      </c>
      <c r="AM89" s="4">
        <v>6344426</v>
      </c>
      <c r="AN89" s="4">
        <v>6604357</v>
      </c>
      <c r="AO89" s="4">
        <v>6826551</v>
      </c>
      <c r="AP89" s="4">
        <v>7443692</v>
      </c>
      <c r="AQ89" s="8">
        <v>8298721</v>
      </c>
    </row>
    <row r="90" spans="1:43" s="3" customFormat="1" x14ac:dyDescent="0.2">
      <c r="A90" s="7" t="s">
        <v>123</v>
      </c>
      <c r="B90" s="4" t="s">
        <v>125</v>
      </c>
      <c r="C90" s="4" t="s">
        <v>125</v>
      </c>
      <c r="D90" s="4" t="s">
        <v>125</v>
      </c>
      <c r="E90" s="4" t="s">
        <v>125</v>
      </c>
      <c r="F90" s="4" t="s">
        <v>125</v>
      </c>
      <c r="G90" s="4" t="s">
        <v>125</v>
      </c>
      <c r="H90" s="4" t="s">
        <v>125</v>
      </c>
      <c r="I90" s="4" t="s">
        <v>125</v>
      </c>
      <c r="J90" s="4" t="s">
        <v>125</v>
      </c>
      <c r="K90" s="4" t="s">
        <v>125</v>
      </c>
      <c r="L90" s="4" t="s">
        <v>125</v>
      </c>
      <c r="M90" s="4" t="s">
        <v>125</v>
      </c>
      <c r="N90" s="4" t="s">
        <v>125</v>
      </c>
      <c r="O90" s="4" t="s">
        <v>125</v>
      </c>
      <c r="P90" s="4" t="s">
        <v>125</v>
      </c>
      <c r="Q90" s="4" t="s">
        <v>125</v>
      </c>
      <c r="R90" s="4" t="s">
        <v>125</v>
      </c>
      <c r="S90" s="4" t="s">
        <v>125</v>
      </c>
      <c r="T90" s="4" t="s">
        <v>125</v>
      </c>
      <c r="U90" s="4" t="s">
        <v>125</v>
      </c>
      <c r="V90" s="4" t="s">
        <v>125</v>
      </c>
      <c r="W90" s="4" t="s">
        <v>125</v>
      </c>
      <c r="X90" s="4" t="s">
        <v>125</v>
      </c>
      <c r="Y90" s="4" t="s">
        <v>125</v>
      </c>
      <c r="Z90" s="4" t="s">
        <v>125</v>
      </c>
      <c r="AA90" s="4" t="s">
        <v>125</v>
      </c>
      <c r="AB90" s="4" t="s">
        <v>125</v>
      </c>
      <c r="AC90" s="4" t="s">
        <v>125</v>
      </c>
      <c r="AD90" s="4" t="s">
        <v>125</v>
      </c>
      <c r="AE90" s="4" t="s">
        <v>125</v>
      </c>
      <c r="AF90" s="4" t="s">
        <v>125</v>
      </c>
      <c r="AG90" s="4" t="s">
        <v>125</v>
      </c>
      <c r="AH90" s="4" t="s">
        <v>125</v>
      </c>
      <c r="AI90" s="4" t="s">
        <v>125</v>
      </c>
      <c r="AJ90" s="4" t="s">
        <v>125</v>
      </c>
      <c r="AK90" s="4" t="s">
        <v>125</v>
      </c>
      <c r="AL90" s="4">
        <v>11420341.99</v>
      </c>
      <c r="AM90" s="4">
        <v>13381982.220000001</v>
      </c>
      <c r="AN90" s="4">
        <v>13237482.32</v>
      </c>
      <c r="AO90" s="4">
        <v>15631992.83</v>
      </c>
      <c r="AP90" s="4">
        <v>13959114.52</v>
      </c>
      <c r="AQ90" s="8">
        <v>12918959.029999999</v>
      </c>
    </row>
    <row r="91" spans="1:43" s="3" customFormat="1" x14ac:dyDescent="0.2">
      <c r="A91" s="7" t="s">
        <v>76</v>
      </c>
      <c r="B91" s="4">
        <v>1328228</v>
      </c>
      <c r="C91" s="4">
        <v>1153193</v>
      </c>
      <c r="D91" s="4">
        <v>1208893</v>
      </c>
      <c r="E91" s="4">
        <v>1306108</v>
      </c>
      <c r="F91" s="4">
        <v>1298623</v>
      </c>
      <c r="G91" s="4">
        <v>1471368</v>
      </c>
      <c r="H91" s="4">
        <v>1769604</v>
      </c>
      <c r="I91" s="4">
        <v>2051440</v>
      </c>
      <c r="J91" s="4">
        <v>1915557</v>
      </c>
      <c r="K91" s="4">
        <v>2108386</v>
      </c>
      <c r="L91" s="4">
        <v>2501022</v>
      </c>
      <c r="M91" s="4">
        <v>2510010</v>
      </c>
      <c r="N91" s="4">
        <v>3104605</v>
      </c>
      <c r="O91" s="4">
        <v>3275919</v>
      </c>
      <c r="P91" s="4">
        <v>3962283</v>
      </c>
      <c r="Q91" s="4">
        <v>4266841</v>
      </c>
      <c r="R91" s="4">
        <v>4473576</v>
      </c>
      <c r="S91" s="4">
        <v>5285553</v>
      </c>
      <c r="T91" s="4">
        <v>5722333</v>
      </c>
      <c r="U91" s="4">
        <v>6428935</v>
      </c>
      <c r="V91" s="4">
        <v>6903926</v>
      </c>
      <c r="W91" s="4">
        <v>7277987</v>
      </c>
      <c r="X91" s="4">
        <v>8015076</v>
      </c>
      <c r="Y91" s="4">
        <v>8539721</v>
      </c>
      <c r="Z91" s="4">
        <v>9160556</v>
      </c>
      <c r="AA91" s="4">
        <v>9719243</v>
      </c>
      <c r="AB91" s="4">
        <v>10305052</v>
      </c>
      <c r="AC91" s="4">
        <v>11100539</v>
      </c>
      <c r="AD91" s="4">
        <v>11635456</v>
      </c>
      <c r="AE91" s="4">
        <v>12148736</v>
      </c>
      <c r="AF91" s="4">
        <v>12782115</v>
      </c>
      <c r="AG91" s="4">
        <v>13100485</v>
      </c>
      <c r="AH91" s="4">
        <v>13749248</v>
      </c>
      <c r="AI91" s="4">
        <v>14426982</v>
      </c>
      <c r="AJ91" s="4">
        <v>15168859</v>
      </c>
      <c r="AK91" s="4">
        <v>15224637</v>
      </c>
      <c r="AL91" s="4">
        <v>15547546</v>
      </c>
      <c r="AM91" s="4">
        <v>16061726</v>
      </c>
      <c r="AN91" s="4">
        <v>16591434</v>
      </c>
      <c r="AO91" s="4">
        <v>17417678</v>
      </c>
      <c r="AP91" s="4">
        <v>18385481</v>
      </c>
      <c r="AQ91" s="8">
        <v>19170669</v>
      </c>
    </row>
    <row r="92" spans="1:43" s="3" customFormat="1" x14ac:dyDescent="0.2">
      <c r="A92" s="7" t="s">
        <v>77</v>
      </c>
      <c r="B92" s="4">
        <v>2018424</v>
      </c>
      <c r="C92" s="4">
        <v>1692273</v>
      </c>
      <c r="D92" s="4">
        <v>1692991</v>
      </c>
      <c r="E92" s="4">
        <v>1767074</v>
      </c>
      <c r="F92" s="4">
        <v>1907019</v>
      </c>
      <c r="G92" s="4">
        <v>1860518</v>
      </c>
      <c r="H92" s="4">
        <v>2196853</v>
      </c>
      <c r="I92" s="4">
        <v>2335538</v>
      </c>
      <c r="J92" s="4">
        <v>2607972</v>
      </c>
      <c r="K92" s="4">
        <v>2839766</v>
      </c>
      <c r="L92" s="4">
        <v>3205340</v>
      </c>
      <c r="M92" s="4">
        <v>3475783</v>
      </c>
      <c r="N92" s="4">
        <v>3705734</v>
      </c>
      <c r="O92" s="4">
        <v>4028387</v>
      </c>
      <c r="P92" s="4">
        <v>4761949</v>
      </c>
      <c r="Q92" s="4">
        <v>5475741</v>
      </c>
      <c r="R92" s="4">
        <v>6049795</v>
      </c>
      <c r="S92" s="4">
        <v>6419710</v>
      </c>
      <c r="T92" s="4">
        <v>6921170</v>
      </c>
      <c r="U92" s="4">
        <v>7022206</v>
      </c>
      <c r="V92" s="4">
        <v>7715741</v>
      </c>
      <c r="W92" s="4">
        <v>7803200</v>
      </c>
      <c r="X92" s="4">
        <v>8045636</v>
      </c>
      <c r="Y92" s="4">
        <v>10193897</v>
      </c>
      <c r="Z92" s="4">
        <v>11697412</v>
      </c>
      <c r="AA92" s="4">
        <v>12774600</v>
      </c>
      <c r="AB92" s="4">
        <v>13032634</v>
      </c>
      <c r="AC92" s="4">
        <v>13478181</v>
      </c>
      <c r="AD92" s="4">
        <v>14621826</v>
      </c>
      <c r="AE92" s="4">
        <v>15407047</v>
      </c>
      <c r="AF92" s="4">
        <v>15054040</v>
      </c>
      <c r="AG92" s="4">
        <v>17587527</v>
      </c>
      <c r="AH92" s="4">
        <v>18088877</v>
      </c>
      <c r="AI92" s="4">
        <v>18306551</v>
      </c>
      <c r="AJ92" s="4">
        <v>17826123</v>
      </c>
      <c r="AK92" s="4">
        <v>18494217</v>
      </c>
      <c r="AL92" s="4">
        <v>17953463</v>
      </c>
      <c r="AM92" s="4">
        <v>18336588</v>
      </c>
      <c r="AN92" s="4">
        <v>20111855</v>
      </c>
      <c r="AO92" s="4">
        <v>20394499</v>
      </c>
      <c r="AP92" s="4">
        <v>20287723</v>
      </c>
      <c r="AQ92" s="8">
        <v>20419886</v>
      </c>
    </row>
    <row r="93" spans="1:43" s="3" customFormat="1" x14ac:dyDescent="0.2">
      <c r="A93" s="7" t="s">
        <v>78</v>
      </c>
      <c r="B93" s="4">
        <v>1181683</v>
      </c>
      <c r="C93" s="4">
        <v>1219869</v>
      </c>
      <c r="D93" s="4">
        <v>1317722</v>
      </c>
      <c r="E93" s="4">
        <v>1508077</v>
      </c>
      <c r="F93" s="4">
        <v>1446846</v>
      </c>
      <c r="G93" s="4">
        <v>1566108</v>
      </c>
      <c r="H93" s="4">
        <v>1535284</v>
      </c>
      <c r="I93" s="4">
        <v>1730337</v>
      </c>
      <c r="J93" s="4">
        <v>1949305</v>
      </c>
      <c r="K93" s="4">
        <v>2182612</v>
      </c>
      <c r="L93" s="4">
        <v>2259739</v>
      </c>
      <c r="M93" s="4">
        <v>2409894</v>
      </c>
      <c r="N93" s="4">
        <v>2625854</v>
      </c>
      <c r="O93" s="4">
        <v>3136023</v>
      </c>
      <c r="P93" s="4">
        <v>3461943</v>
      </c>
      <c r="Q93" s="4">
        <v>4213361</v>
      </c>
      <c r="R93" s="4">
        <v>4639474</v>
      </c>
      <c r="S93" s="4">
        <v>5057994</v>
      </c>
      <c r="T93" s="4">
        <v>5633177</v>
      </c>
      <c r="U93" s="4">
        <v>5705644</v>
      </c>
      <c r="V93" s="4">
        <v>6745752</v>
      </c>
      <c r="W93" s="4">
        <v>7241766</v>
      </c>
      <c r="X93" s="4">
        <v>7510167</v>
      </c>
      <c r="Y93" s="4">
        <v>7266429</v>
      </c>
      <c r="Z93" s="4">
        <v>7411328</v>
      </c>
      <c r="AA93" s="4">
        <v>8241519</v>
      </c>
      <c r="AB93" s="4">
        <v>9704395</v>
      </c>
      <c r="AC93" s="4">
        <v>10707737</v>
      </c>
      <c r="AD93" s="4">
        <v>11063903</v>
      </c>
      <c r="AE93" s="4">
        <v>11520738</v>
      </c>
      <c r="AF93" s="4">
        <v>11720010</v>
      </c>
      <c r="AG93" s="4">
        <v>13070488</v>
      </c>
      <c r="AH93" s="4">
        <v>13637310</v>
      </c>
      <c r="AI93" s="4">
        <v>14438533</v>
      </c>
      <c r="AJ93" s="4">
        <v>14857024</v>
      </c>
      <c r="AK93" s="4">
        <v>14206270</v>
      </c>
      <c r="AL93" s="4">
        <v>15605569</v>
      </c>
      <c r="AM93" s="4">
        <v>14358635</v>
      </c>
      <c r="AN93" s="4">
        <v>14572377</v>
      </c>
      <c r="AO93" s="4">
        <v>15544964</v>
      </c>
      <c r="AP93" s="4">
        <v>16617295</v>
      </c>
      <c r="AQ93" s="8">
        <v>16721806</v>
      </c>
    </row>
    <row r="94" spans="1:43" s="3" customFormat="1" x14ac:dyDescent="0.2">
      <c r="A94" s="7" t="s">
        <v>79</v>
      </c>
      <c r="B94" s="4">
        <v>1633644</v>
      </c>
      <c r="C94" s="4">
        <v>1644304</v>
      </c>
      <c r="D94" s="4">
        <v>1799890</v>
      </c>
      <c r="E94" s="4">
        <v>1612961</v>
      </c>
      <c r="F94" s="4">
        <v>1978637</v>
      </c>
      <c r="G94" s="4">
        <v>2199875</v>
      </c>
      <c r="H94" s="4">
        <v>2588531</v>
      </c>
      <c r="I94" s="4">
        <v>2648700</v>
      </c>
      <c r="J94" s="4">
        <v>2898532</v>
      </c>
      <c r="K94" s="4">
        <v>3171448</v>
      </c>
      <c r="L94" s="4">
        <v>3296773</v>
      </c>
      <c r="M94" s="4">
        <v>3557309</v>
      </c>
      <c r="N94" s="4">
        <v>4106344</v>
      </c>
      <c r="O94" s="4">
        <v>4740009</v>
      </c>
      <c r="P94" s="4">
        <v>5453666</v>
      </c>
      <c r="Q94" s="4">
        <v>5112262</v>
      </c>
      <c r="R94" s="4">
        <v>5848862</v>
      </c>
      <c r="S94" s="4">
        <v>6379297</v>
      </c>
      <c r="T94" s="4">
        <v>6879097</v>
      </c>
      <c r="U94" s="4">
        <v>7480067</v>
      </c>
      <c r="V94" s="4">
        <v>7687612</v>
      </c>
      <c r="W94" s="4">
        <v>8728953</v>
      </c>
      <c r="X94" s="4">
        <v>9782213</v>
      </c>
      <c r="Y94" s="4">
        <v>9180441</v>
      </c>
      <c r="Z94" s="4">
        <v>10183164</v>
      </c>
      <c r="AA94" s="4">
        <v>10637727</v>
      </c>
      <c r="AB94" s="4">
        <v>9899960</v>
      </c>
      <c r="AC94" s="4">
        <v>11155366</v>
      </c>
      <c r="AD94" s="4">
        <v>11819682</v>
      </c>
      <c r="AE94" s="4">
        <v>12866304</v>
      </c>
      <c r="AF94" s="4">
        <v>13762081</v>
      </c>
      <c r="AG94" s="4">
        <v>14230665</v>
      </c>
      <c r="AH94" s="4">
        <v>16754840</v>
      </c>
      <c r="AI94" s="4">
        <v>18428119</v>
      </c>
      <c r="AJ94" s="4">
        <v>21197104</v>
      </c>
      <c r="AK94" s="4">
        <v>21934491</v>
      </c>
      <c r="AL94" s="4">
        <v>23156840</v>
      </c>
      <c r="AM94" s="4">
        <v>23505803</v>
      </c>
      <c r="AN94" s="4">
        <v>23592754</v>
      </c>
      <c r="AO94" s="4">
        <v>24116273</v>
      </c>
      <c r="AP94" s="4">
        <v>25837011</v>
      </c>
      <c r="AQ94" s="8">
        <v>26673039</v>
      </c>
    </row>
    <row r="95" spans="1:43" s="3" customFormat="1" x14ac:dyDescent="0.2">
      <c r="A95" s="7" t="s">
        <v>80</v>
      </c>
      <c r="B95" s="4">
        <v>1037649</v>
      </c>
      <c r="C95" s="4">
        <v>991436</v>
      </c>
      <c r="D95" s="4">
        <v>1048170</v>
      </c>
      <c r="E95" s="4">
        <v>1116378</v>
      </c>
      <c r="F95" s="4">
        <v>1152414</v>
      </c>
      <c r="G95" s="4">
        <v>1326001</v>
      </c>
      <c r="H95" s="4">
        <v>1515934</v>
      </c>
      <c r="I95" s="4">
        <v>1630768</v>
      </c>
      <c r="J95" s="4">
        <v>1766215</v>
      </c>
      <c r="K95" s="4">
        <v>1774764</v>
      </c>
      <c r="L95" s="4">
        <v>1904368</v>
      </c>
      <c r="M95" s="4">
        <v>2108762</v>
      </c>
      <c r="N95" s="4">
        <v>2310469</v>
      </c>
      <c r="O95" s="4">
        <v>2685140</v>
      </c>
      <c r="P95" s="4">
        <v>2999062</v>
      </c>
      <c r="Q95" s="4">
        <v>3140710</v>
      </c>
      <c r="R95" s="4">
        <v>3286219</v>
      </c>
      <c r="S95" s="4">
        <v>3783087</v>
      </c>
      <c r="T95" s="4">
        <v>3951095</v>
      </c>
      <c r="U95" s="4">
        <v>4005902</v>
      </c>
      <c r="V95" s="4">
        <v>3998423</v>
      </c>
      <c r="W95" s="4">
        <v>4274152</v>
      </c>
      <c r="X95" s="4">
        <v>4883768</v>
      </c>
      <c r="Y95" s="4">
        <v>5153483</v>
      </c>
      <c r="Z95" s="4">
        <v>4635650</v>
      </c>
      <c r="AA95" s="4">
        <v>4721361</v>
      </c>
      <c r="AB95" s="4">
        <v>5301126</v>
      </c>
      <c r="AC95" s="4">
        <v>5696270</v>
      </c>
      <c r="AD95" s="4">
        <v>6014807</v>
      </c>
      <c r="AE95" s="4">
        <v>6809343</v>
      </c>
      <c r="AF95" s="4">
        <v>7257363</v>
      </c>
      <c r="AG95" s="4">
        <v>9542018</v>
      </c>
      <c r="AH95" s="4">
        <v>10974071</v>
      </c>
      <c r="AI95" s="4">
        <v>10073561</v>
      </c>
      <c r="AJ95" s="4">
        <v>10580220</v>
      </c>
      <c r="AK95" s="4">
        <v>11225286</v>
      </c>
      <c r="AL95" s="4">
        <v>11244162</v>
      </c>
      <c r="AM95" s="4">
        <v>11477088</v>
      </c>
      <c r="AN95" s="4">
        <v>12392050</v>
      </c>
      <c r="AO95" s="4">
        <v>13239165</v>
      </c>
      <c r="AP95" s="4">
        <v>13428913</v>
      </c>
      <c r="AQ95" s="8">
        <v>14430656</v>
      </c>
    </row>
    <row r="96" spans="1:43" s="3" customFormat="1" x14ac:dyDescent="0.2">
      <c r="A96" s="7" t="s">
        <v>81</v>
      </c>
      <c r="B96" s="4" t="s">
        <v>125</v>
      </c>
      <c r="C96" s="4" t="s">
        <v>125</v>
      </c>
      <c r="D96" s="4">
        <v>1113844</v>
      </c>
      <c r="E96" s="4">
        <v>972703</v>
      </c>
      <c r="F96" s="4">
        <v>1020300</v>
      </c>
      <c r="G96" s="4">
        <v>1120146</v>
      </c>
      <c r="H96" s="4">
        <v>1333000</v>
      </c>
      <c r="I96" s="4">
        <v>1365220</v>
      </c>
      <c r="J96" s="4">
        <v>1474236</v>
      </c>
      <c r="K96" s="4">
        <v>1720700</v>
      </c>
      <c r="L96" s="4">
        <v>1895906</v>
      </c>
      <c r="M96" s="4">
        <v>1949775</v>
      </c>
      <c r="N96" s="4">
        <v>2087415</v>
      </c>
      <c r="O96" s="4">
        <v>2368481</v>
      </c>
      <c r="P96" s="4">
        <v>3435018</v>
      </c>
      <c r="Q96" s="4">
        <v>3112587</v>
      </c>
      <c r="R96" s="4">
        <v>3456928</v>
      </c>
      <c r="S96" s="4">
        <v>3662136</v>
      </c>
      <c r="T96" s="4">
        <v>3913233</v>
      </c>
      <c r="U96" s="4">
        <v>3598031</v>
      </c>
      <c r="V96" s="4">
        <v>3380886</v>
      </c>
      <c r="W96" s="4">
        <v>3579930</v>
      </c>
      <c r="X96" s="4">
        <v>3880303</v>
      </c>
      <c r="Y96" s="4">
        <v>3667003</v>
      </c>
      <c r="Z96" s="4">
        <v>3754926</v>
      </c>
      <c r="AA96" s="4">
        <v>4281780</v>
      </c>
      <c r="AB96" s="4">
        <v>4296212</v>
      </c>
      <c r="AC96" s="4">
        <v>4153853</v>
      </c>
      <c r="AD96" s="4">
        <v>4862714</v>
      </c>
      <c r="AE96" s="4">
        <v>5806275</v>
      </c>
      <c r="AF96" s="4">
        <v>6819127</v>
      </c>
      <c r="AG96" s="4">
        <v>6767889</v>
      </c>
      <c r="AH96" s="4">
        <v>7881553.8700000001</v>
      </c>
      <c r="AI96" s="4">
        <v>8507863.6400000006</v>
      </c>
      <c r="AJ96" s="4">
        <v>9543293.7300000004</v>
      </c>
      <c r="AK96" s="4">
        <v>8328121.2000000002</v>
      </c>
      <c r="AL96" s="4">
        <v>9169622.9600000009</v>
      </c>
      <c r="AM96" s="4">
        <v>9778227.4800000004</v>
      </c>
      <c r="AN96" s="4">
        <v>9922570.4900000002</v>
      </c>
      <c r="AO96" s="4">
        <v>10171839.539999999</v>
      </c>
      <c r="AP96" s="4">
        <v>8921980.1999999993</v>
      </c>
      <c r="AQ96" s="8">
        <v>9224393.0500000007</v>
      </c>
    </row>
    <row r="97" spans="1:43" s="3" customFormat="1" x14ac:dyDescent="0.2">
      <c r="A97" s="7" t="s">
        <v>82</v>
      </c>
      <c r="B97" s="4">
        <v>545107</v>
      </c>
      <c r="C97" s="4">
        <v>561832</v>
      </c>
      <c r="D97" s="4">
        <v>630413</v>
      </c>
      <c r="E97" s="4">
        <v>699527</v>
      </c>
      <c r="F97" s="4">
        <v>732998</v>
      </c>
      <c r="G97" s="4">
        <v>851070</v>
      </c>
      <c r="H97" s="4">
        <v>1116784</v>
      </c>
      <c r="I97" s="4">
        <v>1267231</v>
      </c>
      <c r="J97" s="4">
        <v>1390502</v>
      </c>
      <c r="K97" s="4">
        <v>1509483</v>
      </c>
      <c r="L97" s="4">
        <v>1544340</v>
      </c>
      <c r="M97" s="4">
        <v>1647554</v>
      </c>
      <c r="N97" s="4">
        <v>1855008</v>
      </c>
      <c r="O97" s="4">
        <v>2035206</v>
      </c>
      <c r="P97" s="4">
        <v>2199949</v>
      </c>
      <c r="Q97" s="4">
        <v>2409243</v>
      </c>
      <c r="R97" s="4">
        <v>2308483</v>
      </c>
      <c r="S97" s="4">
        <v>2801926</v>
      </c>
      <c r="T97" s="4">
        <v>3330809</v>
      </c>
      <c r="U97" s="4">
        <v>3431672</v>
      </c>
      <c r="V97" s="4">
        <v>3942635</v>
      </c>
      <c r="W97" s="4">
        <v>4562526</v>
      </c>
      <c r="X97" s="4">
        <v>4710551</v>
      </c>
      <c r="Y97" s="4">
        <v>5562742</v>
      </c>
      <c r="Z97" s="4">
        <v>6115613</v>
      </c>
      <c r="AA97" s="4">
        <v>6794913</v>
      </c>
      <c r="AB97" s="4">
        <v>6707980</v>
      </c>
      <c r="AC97" s="4">
        <v>7322507</v>
      </c>
      <c r="AD97" s="4">
        <v>8774360</v>
      </c>
      <c r="AE97" s="4">
        <v>8353514</v>
      </c>
      <c r="AF97" s="4">
        <v>7888236</v>
      </c>
      <c r="AG97" s="4">
        <v>8878432</v>
      </c>
      <c r="AH97" s="4">
        <v>9764416</v>
      </c>
      <c r="AI97" s="4">
        <v>9889566</v>
      </c>
      <c r="AJ97" s="4">
        <v>11128043</v>
      </c>
      <c r="AK97" s="4">
        <v>10460929</v>
      </c>
      <c r="AL97" s="4">
        <v>10015546</v>
      </c>
      <c r="AM97" s="4">
        <v>9927963</v>
      </c>
      <c r="AN97" s="4">
        <v>9970650</v>
      </c>
      <c r="AO97" s="4">
        <v>10228658</v>
      </c>
      <c r="AP97" s="4">
        <v>9946063</v>
      </c>
      <c r="AQ97" s="8">
        <v>11820074</v>
      </c>
    </row>
    <row r="98" spans="1:43" s="3" customFormat="1" x14ac:dyDescent="0.2">
      <c r="A98" s="7" t="s">
        <v>83</v>
      </c>
      <c r="B98" s="4">
        <v>940020</v>
      </c>
      <c r="C98" s="4">
        <v>813000</v>
      </c>
      <c r="D98" s="4">
        <v>960000</v>
      </c>
      <c r="E98" s="4">
        <v>1000000</v>
      </c>
      <c r="F98" s="4">
        <v>1100000</v>
      </c>
      <c r="G98" s="4">
        <v>1262000</v>
      </c>
      <c r="H98" s="4">
        <v>1333000</v>
      </c>
      <c r="I98" s="4">
        <v>1500000</v>
      </c>
      <c r="J98" s="4">
        <v>1157223</v>
      </c>
      <c r="K98" s="4">
        <v>1807481</v>
      </c>
      <c r="L98" s="4">
        <v>1945796</v>
      </c>
      <c r="M98" s="4">
        <v>2126472</v>
      </c>
      <c r="N98" s="4">
        <v>2369639</v>
      </c>
      <c r="O98" s="4">
        <v>3036813</v>
      </c>
      <c r="P98" s="4">
        <v>3407321</v>
      </c>
      <c r="Q98" s="4">
        <v>3264045</v>
      </c>
      <c r="R98" s="4">
        <v>3589197</v>
      </c>
      <c r="S98" s="4">
        <v>3626288</v>
      </c>
      <c r="T98" s="4">
        <v>3696683</v>
      </c>
      <c r="U98" s="4">
        <v>3880364</v>
      </c>
      <c r="V98" s="4">
        <v>3992899</v>
      </c>
      <c r="W98" s="4">
        <v>4002265</v>
      </c>
      <c r="X98" s="4">
        <v>4153212</v>
      </c>
      <c r="Y98" s="4">
        <v>4278958</v>
      </c>
      <c r="Z98" s="4">
        <v>4531589</v>
      </c>
      <c r="AA98" s="4">
        <v>4764403</v>
      </c>
      <c r="AB98" s="4">
        <v>4598169</v>
      </c>
      <c r="AC98" s="4">
        <v>4449177</v>
      </c>
      <c r="AD98" s="4">
        <v>5212116</v>
      </c>
      <c r="AE98" s="4">
        <v>5686913</v>
      </c>
      <c r="AF98" s="4">
        <v>6016132</v>
      </c>
      <c r="AG98" s="4">
        <v>6421998</v>
      </c>
      <c r="AH98" s="4">
        <v>6715587</v>
      </c>
      <c r="AI98" s="4">
        <v>7165032</v>
      </c>
      <c r="AJ98" s="4">
        <v>7809582</v>
      </c>
      <c r="AK98" s="4">
        <v>8266771</v>
      </c>
      <c r="AL98" s="4">
        <v>8514371</v>
      </c>
      <c r="AM98" s="4">
        <v>8818112</v>
      </c>
      <c r="AN98" s="4">
        <v>8734828</v>
      </c>
      <c r="AO98" s="4">
        <v>9747213</v>
      </c>
      <c r="AP98" s="4">
        <v>9944292</v>
      </c>
      <c r="AQ98" s="8">
        <v>10685436</v>
      </c>
    </row>
    <row r="99" spans="1:43" s="3" customFormat="1" x14ac:dyDescent="0.2">
      <c r="A99" s="7" t="s">
        <v>84</v>
      </c>
      <c r="B99" s="4">
        <v>2273420</v>
      </c>
      <c r="C99" s="4">
        <v>2078572</v>
      </c>
      <c r="D99" s="4">
        <v>1846197</v>
      </c>
      <c r="E99" s="4">
        <v>2064826</v>
      </c>
      <c r="F99" s="4">
        <v>2410860</v>
      </c>
      <c r="G99" s="4">
        <v>2713000</v>
      </c>
      <c r="H99" s="4">
        <v>2542699</v>
      </c>
      <c r="I99" s="4">
        <v>2193454</v>
      </c>
      <c r="J99" s="4">
        <v>2466182</v>
      </c>
      <c r="K99" s="4">
        <v>2560961</v>
      </c>
      <c r="L99" s="4">
        <v>3054407</v>
      </c>
      <c r="M99" s="4">
        <v>3356846</v>
      </c>
      <c r="N99" s="4">
        <v>4053181</v>
      </c>
      <c r="O99" s="4">
        <v>4100876</v>
      </c>
      <c r="P99" s="4">
        <v>6399863</v>
      </c>
      <c r="Q99" s="4">
        <v>6988164</v>
      </c>
      <c r="R99" s="4">
        <v>6921224</v>
      </c>
      <c r="S99" s="4">
        <v>6706090</v>
      </c>
      <c r="T99" s="4">
        <v>6757292</v>
      </c>
      <c r="U99" s="4">
        <v>7273835</v>
      </c>
      <c r="V99" s="4">
        <v>6835251</v>
      </c>
      <c r="W99" s="4">
        <v>6900379</v>
      </c>
      <c r="X99" s="4">
        <v>7199786</v>
      </c>
      <c r="Y99" s="4">
        <v>7455010</v>
      </c>
      <c r="Z99" s="4">
        <v>7653456</v>
      </c>
      <c r="AA99" s="4">
        <v>7831255</v>
      </c>
      <c r="AB99" s="4">
        <v>8516772</v>
      </c>
      <c r="AC99" s="4">
        <v>9441100</v>
      </c>
      <c r="AD99" s="4">
        <v>9223777</v>
      </c>
      <c r="AE99" s="4">
        <v>9909612</v>
      </c>
      <c r="AF99" s="4">
        <v>10052148</v>
      </c>
      <c r="AG99" s="4">
        <v>10027436</v>
      </c>
      <c r="AH99" s="4">
        <v>10610826</v>
      </c>
      <c r="AI99" s="4">
        <v>10069313</v>
      </c>
      <c r="AJ99" s="4">
        <v>10454644</v>
      </c>
      <c r="AK99" s="4">
        <v>11479410</v>
      </c>
      <c r="AL99" s="4">
        <v>10510456</v>
      </c>
      <c r="AM99" s="4">
        <v>10728264</v>
      </c>
      <c r="AN99" s="4">
        <v>10947025</v>
      </c>
      <c r="AO99" s="4">
        <v>11849359</v>
      </c>
      <c r="AP99" s="4">
        <v>14110365</v>
      </c>
      <c r="AQ99" s="8">
        <v>13030198</v>
      </c>
    </row>
    <row r="100" spans="1:43" s="3" customFormat="1" x14ac:dyDescent="0.2">
      <c r="A100" s="7" t="s">
        <v>85</v>
      </c>
      <c r="B100" s="4" t="s">
        <v>125</v>
      </c>
      <c r="C100" s="4" t="s">
        <v>125</v>
      </c>
      <c r="D100" s="4" t="s">
        <v>125</v>
      </c>
      <c r="E100" s="4" t="s">
        <v>125</v>
      </c>
      <c r="F100" s="4" t="s">
        <v>125</v>
      </c>
      <c r="G100" s="4" t="s">
        <v>125</v>
      </c>
      <c r="H100" s="4">
        <v>1280683</v>
      </c>
      <c r="I100" s="4">
        <v>1421536</v>
      </c>
      <c r="J100" s="4">
        <v>1392216</v>
      </c>
      <c r="K100" s="4">
        <v>1721078</v>
      </c>
      <c r="L100" s="4">
        <v>1742748</v>
      </c>
      <c r="M100" s="4">
        <v>1715476</v>
      </c>
      <c r="N100" s="4">
        <v>1987573</v>
      </c>
      <c r="O100" s="4">
        <v>2136839</v>
      </c>
      <c r="P100" s="4">
        <v>2533744</v>
      </c>
      <c r="Q100" s="4">
        <v>2891123</v>
      </c>
      <c r="R100" s="4">
        <v>3108519</v>
      </c>
      <c r="S100" s="4">
        <v>3492783</v>
      </c>
      <c r="T100" s="4">
        <v>4100394</v>
      </c>
      <c r="U100" s="4">
        <v>3517326</v>
      </c>
      <c r="V100" s="4">
        <v>3285584</v>
      </c>
      <c r="W100" s="4">
        <v>3394727</v>
      </c>
      <c r="X100" s="4">
        <v>4168626</v>
      </c>
      <c r="Y100" s="4">
        <v>4107571</v>
      </c>
      <c r="Z100" s="4">
        <v>3762094</v>
      </c>
      <c r="AA100" s="4">
        <v>3614065</v>
      </c>
      <c r="AB100" s="4">
        <v>3619157</v>
      </c>
      <c r="AC100" s="4">
        <v>4257205</v>
      </c>
      <c r="AD100" s="4">
        <v>3701666</v>
      </c>
      <c r="AE100" s="4">
        <v>4271307</v>
      </c>
      <c r="AF100" s="4">
        <v>5592831</v>
      </c>
      <c r="AG100" s="4">
        <v>6382518</v>
      </c>
      <c r="AH100" s="4">
        <v>7763763.0099999998</v>
      </c>
      <c r="AI100" s="4">
        <v>13570509.58</v>
      </c>
      <c r="AJ100" s="4">
        <v>8942165.1300000008</v>
      </c>
      <c r="AK100" s="4">
        <v>9602049.3699999992</v>
      </c>
      <c r="AL100" s="4">
        <v>9427557.7899999991</v>
      </c>
      <c r="AM100" s="4">
        <v>10643754.74</v>
      </c>
      <c r="AN100" s="4">
        <v>11488194.68</v>
      </c>
      <c r="AO100" s="4">
        <v>14211585.710000001</v>
      </c>
      <c r="AP100" s="4">
        <v>11708484.960000001</v>
      </c>
      <c r="AQ100" s="8">
        <v>11509745.289999999</v>
      </c>
    </row>
    <row r="101" spans="1:43" s="3" customFormat="1" x14ac:dyDescent="0.2">
      <c r="A101" s="7" t="s">
        <v>121</v>
      </c>
      <c r="B101" s="4" t="s">
        <v>125</v>
      </c>
      <c r="C101" s="4" t="s">
        <v>125</v>
      </c>
      <c r="D101" s="4" t="s">
        <v>125</v>
      </c>
      <c r="E101" s="4" t="s">
        <v>125</v>
      </c>
      <c r="F101" s="4" t="s">
        <v>125</v>
      </c>
      <c r="G101" s="4" t="s">
        <v>125</v>
      </c>
      <c r="H101" s="4" t="s">
        <v>125</v>
      </c>
      <c r="I101" s="4" t="s">
        <v>125</v>
      </c>
      <c r="J101" s="4" t="s">
        <v>125</v>
      </c>
      <c r="K101" s="4" t="s">
        <v>125</v>
      </c>
      <c r="L101" s="4" t="s">
        <v>125</v>
      </c>
      <c r="M101" s="4" t="s">
        <v>125</v>
      </c>
      <c r="N101" s="4" t="s">
        <v>125</v>
      </c>
      <c r="O101" s="4" t="s">
        <v>125</v>
      </c>
      <c r="P101" s="4" t="s">
        <v>125</v>
      </c>
      <c r="Q101" s="4" t="s">
        <v>125</v>
      </c>
      <c r="R101" s="4" t="s">
        <v>125</v>
      </c>
      <c r="S101" s="4" t="s">
        <v>125</v>
      </c>
      <c r="T101" s="4" t="s">
        <v>125</v>
      </c>
      <c r="U101" s="4" t="s">
        <v>125</v>
      </c>
      <c r="V101" s="4" t="s">
        <v>125</v>
      </c>
      <c r="W101" s="4" t="s">
        <v>125</v>
      </c>
      <c r="X101" s="4" t="s">
        <v>125</v>
      </c>
      <c r="Y101" s="4" t="s">
        <v>125</v>
      </c>
      <c r="Z101" s="4" t="s">
        <v>125</v>
      </c>
      <c r="AA101" s="4" t="s">
        <v>125</v>
      </c>
      <c r="AB101" s="4" t="s">
        <v>125</v>
      </c>
      <c r="AC101" s="4" t="s">
        <v>125</v>
      </c>
      <c r="AD101" s="4" t="s">
        <v>125</v>
      </c>
      <c r="AE101" s="4" t="s">
        <v>125</v>
      </c>
      <c r="AF101" s="4" t="s">
        <v>125</v>
      </c>
      <c r="AG101" s="4" t="s">
        <v>125</v>
      </c>
      <c r="AH101" s="4">
        <v>2063349</v>
      </c>
      <c r="AI101" s="4">
        <v>1371546</v>
      </c>
      <c r="AJ101" s="4">
        <v>1560755</v>
      </c>
      <c r="AK101" s="4">
        <v>1543521</v>
      </c>
      <c r="AL101" s="4">
        <v>1595996</v>
      </c>
      <c r="AM101" s="4">
        <v>1672374</v>
      </c>
      <c r="AN101" s="4">
        <v>2097820</v>
      </c>
      <c r="AO101" s="4">
        <v>2100849</v>
      </c>
      <c r="AP101" s="4">
        <v>2211929</v>
      </c>
      <c r="AQ101" s="8">
        <v>2402497</v>
      </c>
    </row>
    <row r="102" spans="1:43" s="3" customFormat="1" x14ac:dyDescent="0.2">
      <c r="A102" s="7" t="s">
        <v>86</v>
      </c>
      <c r="B102" s="4" t="s">
        <v>125</v>
      </c>
      <c r="C102" s="4">
        <v>1289687</v>
      </c>
      <c r="D102" s="4">
        <v>1028813</v>
      </c>
      <c r="E102" s="4">
        <v>1318943</v>
      </c>
      <c r="F102" s="4">
        <v>1385334</v>
      </c>
      <c r="G102" s="4">
        <v>1503721</v>
      </c>
      <c r="H102" s="4">
        <v>1509066</v>
      </c>
      <c r="I102" s="4">
        <v>1716334</v>
      </c>
      <c r="J102" s="4">
        <v>1711552</v>
      </c>
      <c r="K102" s="4">
        <v>1555760</v>
      </c>
      <c r="L102" s="4">
        <v>1847574</v>
      </c>
      <c r="M102" s="4">
        <v>2052027</v>
      </c>
      <c r="N102" s="4">
        <v>2086561</v>
      </c>
      <c r="O102" s="4">
        <v>2223541</v>
      </c>
      <c r="P102" s="4">
        <v>2566338</v>
      </c>
      <c r="Q102" s="4">
        <v>2950441</v>
      </c>
      <c r="R102" s="4">
        <v>3146031</v>
      </c>
      <c r="S102" s="4">
        <v>3188425</v>
      </c>
      <c r="T102" s="4">
        <v>3540603</v>
      </c>
      <c r="U102" s="4">
        <v>3608150</v>
      </c>
      <c r="V102" s="4">
        <v>3795575</v>
      </c>
      <c r="W102" s="4">
        <v>3953978</v>
      </c>
      <c r="X102" s="4">
        <v>4701778</v>
      </c>
      <c r="Y102" s="4">
        <v>4856953</v>
      </c>
      <c r="Z102" s="4">
        <v>5548719</v>
      </c>
      <c r="AA102" s="4">
        <v>5865091</v>
      </c>
      <c r="AB102" s="4">
        <v>6136289</v>
      </c>
      <c r="AC102" s="4">
        <v>6541920</v>
      </c>
      <c r="AD102" s="4">
        <v>6101332</v>
      </c>
      <c r="AE102" s="4">
        <v>5918877</v>
      </c>
      <c r="AF102" s="4">
        <v>6743969</v>
      </c>
      <c r="AG102" s="4">
        <v>6364082</v>
      </c>
      <c r="AH102" s="4">
        <v>7066564</v>
      </c>
      <c r="AI102" s="4">
        <v>7403459</v>
      </c>
      <c r="AJ102" s="4">
        <v>8051804</v>
      </c>
      <c r="AK102" s="4">
        <v>8144704</v>
      </c>
      <c r="AL102" s="4">
        <v>8882438</v>
      </c>
      <c r="AM102" s="4">
        <v>8553927</v>
      </c>
      <c r="AN102" s="4">
        <v>8562481</v>
      </c>
      <c r="AO102" s="4">
        <v>9001339</v>
      </c>
      <c r="AP102" s="4">
        <v>8941910</v>
      </c>
      <c r="AQ102" s="8">
        <v>9545577</v>
      </c>
    </row>
    <row r="103" spans="1:43" s="3" customFormat="1" x14ac:dyDescent="0.2">
      <c r="A103" s="7" t="s">
        <v>87</v>
      </c>
      <c r="B103" s="4">
        <v>957303</v>
      </c>
      <c r="C103" s="4">
        <v>952059</v>
      </c>
      <c r="D103" s="4">
        <v>1082004</v>
      </c>
      <c r="E103" s="4">
        <v>1262187</v>
      </c>
      <c r="F103" s="4">
        <v>1624934</v>
      </c>
      <c r="G103" s="4">
        <v>1892192</v>
      </c>
      <c r="H103" s="4">
        <v>2012526</v>
      </c>
      <c r="I103" s="4">
        <v>2236454</v>
      </c>
      <c r="J103" s="4">
        <v>2525300</v>
      </c>
      <c r="K103" s="4">
        <v>2820361</v>
      </c>
      <c r="L103" s="4">
        <v>2924593</v>
      </c>
      <c r="M103" s="4">
        <v>2993179</v>
      </c>
      <c r="N103" s="4">
        <v>3341106</v>
      </c>
      <c r="O103" s="4">
        <v>3739162</v>
      </c>
      <c r="P103" s="4">
        <v>4769547</v>
      </c>
      <c r="Q103" s="4">
        <v>4289501</v>
      </c>
      <c r="R103" s="4">
        <v>4713720</v>
      </c>
      <c r="S103" s="4">
        <v>5276593</v>
      </c>
      <c r="T103" s="4">
        <v>4994473</v>
      </c>
      <c r="U103" s="4">
        <v>5282503</v>
      </c>
      <c r="V103" s="4">
        <v>6191999</v>
      </c>
      <c r="W103" s="4">
        <v>6539453</v>
      </c>
      <c r="X103" s="4">
        <v>6958495</v>
      </c>
      <c r="Y103" s="4">
        <v>7455445</v>
      </c>
      <c r="Z103" s="4">
        <v>7717386</v>
      </c>
      <c r="AA103" s="4">
        <v>8445395</v>
      </c>
      <c r="AB103" s="4">
        <v>9441062</v>
      </c>
      <c r="AC103" s="4">
        <v>9910798</v>
      </c>
      <c r="AD103" s="4">
        <v>10021658</v>
      </c>
      <c r="AE103" s="4">
        <v>12048097</v>
      </c>
      <c r="AF103" s="4">
        <v>8795908</v>
      </c>
      <c r="AG103" s="4">
        <v>11857390</v>
      </c>
      <c r="AH103" s="4">
        <v>12962417</v>
      </c>
      <c r="AI103" s="4">
        <v>9128147</v>
      </c>
      <c r="AJ103" s="4">
        <v>11132454</v>
      </c>
      <c r="AK103" s="4">
        <v>17354171</v>
      </c>
      <c r="AL103" s="4">
        <v>19125627</v>
      </c>
      <c r="AM103" s="4">
        <v>20080312</v>
      </c>
      <c r="AN103" s="4">
        <v>21169876</v>
      </c>
      <c r="AO103" s="4">
        <v>21623932</v>
      </c>
      <c r="AP103" s="4">
        <v>22428916</v>
      </c>
      <c r="AQ103" s="8">
        <v>20091540</v>
      </c>
    </row>
    <row r="104" spans="1:43" s="3" customFormat="1" x14ac:dyDescent="0.2">
      <c r="A104" s="7" t="s">
        <v>88</v>
      </c>
      <c r="B104" s="4">
        <v>1050439</v>
      </c>
      <c r="C104" s="4">
        <v>1202944</v>
      </c>
      <c r="D104" s="4">
        <v>1148961</v>
      </c>
      <c r="E104" s="4">
        <v>12333377</v>
      </c>
      <c r="F104" s="4">
        <v>1399161</v>
      </c>
      <c r="G104" s="4">
        <v>1622240</v>
      </c>
      <c r="H104" s="4">
        <v>1625451</v>
      </c>
      <c r="I104" s="4">
        <v>1769921</v>
      </c>
      <c r="J104" s="4">
        <v>1878751</v>
      </c>
      <c r="K104" s="4">
        <v>1763527</v>
      </c>
      <c r="L104" s="4">
        <v>1905635</v>
      </c>
      <c r="M104" s="4">
        <v>2015648</v>
      </c>
      <c r="N104" s="4">
        <v>2219481</v>
      </c>
      <c r="O104" s="4">
        <v>2889160</v>
      </c>
      <c r="P104" s="4">
        <v>2436237</v>
      </c>
      <c r="Q104" s="4">
        <v>2682406</v>
      </c>
      <c r="R104" s="4">
        <v>3134161</v>
      </c>
      <c r="S104" s="4">
        <v>3107324</v>
      </c>
      <c r="T104" s="4">
        <v>3187222</v>
      </c>
      <c r="U104" s="4">
        <v>3379691</v>
      </c>
      <c r="V104" s="4">
        <v>3689890</v>
      </c>
      <c r="W104" s="4">
        <v>3976174</v>
      </c>
      <c r="X104" s="4">
        <v>4784989</v>
      </c>
      <c r="Y104" s="4">
        <v>4562992</v>
      </c>
      <c r="Z104" s="4">
        <v>4734588</v>
      </c>
      <c r="AA104" s="4">
        <v>5114265</v>
      </c>
      <c r="AB104" s="4">
        <v>5817612</v>
      </c>
      <c r="AC104" s="4">
        <v>6570166</v>
      </c>
      <c r="AD104" s="4">
        <v>6603085</v>
      </c>
      <c r="AE104" s="4">
        <v>6636367</v>
      </c>
      <c r="AF104" s="4">
        <v>6950978</v>
      </c>
      <c r="AG104" s="4">
        <v>7073858</v>
      </c>
      <c r="AH104" s="4">
        <v>7117514</v>
      </c>
      <c r="AI104" s="4">
        <v>7121969</v>
      </c>
      <c r="AJ104" s="4">
        <v>7031254</v>
      </c>
      <c r="AK104" s="4">
        <v>7271572</v>
      </c>
      <c r="AL104" s="4">
        <v>7090979</v>
      </c>
      <c r="AM104" s="4">
        <v>7487947</v>
      </c>
      <c r="AN104" s="4">
        <v>7860816</v>
      </c>
      <c r="AO104" s="4">
        <v>6996369</v>
      </c>
      <c r="AP104" s="4">
        <v>6948240</v>
      </c>
      <c r="AQ104" s="8">
        <v>6863138</v>
      </c>
    </row>
    <row r="105" spans="1:43" s="3" customFormat="1" x14ac:dyDescent="0.2">
      <c r="A105" s="7" t="s">
        <v>167</v>
      </c>
      <c r="B105" s="4">
        <v>2181857</v>
      </c>
      <c r="C105" s="4">
        <v>2282177</v>
      </c>
      <c r="D105" s="4">
        <v>2427272</v>
      </c>
      <c r="E105" s="4">
        <v>2882493</v>
      </c>
      <c r="F105" s="4">
        <v>3144636</v>
      </c>
      <c r="G105" s="4">
        <v>4043647</v>
      </c>
      <c r="H105" s="4">
        <v>4043791</v>
      </c>
      <c r="I105" s="4">
        <v>4732935</v>
      </c>
      <c r="J105" s="4">
        <v>4732935</v>
      </c>
      <c r="K105" s="4">
        <v>4631057</v>
      </c>
      <c r="L105" s="4">
        <v>5351514</v>
      </c>
      <c r="M105" s="4">
        <v>5754736</v>
      </c>
      <c r="N105" s="4">
        <v>5943654</v>
      </c>
      <c r="O105" s="4">
        <v>6926166</v>
      </c>
      <c r="P105" s="4">
        <v>7294540</v>
      </c>
      <c r="Q105" s="4">
        <v>7739453</v>
      </c>
      <c r="R105" s="4">
        <v>8350715</v>
      </c>
      <c r="S105" s="4">
        <v>8454160</v>
      </c>
      <c r="T105" s="4">
        <v>9574272</v>
      </c>
      <c r="U105" s="4">
        <v>10510059</v>
      </c>
      <c r="V105" s="4">
        <v>11066524</v>
      </c>
      <c r="W105" s="4">
        <v>12783018</v>
      </c>
      <c r="X105" s="4">
        <v>13587712</v>
      </c>
      <c r="Y105" s="4">
        <v>14149584</v>
      </c>
      <c r="Z105" s="4">
        <v>14564206</v>
      </c>
      <c r="AA105" s="4">
        <v>15774213</v>
      </c>
      <c r="AB105" s="4">
        <v>16291337</v>
      </c>
      <c r="AC105" s="4">
        <v>17108067</v>
      </c>
      <c r="AD105" s="4">
        <v>17689265</v>
      </c>
      <c r="AE105" s="4" t="s">
        <v>125</v>
      </c>
      <c r="AF105" s="4" t="s">
        <v>125</v>
      </c>
      <c r="AG105" s="4" t="s">
        <v>125</v>
      </c>
      <c r="AH105" s="4" t="s">
        <v>125</v>
      </c>
      <c r="AI105" s="4" t="s">
        <v>125</v>
      </c>
      <c r="AJ105" s="4" t="s">
        <v>125</v>
      </c>
      <c r="AK105" s="4" t="s">
        <v>125</v>
      </c>
      <c r="AL105" s="4" t="s">
        <v>125</v>
      </c>
      <c r="AM105" s="4" t="s">
        <v>125</v>
      </c>
      <c r="AN105" s="4" t="s">
        <v>125</v>
      </c>
      <c r="AO105" s="4" t="s">
        <v>125</v>
      </c>
      <c r="AP105" s="4" t="s">
        <v>125</v>
      </c>
      <c r="AQ105" s="8" t="s">
        <v>125</v>
      </c>
    </row>
    <row r="106" spans="1:43" s="3" customFormat="1" x14ac:dyDescent="0.2">
      <c r="A106" s="7" t="s">
        <v>89</v>
      </c>
      <c r="B106" s="4" t="s">
        <v>125</v>
      </c>
      <c r="C106" s="4">
        <v>849300</v>
      </c>
      <c r="D106" s="4">
        <v>746345</v>
      </c>
      <c r="E106" s="4">
        <v>902490</v>
      </c>
      <c r="F106" s="4">
        <v>971000</v>
      </c>
      <c r="G106" s="4">
        <v>1068000</v>
      </c>
      <c r="H106" s="4">
        <v>1252594</v>
      </c>
      <c r="I106" s="4">
        <v>1353414</v>
      </c>
      <c r="J106" s="4">
        <v>1454997</v>
      </c>
      <c r="K106" s="4">
        <v>1555223</v>
      </c>
      <c r="L106" s="4">
        <v>1643821</v>
      </c>
      <c r="M106" s="4">
        <v>1876474</v>
      </c>
      <c r="N106" s="4">
        <v>1971360</v>
      </c>
      <c r="O106" s="4">
        <v>2116076</v>
      </c>
      <c r="P106" s="4">
        <v>2318650</v>
      </c>
      <c r="Q106" s="4">
        <v>2453642</v>
      </c>
      <c r="R106" s="4">
        <v>3014475</v>
      </c>
      <c r="S106" s="4">
        <v>3324677</v>
      </c>
      <c r="T106" s="4">
        <v>3024840</v>
      </c>
      <c r="U106" s="4">
        <v>2934127</v>
      </c>
      <c r="V106" s="4">
        <v>3186770</v>
      </c>
      <c r="W106" s="4">
        <v>3363262</v>
      </c>
      <c r="X106" s="4">
        <v>3175138</v>
      </c>
      <c r="Y106" s="4">
        <v>3505384</v>
      </c>
      <c r="Z106" s="4">
        <v>3631310</v>
      </c>
      <c r="AA106" s="4">
        <v>3901276</v>
      </c>
      <c r="AB106" s="4">
        <v>4002944</v>
      </c>
      <c r="AC106" s="4">
        <v>4481278</v>
      </c>
      <c r="AD106" s="4">
        <v>4720169</v>
      </c>
      <c r="AE106" s="4">
        <v>4468842</v>
      </c>
      <c r="AF106" s="4">
        <v>4606264</v>
      </c>
      <c r="AG106" s="4">
        <v>5122321</v>
      </c>
      <c r="AH106" s="4">
        <v>5231629</v>
      </c>
      <c r="AI106" s="4">
        <v>5134576</v>
      </c>
      <c r="AJ106" s="4">
        <v>5404801</v>
      </c>
      <c r="AK106" s="4">
        <v>5198901</v>
      </c>
      <c r="AL106" s="4">
        <v>5193274</v>
      </c>
      <c r="AM106" s="4">
        <v>5217925</v>
      </c>
      <c r="AN106" s="4">
        <v>5518798</v>
      </c>
      <c r="AO106" s="4">
        <v>5667214</v>
      </c>
      <c r="AP106" s="4">
        <v>6033091</v>
      </c>
      <c r="AQ106" s="8">
        <v>6155188</v>
      </c>
    </row>
    <row r="107" spans="1:43" s="3" customFormat="1" x14ac:dyDescent="0.2">
      <c r="A107" s="7" t="s">
        <v>90</v>
      </c>
      <c r="B107" s="4">
        <v>1043557</v>
      </c>
      <c r="C107" s="4">
        <v>1133351</v>
      </c>
      <c r="D107" s="4">
        <v>921251</v>
      </c>
      <c r="E107" s="4">
        <v>1070169</v>
      </c>
      <c r="F107" s="4">
        <v>1256187</v>
      </c>
      <c r="G107" s="4">
        <v>1551069</v>
      </c>
      <c r="H107" s="4">
        <v>1651883</v>
      </c>
      <c r="I107" s="4">
        <v>1892461</v>
      </c>
      <c r="J107" s="4">
        <v>2203365</v>
      </c>
      <c r="K107" s="4">
        <v>2264228</v>
      </c>
      <c r="L107" s="4">
        <v>2376963</v>
      </c>
      <c r="M107" s="4">
        <v>2588461</v>
      </c>
      <c r="N107" s="4">
        <v>2936469</v>
      </c>
      <c r="O107" s="4">
        <v>3058479</v>
      </c>
      <c r="P107" s="4">
        <v>3430707</v>
      </c>
      <c r="Q107" s="4">
        <v>3648707</v>
      </c>
      <c r="R107" s="4">
        <v>3929505</v>
      </c>
      <c r="S107" s="4">
        <v>3868613</v>
      </c>
      <c r="T107" s="4">
        <v>4104424</v>
      </c>
      <c r="U107" s="4">
        <v>4316674</v>
      </c>
      <c r="V107" s="4">
        <v>4572276</v>
      </c>
      <c r="W107" s="4">
        <v>4795011</v>
      </c>
      <c r="X107" s="4">
        <v>4653346</v>
      </c>
      <c r="Y107" s="4">
        <v>4722056</v>
      </c>
      <c r="Z107" s="4">
        <v>5094644</v>
      </c>
      <c r="AA107" s="4">
        <v>5788115</v>
      </c>
      <c r="AB107" s="4">
        <v>5644136</v>
      </c>
      <c r="AC107" s="4">
        <v>6359051</v>
      </c>
      <c r="AD107" s="4">
        <v>7049995</v>
      </c>
      <c r="AE107" s="4">
        <v>7404956</v>
      </c>
      <c r="AF107" s="4">
        <v>7284908</v>
      </c>
      <c r="AG107" s="4">
        <v>7391091</v>
      </c>
      <c r="AH107" s="4">
        <v>7765537</v>
      </c>
      <c r="AI107" s="4">
        <v>8279987</v>
      </c>
      <c r="AJ107" s="4">
        <v>8653954</v>
      </c>
      <c r="AK107" s="4">
        <v>8951888</v>
      </c>
      <c r="AL107" s="4">
        <v>8214014</v>
      </c>
      <c r="AM107" s="4">
        <v>7807515</v>
      </c>
      <c r="AN107" s="4">
        <v>8168256</v>
      </c>
      <c r="AO107" s="4">
        <v>8625765</v>
      </c>
      <c r="AP107" s="4">
        <v>9065327</v>
      </c>
      <c r="AQ107" s="8">
        <v>9421978</v>
      </c>
    </row>
    <row r="108" spans="1:43" s="3" customFormat="1" x14ac:dyDescent="0.2">
      <c r="A108" s="7" t="s">
        <v>91</v>
      </c>
      <c r="B108" s="4" t="s">
        <v>125</v>
      </c>
      <c r="C108" s="4">
        <v>1007900</v>
      </c>
      <c r="D108" s="4">
        <v>994100</v>
      </c>
      <c r="E108" s="4">
        <v>1017900</v>
      </c>
      <c r="F108" s="4">
        <v>1150855</v>
      </c>
      <c r="G108" s="4">
        <v>1202525</v>
      </c>
      <c r="H108" s="4">
        <v>1328317</v>
      </c>
      <c r="I108" s="4">
        <v>1559802</v>
      </c>
      <c r="J108" s="4">
        <v>1727393</v>
      </c>
      <c r="K108" s="4">
        <v>1929767</v>
      </c>
      <c r="L108" s="4">
        <v>2020032</v>
      </c>
      <c r="M108" s="4">
        <v>2142329</v>
      </c>
      <c r="N108" s="4">
        <v>2547369</v>
      </c>
      <c r="O108" s="4">
        <v>2792422</v>
      </c>
      <c r="P108" s="4">
        <v>2960511</v>
      </c>
      <c r="Q108" s="4">
        <v>3289513</v>
      </c>
      <c r="R108" s="4">
        <v>3692612</v>
      </c>
      <c r="S108" s="4">
        <v>3810302</v>
      </c>
      <c r="T108" s="4">
        <v>3677711</v>
      </c>
      <c r="U108" s="4">
        <v>4118011</v>
      </c>
      <c r="V108" s="4">
        <v>3895457</v>
      </c>
      <c r="W108" s="4">
        <v>3826375</v>
      </c>
      <c r="X108" s="4">
        <v>3901705</v>
      </c>
      <c r="Y108" s="4">
        <v>4459912</v>
      </c>
      <c r="Z108" s="4">
        <v>4656180</v>
      </c>
      <c r="AA108" s="4">
        <v>4841804</v>
      </c>
      <c r="AB108" s="4">
        <v>5485966</v>
      </c>
      <c r="AC108" s="4">
        <v>5639324</v>
      </c>
      <c r="AD108" s="4">
        <v>6004852</v>
      </c>
      <c r="AE108" s="4">
        <v>6020706</v>
      </c>
      <c r="AF108" s="4">
        <v>5889579</v>
      </c>
      <c r="AG108" s="4">
        <v>6217224</v>
      </c>
      <c r="AH108" s="4">
        <v>6590728</v>
      </c>
      <c r="AI108" s="4">
        <v>6669080</v>
      </c>
      <c r="AJ108" s="4">
        <v>7111135</v>
      </c>
      <c r="AK108" s="4">
        <v>6950740</v>
      </c>
      <c r="AL108" s="4">
        <v>6634380</v>
      </c>
      <c r="AM108" s="4">
        <v>7174016</v>
      </c>
      <c r="AN108" s="4">
        <v>8044300</v>
      </c>
      <c r="AO108" s="4">
        <v>8132765</v>
      </c>
      <c r="AP108" s="4">
        <v>8401621</v>
      </c>
      <c r="AQ108" s="8">
        <v>8680624</v>
      </c>
    </row>
    <row r="109" spans="1:43" s="3" customFormat="1" x14ac:dyDescent="0.2">
      <c r="A109" s="7" t="s">
        <v>92</v>
      </c>
      <c r="B109" s="4">
        <v>757749</v>
      </c>
      <c r="C109" s="4">
        <v>732526</v>
      </c>
      <c r="D109" s="4">
        <v>898000</v>
      </c>
      <c r="E109" s="4">
        <v>1001685</v>
      </c>
      <c r="F109" s="4">
        <v>1042611</v>
      </c>
      <c r="G109" s="4">
        <v>1221246</v>
      </c>
      <c r="H109" s="4">
        <v>1167926</v>
      </c>
      <c r="I109" s="4">
        <v>1675388</v>
      </c>
      <c r="J109" s="4">
        <v>1600356</v>
      </c>
      <c r="K109" s="4">
        <v>1809504</v>
      </c>
      <c r="L109" s="4">
        <v>2131135</v>
      </c>
      <c r="M109" s="4">
        <v>2446463</v>
      </c>
      <c r="N109" s="4">
        <v>2773360</v>
      </c>
      <c r="O109" s="4">
        <v>2676335</v>
      </c>
      <c r="P109" s="4">
        <v>2934672</v>
      </c>
      <c r="Q109" s="4">
        <v>3059468</v>
      </c>
      <c r="R109" s="4">
        <v>3388376</v>
      </c>
      <c r="S109" s="4">
        <v>3537209</v>
      </c>
      <c r="T109" s="4">
        <v>3395055</v>
      </c>
      <c r="U109" s="4">
        <v>3898572</v>
      </c>
      <c r="V109" s="4">
        <v>3287025</v>
      </c>
      <c r="W109" s="4">
        <v>3535957</v>
      </c>
      <c r="X109" s="4">
        <v>3541454</v>
      </c>
      <c r="Y109" s="4">
        <v>3357978</v>
      </c>
      <c r="Z109" s="4">
        <v>3733575</v>
      </c>
      <c r="AA109" s="4">
        <v>3995040</v>
      </c>
      <c r="AB109" s="4">
        <v>4383578</v>
      </c>
      <c r="AC109" s="4">
        <v>4608524</v>
      </c>
      <c r="AD109" s="4">
        <v>4729978</v>
      </c>
      <c r="AE109" s="4">
        <v>4785375</v>
      </c>
      <c r="AF109" s="4">
        <v>5903473</v>
      </c>
      <c r="AG109" s="4">
        <v>5351232</v>
      </c>
      <c r="AH109" s="4">
        <v>6300160</v>
      </c>
      <c r="AI109" s="4">
        <v>6457876</v>
      </c>
      <c r="AJ109" s="4">
        <v>7037903</v>
      </c>
      <c r="AK109" s="4">
        <v>7571297</v>
      </c>
      <c r="AL109" s="4">
        <v>8401813</v>
      </c>
      <c r="AM109" s="4">
        <v>8252695</v>
      </c>
      <c r="AN109" s="4">
        <v>8685544</v>
      </c>
      <c r="AO109" s="4">
        <v>9057943</v>
      </c>
      <c r="AP109" s="4">
        <v>9570554</v>
      </c>
      <c r="AQ109" s="8">
        <v>10269442</v>
      </c>
    </row>
    <row r="110" spans="1:43" s="3" customFormat="1" x14ac:dyDescent="0.2">
      <c r="A110" s="7" t="s">
        <v>93</v>
      </c>
      <c r="B110" s="4">
        <v>1129003</v>
      </c>
      <c r="C110" s="4">
        <v>1034453</v>
      </c>
      <c r="D110" s="4">
        <v>1091672</v>
      </c>
      <c r="E110" s="4">
        <v>1057439</v>
      </c>
      <c r="F110" s="4">
        <v>1198436</v>
      </c>
      <c r="G110" s="4">
        <v>1210710</v>
      </c>
      <c r="H110" s="4">
        <v>1375794</v>
      </c>
      <c r="I110" s="4">
        <v>1533356</v>
      </c>
      <c r="J110" s="4">
        <v>1569268</v>
      </c>
      <c r="K110" s="4">
        <v>1478626</v>
      </c>
      <c r="L110" s="4">
        <v>1558746</v>
      </c>
      <c r="M110" s="4">
        <v>1797813</v>
      </c>
      <c r="N110" s="4">
        <v>2676038</v>
      </c>
      <c r="O110" s="4">
        <v>2285723</v>
      </c>
      <c r="P110" s="4">
        <v>2900000</v>
      </c>
      <c r="Q110" s="4">
        <v>2862788</v>
      </c>
      <c r="R110" s="4">
        <v>3096292</v>
      </c>
      <c r="S110" s="4">
        <v>3482723</v>
      </c>
      <c r="T110" s="4">
        <v>3948240</v>
      </c>
      <c r="U110" s="4">
        <v>3810609</v>
      </c>
      <c r="V110" s="4">
        <v>3863977</v>
      </c>
      <c r="W110" s="4">
        <v>3963746</v>
      </c>
      <c r="X110" s="4">
        <v>4709398</v>
      </c>
      <c r="Y110" s="4">
        <v>4308379</v>
      </c>
      <c r="Z110" s="4">
        <v>4676771</v>
      </c>
      <c r="AA110" s="4">
        <v>4797994</v>
      </c>
      <c r="AB110" s="4">
        <v>5829959</v>
      </c>
      <c r="AC110" s="4">
        <v>6178505</v>
      </c>
      <c r="AD110" s="4">
        <v>6152215</v>
      </c>
      <c r="AE110" s="4">
        <v>6071909</v>
      </c>
      <c r="AF110" s="4">
        <v>5916318</v>
      </c>
      <c r="AG110" s="4">
        <v>7295589</v>
      </c>
      <c r="AH110" s="4">
        <v>8747157</v>
      </c>
      <c r="AI110" s="4">
        <v>11259438</v>
      </c>
      <c r="AJ110" s="4">
        <v>11602950</v>
      </c>
      <c r="AK110" s="4">
        <v>11942661</v>
      </c>
      <c r="AL110" s="4">
        <v>11937615</v>
      </c>
      <c r="AM110" s="4">
        <v>12944776</v>
      </c>
      <c r="AN110" s="4">
        <v>12214576</v>
      </c>
      <c r="AO110" s="4">
        <v>10762544</v>
      </c>
      <c r="AP110" s="4">
        <v>11511310</v>
      </c>
      <c r="AQ110" s="8">
        <v>11084508</v>
      </c>
    </row>
    <row r="111" spans="1:43" s="3" customFormat="1" x14ac:dyDescent="0.2">
      <c r="A111" s="7" t="s">
        <v>94</v>
      </c>
      <c r="B111" s="4">
        <v>1155885</v>
      </c>
      <c r="C111" s="4">
        <v>1119111</v>
      </c>
      <c r="D111" s="4">
        <v>1267074</v>
      </c>
      <c r="E111" s="4">
        <v>1393590</v>
      </c>
      <c r="F111" s="4">
        <v>1320669</v>
      </c>
      <c r="G111" s="4">
        <v>1402201</v>
      </c>
      <c r="H111" s="4">
        <v>1521950</v>
      </c>
      <c r="I111" s="4">
        <v>1465859</v>
      </c>
      <c r="J111" s="4">
        <v>1452034</v>
      </c>
      <c r="K111" s="4">
        <v>1592719</v>
      </c>
      <c r="L111" s="4">
        <v>1594032</v>
      </c>
      <c r="M111" s="4">
        <v>1947757</v>
      </c>
      <c r="N111" s="4">
        <v>1976022</v>
      </c>
      <c r="O111" s="4">
        <v>2046187</v>
      </c>
      <c r="P111" s="4">
        <v>2529736</v>
      </c>
      <c r="Q111" s="4">
        <v>3039713</v>
      </c>
      <c r="R111" s="4">
        <v>3150396</v>
      </c>
      <c r="S111" s="4">
        <v>3635202</v>
      </c>
      <c r="T111" s="4">
        <v>3647796</v>
      </c>
      <c r="U111" s="4">
        <v>4212313</v>
      </c>
      <c r="V111" s="4">
        <v>4085229</v>
      </c>
      <c r="W111" s="4">
        <v>4910710</v>
      </c>
      <c r="X111" s="4">
        <v>4975353</v>
      </c>
      <c r="Y111" s="4">
        <v>5188499</v>
      </c>
      <c r="Z111" s="4">
        <v>5179318</v>
      </c>
      <c r="AA111" s="4">
        <v>5685933</v>
      </c>
      <c r="AB111" s="4">
        <v>6823023</v>
      </c>
      <c r="AC111" s="4">
        <v>7433969</v>
      </c>
      <c r="AD111" s="4">
        <v>8327156</v>
      </c>
      <c r="AE111" s="4">
        <v>9764650</v>
      </c>
      <c r="AF111" s="4">
        <v>9564822</v>
      </c>
      <c r="AG111" s="4">
        <v>10146013</v>
      </c>
      <c r="AH111" s="4">
        <v>11547387</v>
      </c>
      <c r="AI111" s="4">
        <v>12069221</v>
      </c>
      <c r="AJ111" s="4">
        <v>12210020</v>
      </c>
      <c r="AK111" s="4">
        <v>12146743</v>
      </c>
      <c r="AL111" s="4">
        <v>11912941</v>
      </c>
      <c r="AM111" s="4">
        <v>15398124</v>
      </c>
      <c r="AN111" s="4">
        <v>12876113</v>
      </c>
      <c r="AO111" s="4">
        <v>14708996</v>
      </c>
      <c r="AP111" s="4">
        <v>14781177</v>
      </c>
      <c r="AQ111" s="8">
        <v>14553749</v>
      </c>
    </row>
    <row r="112" spans="1:43" s="3" customFormat="1" x14ac:dyDescent="0.2">
      <c r="A112" s="7" t="s">
        <v>95</v>
      </c>
      <c r="B112" s="4">
        <v>2503516</v>
      </c>
      <c r="C112" s="4">
        <v>1708309</v>
      </c>
      <c r="D112" s="4">
        <v>3208324</v>
      </c>
      <c r="E112" s="4">
        <v>3796255</v>
      </c>
      <c r="F112" s="4">
        <v>3239868</v>
      </c>
      <c r="G112" s="4">
        <v>2620192</v>
      </c>
      <c r="H112" s="4">
        <v>2880062</v>
      </c>
      <c r="I112" s="4">
        <v>4504655</v>
      </c>
      <c r="J112" s="4">
        <v>4847047</v>
      </c>
      <c r="K112" s="4">
        <v>6200024</v>
      </c>
      <c r="L112" s="4">
        <v>6468425</v>
      </c>
      <c r="M112" s="4">
        <v>6539296</v>
      </c>
      <c r="N112" s="4">
        <v>6281077</v>
      </c>
      <c r="O112" s="4">
        <v>4716862</v>
      </c>
      <c r="P112" s="4">
        <v>4842279</v>
      </c>
      <c r="Q112" s="4">
        <v>5549375</v>
      </c>
      <c r="R112" s="4">
        <v>5635765</v>
      </c>
      <c r="S112" s="4">
        <v>6052477</v>
      </c>
      <c r="T112" s="4">
        <v>6120264</v>
      </c>
      <c r="U112" s="4">
        <v>6561837</v>
      </c>
      <c r="V112" s="4">
        <v>6429359</v>
      </c>
      <c r="W112" s="4">
        <v>6763054</v>
      </c>
      <c r="X112" s="4">
        <v>7128615</v>
      </c>
      <c r="Y112" s="4">
        <v>8055708</v>
      </c>
      <c r="Z112" s="4">
        <v>10307170</v>
      </c>
      <c r="AA112" s="4">
        <v>10166049</v>
      </c>
      <c r="AB112" s="4">
        <v>11022592</v>
      </c>
      <c r="AC112" s="4">
        <v>11252392</v>
      </c>
      <c r="AD112" s="4">
        <v>12723386</v>
      </c>
      <c r="AE112" s="4">
        <v>12688944</v>
      </c>
      <c r="AF112" s="4">
        <v>13176133</v>
      </c>
      <c r="AG112" s="4">
        <v>13149394</v>
      </c>
      <c r="AH112" s="4">
        <v>16035009</v>
      </c>
      <c r="AI112" s="4">
        <v>17847024</v>
      </c>
      <c r="AJ112" s="4">
        <v>17615691</v>
      </c>
      <c r="AK112" s="4">
        <v>17427074</v>
      </c>
      <c r="AL112" s="4">
        <v>17392118</v>
      </c>
      <c r="AM112" s="4">
        <v>17441272</v>
      </c>
      <c r="AN112" s="4">
        <v>18348855</v>
      </c>
      <c r="AO112" s="4">
        <v>21353828</v>
      </c>
      <c r="AP112" s="4">
        <v>20922649</v>
      </c>
      <c r="AQ112" s="8">
        <v>22256243</v>
      </c>
    </row>
    <row r="113" spans="1:43" s="3" customFormat="1" x14ac:dyDescent="0.2">
      <c r="A113" s="7" t="s">
        <v>96</v>
      </c>
      <c r="B113" s="4">
        <v>785479</v>
      </c>
      <c r="C113" s="4">
        <v>827194</v>
      </c>
      <c r="D113" s="4">
        <v>1372998</v>
      </c>
      <c r="E113" s="4">
        <v>1377442</v>
      </c>
      <c r="F113" s="4">
        <v>1285239</v>
      </c>
      <c r="G113" s="4">
        <v>1549344</v>
      </c>
      <c r="H113" s="4">
        <v>1659190</v>
      </c>
      <c r="I113" s="4">
        <v>1623785</v>
      </c>
      <c r="J113" s="4">
        <v>1983573</v>
      </c>
      <c r="K113" s="4">
        <v>2077193</v>
      </c>
      <c r="L113" s="4">
        <v>3129443</v>
      </c>
      <c r="M113" s="4">
        <v>3046940</v>
      </c>
      <c r="N113" s="4">
        <v>3636849</v>
      </c>
      <c r="O113" s="4">
        <v>3671669</v>
      </c>
      <c r="P113" s="4">
        <v>3470284</v>
      </c>
      <c r="Q113" s="4">
        <v>3600170</v>
      </c>
      <c r="R113" s="4">
        <v>4022520</v>
      </c>
      <c r="S113" s="4">
        <v>4306013</v>
      </c>
      <c r="T113" s="4">
        <v>4683877</v>
      </c>
      <c r="U113" s="4">
        <v>4672226</v>
      </c>
      <c r="V113" s="4">
        <v>4731716</v>
      </c>
      <c r="W113" s="4">
        <v>5172791</v>
      </c>
      <c r="X113" s="4">
        <v>6162606</v>
      </c>
      <c r="Y113" s="4">
        <v>7275280</v>
      </c>
      <c r="Z113" s="4">
        <v>8577570</v>
      </c>
      <c r="AA113" s="4">
        <v>7793024</v>
      </c>
      <c r="AB113" s="4">
        <v>8890010</v>
      </c>
      <c r="AC113" s="4">
        <v>9131508</v>
      </c>
      <c r="AD113" s="4">
        <v>10002491</v>
      </c>
      <c r="AE113" s="4">
        <v>9936399</v>
      </c>
      <c r="AF113" s="4">
        <v>12685498</v>
      </c>
      <c r="AG113" s="4">
        <v>14469892</v>
      </c>
      <c r="AH113" s="4">
        <v>14099481</v>
      </c>
      <c r="AI113" s="4">
        <v>15506357</v>
      </c>
      <c r="AJ113" s="4">
        <v>17002600</v>
      </c>
      <c r="AK113" s="4">
        <v>17768690</v>
      </c>
      <c r="AL113" s="4">
        <v>18443037</v>
      </c>
      <c r="AM113" s="4">
        <v>17923344</v>
      </c>
      <c r="AN113" s="4">
        <v>16781112</v>
      </c>
      <c r="AO113" s="4">
        <v>23789396</v>
      </c>
      <c r="AP113" s="4">
        <v>23609080</v>
      </c>
      <c r="AQ113" s="8">
        <v>27125921</v>
      </c>
    </row>
    <row r="114" spans="1:43" s="3" customFormat="1" x14ac:dyDescent="0.2">
      <c r="A114" s="7" t="s">
        <v>97</v>
      </c>
      <c r="B114" s="4" t="s">
        <v>125</v>
      </c>
      <c r="C114" s="4" t="s">
        <v>125</v>
      </c>
      <c r="D114" s="4" t="s">
        <v>125</v>
      </c>
      <c r="E114" s="4" t="s">
        <v>125</v>
      </c>
      <c r="F114" s="4" t="s">
        <v>125</v>
      </c>
      <c r="G114" s="4" t="s">
        <v>125</v>
      </c>
      <c r="H114" s="4" t="s">
        <v>125</v>
      </c>
      <c r="I114" s="4" t="s">
        <v>125</v>
      </c>
      <c r="J114" s="4" t="s">
        <v>125</v>
      </c>
      <c r="K114" s="4" t="s">
        <v>125</v>
      </c>
      <c r="L114" s="4" t="s">
        <v>125</v>
      </c>
      <c r="M114" s="4" t="s">
        <v>125</v>
      </c>
      <c r="N114" s="4" t="s">
        <v>125</v>
      </c>
      <c r="O114" s="4" t="s">
        <v>125</v>
      </c>
      <c r="P114" s="4" t="s">
        <v>125</v>
      </c>
      <c r="Q114" s="4" t="s">
        <v>125</v>
      </c>
      <c r="R114" s="4" t="s">
        <v>125</v>
      </c>
      <c r="S114" s="4" t="s">
        <v>125</v>
      </c>
      <c r="T114" s="4" t="s">
        <v>125</v>
      </c>
      <c r="U114" s="4" t="s">
        <v>125</v>
      </c>
      <c r="V114" s="4" t="s">
        <v>125</v>
      </c>
      <c r="W114" s="4" t="s">
        <v>125</v>
      </c>
      <c r="X114" s="4" t="s">
        <v>125</v>
      </c>
      <c r="Y114" s="4">
        <v>4958887</v>
      </c>
      <c r="Z114" s="4">
        <v>5441465</v>
      </c>
      <c r="AA114" s="4">
        <v>5991177</v>
      </c>
      <c r="AB114" s="4">
        <v>6437271</v>
      </c>
      <c r="AC114" s="4">
        <v>6909773</v>
      </c>
      <c r="AD114" s="4">
        <v>7695114</v>
      </c>
      <c r="AE114" s="4">
        <v>7707153</v>
      </c>
      <c r="AF114" s="4">
        <v>8186747</v>
      </c>
      <c r="AG114" s="4">
        <v>9269276</v>
      </c>
      <c r="AH114" s="4">
        <v>9503529</v>
      </c>
      <c r="AI114" s="4">
        <v>10201548</v>
      </c>
      <c r="AJ114" s="4">
        <v>11079689</v>
      </c>
      <c r="AK114" s="4">
        <v>11514413</v>
      </c>
      <c r="AL114" s="4">
        <v>11938700</v>
      </c>
      <c r="AM114" s="4">
        <v>13955787</v>
      </c>
      <c r="AN114" s="4">
        <v>13535245</v>
      </c>
      <c r="AO114" s="4">
        <v>14211989</v>
      </c>
      <c r="AP114" s="4">
        <v>14256641</v>
      </c>
      <c r="AQ114" s="8">
        <v>14080160</v>
      </c>
    </row>
    <row r="115" spans="1:43" s="3" customFormat="1" x14ac:dyDescent="0.2">
      <c r="A115" s="7" t="s">
        <v>98</v>
      </c>
      <c r="B115" s="4">
        <v>2836885</v>
      </c>
      <c r="C115" s="4">
        <v>2543366</v>
      </c>
      <c r="D115" s="4">
        <v>3117845</v>
      </c>
      <c r="E115" s="4">
        <v>2515266</v>
      </c>
      <c r="F115" s="4">
        <v>2863255</v>
      </c>
      <c r="G115" s="4">
        <v>3372732</v>
      </c>
      <c r="H115" s="4">
        <v>3314473</v>
      </c>
      <c r="I115" s="4">
        <v>3595212</v>
      </c>
      <c r="J115" s="4">
        <v>4037714</v>
      </c>
      <c r="K115" s="4">
        <v>4403420</v>
      </c>
      <c r="L115" s="4">
        <v>4491332</v>
      </c>
      <c r="M115" s="4">
        <v>4292215</v>
      </c>
      <c r="N115" s="4">
        <v>4614582</v>
      </c>
      <c r="O115" s="4">
        <v>5102068</v>
      </c>
      <c r="P115" s="4">
        <v>5984240</v>
      </c>
      <c r="Q115" s="4">
        <v>6900753</v>
      </c>
      <c r="R115" s="4">
        <v>7376945</v>
      </c>
      <c r="S115" s="4">
        <v>7809775</v>
      </c>
      <c r="T115" s="4">
        <v>8481130</v>
      </c>
      <c r="U115" s="4">
        <v>8769014</v>
      </c>
      <c r="V115" s="4">
        <v>9117090</v>
      </c>
      <c r="W115" s="4">
        <v>9716781</v>
      </c>
      <c r="X115" s="4">
        <v>10063511</v>
      </c>
      <c r="Y115" s="4">
        <v>12725439</v>
      </c>
      <c r="Z115" s="4">
        <v>13114346</v>
      </c>
      <c r="AA115" s="4">
        <v>13656705</v>
      </c>
      <c r="AB115" s="4">
        <v>14295002</v>
      </c>
      <c r="AC115" s="4">
        <v>14901477</v>
      </c>
      <c r="AD115" s="4">
        <v>15325123</v>
      </c>
      <c r="AE115" s="4">
        <v>16060860</v>
      </c>
      <c r="AF115" s="4">
        <v>18090524</v>
      </c>
      <c r="AG115" s="4">
        <v>19816389</v>
      </c>
      <c r="AH115" s="4">
        <v>21449858.109999999</v>
      </c>
      <c r="AI115" s="4">
        <v>22455603.640000001</v>
      </c>
      <c r="AJ115" s="4">
        <v>25822408.670000002</v>
      </c>
      <c r="AK115" s="4">
        <v>23309826</v>
      </c>
      <c r="AL115" s="4">
        <v>26969612.539999999</v>
      </c>
      <c r="AM115" s="4">
        <v>26935914.719999999</v>
      </c>
      <c r="AN115" s="4">
        <v>27867648.699999999</v>
      </c>
      <c r="AO115" s="4">
        <v>28762768.27</v>
      </c>
      <c r="AP115" s="4">
        <v>29724687.09</v>
      </c>
      <c r="AQ115" s="8">
        <v>26790301.559999999</v>
      </c>
    </row>
    <row r="116" spans="1:43" s="3" customFormat="1" x14ac:dyDescent="0.2">
      <c r="A116" s="7" t="s">
        <v>99</v>
      </c>
      <c r="B116" s="4">
        <v>568188</v>
      </c>
      <c r="C116" s="4">
        <v>591726</v>
      </c>
      <c r="D116" s="4">
        <v>655273</v>
      </c>
      <c r="E116" s="4">
        <v>694535</v>
      </c>
      <c r="F116" s="4">
        <v>784559</v>
      </c>
      <c r="G116" s="4">
        <v>903180</v>
      </c>
      <c r="H116" s="4">
        <v>1208618</v>
      </c>
      <c r="I116" s="4">
        <v>1260533</v>
      </c>
      <c r="J116" s="4">
        <v>1368797</v>
      </c>
      <c r="K116" s="4">
        <v>2168437</v>
      </c>
      <c r="L116" s="4">
        <v>2214143</v>
      </c>
      <c r="M116" s="4">
        <v>2315684</v>
      </c>
      <c r="N116" s="4">
        <v>2512837</v>
      </c>
      <c r="O116" s="4">
        <v>2735330</v>
      </c>
      <c r="P116" s="4">
        <v>2820296</v>
      </c>
      <c r="Q116" s="4">
        <v>3134063</v>
      </c>
      <c r="R116" s="4">
        <v>3143642</v>
      </c>
      <c r="S116" s="4">
        <v>3732112</v>
      </c>
      <c r="T116" s="4">
        <v>3510478</v>
      </c>
      <c r="U116" s="4">
        <v>3925613</v>
      </c>
      <c r="V116" s="4">
        <v>3858575</v>
      </c>
      <c r="W116" s="4">
        <v>4114610</v>
      </c>
      <c r="X116" s="4">
        <v>4343554</v>
      </c>
      <c r="Y116" s="4">
        <v>4090869</v>
      </c>
      <c r="Z116" s="4">
        <v>4078206</v>
      </c>
      <c r="AA116" s="4">
        <v>4419283</v>
      </c>
      <c r="AB116" s="4">
        <v>5033476</v>
      </c>
      <c r="AC116" s="4">
        <v>5423467</v>
      </c>
      <c r="AD116" s="4">
        <v>6025090</v>
      </c>
      <c r="AE116" s="4">
        <v>6258951</v>
      </c>
      <c r="AF116" s="4">
        <v>6525782</v>
      </c>
      <c r="AG116" s="4">
        <v>6525782</v>
      </c>
      <c r="AH116" s="4">
        <v>7675475</v>
      </c>
      <c r="AI116" s="4">
        <v>8044143</v>
      </c>
      <c r="AJ116" s="4">
        <v>8188561</v>
      </c>
      <c r="AK116" s="4">
        <v>8749315</v>
      </c>
      <c r="AL116" s="4">
        <v>9380699</v>
      </c>
      <c r="AM116" s="4">
        <v>9917045</v>
      </c>
      <c r="AN116" s="4">
        <v>10604717</v>
      </c>
      <c r="AO116" s="4">
        <v>10904862</v>
      </c>
      <c r="AP116" s="4">
        <v>11913606</v>
      </c>
      <c r="AQ116" s="8">
        <v>12114438</v>
      </c>
    </row>
    <row r="117" spans="1:43" s="3" customFormat="1" x14ac:dyDescent="0.2">
      <c r="A117" s="7" t="s">
        <v>100</v>
      </c>
      <c r="B117" s="4">
        <v>923413</v>
      </c>
      <c r="C117" s="4">
        <v>779164</v>
      </c>
      <c r="D117" s="4">
        <v>986135</v>
      </c>
      <c r="E117" s="4">
        <v>901366</v>
      </c>
      <c r="F117" s="4">
        <v>1075511</v>
      </c>
      <c r="G117" s="4">
        <v>1094716</v>
      </c>
      <c r="H117" s="4">
        <v>1209641</v>
      </c>
      <c r="I117" s="4">
        <v>1212493</v>
      </c>
      <c r="J117" s="4">
        <v>1545081</v>
      </c>
      <c r="K117" s="4">
        <v>1691511</v>
      </c>
      <c r="L117" s="4">
        <v>1911763</v>
      </c>
      <c r="M117" s="4">
        <v>1767976</v>
      </c>
      <c r="N117" s="4">
        <v>2099077</v>
      </c>
      <c r="O117" s="4">
        <v>2090535</v>
      </c>
      <c r="P117" s="4">
        <v>2959911</v>
      </c>
      <c r="Q117" s="4">
        <v>3248314</v>
      </c>
      <c r="R117" s="4">
        <v>3087239</v>
      </c>
      <c r="S117" s="4">
        <v>2589808</v>
      </c>
      <c r="T117" s="4">
        <v>3146399</v>
      </c>
      <c r="U117" s="4">
        <v>3642121</v>
      </c>
      <c r="V117" s="4">
        <v>4669032</v>
      </c>
      <c r="W117" s="4">
        <v>5515472</v>
      </c>
      <c r="X117" s="4">
        <v>5625839</v>
      </c>
      <c r="Y117" s="4">
        <v>5967027</v>
      </c>
      <c r="Z117" s="4">
        <v>6828130</v>
      </c>
      <c r="AA117" s="4">
        <v>7364307</v>
      </c>
      <c r="AB117" s="4">
        <v>7272994</v>
      </c>
      <c r="AC117" s="4">
        <v>7630267</v>
      </c>
      <c r="AD117" s="4">
        <v>6923533</v>
      </c>
      <c r="AE117" s="4">
        <v>7643887</v>
      </c>
      <c r="AF117" s="4">
        <v>7249844</v>
      </c>
      <c r="AG117" s="4">
        <v>7481035</v>
      </c>
      <c r="AH117" s="4">
        <v>7489866</v>
      </c>
      <c r="AI117" s="4">
        <v>7541720</v>
      </c>
      <c r="AJ117" s="4">
        <v>7980542</v>
      </c>
      <c r="AK117" s="4">
        <v>7314858</v>
      </c>
      <c r="AL117" s="4">
        <v>6728095</v>
      </c>
      <c r="AM117" s="4">
        <v>7627319</v>
      </c>
      <c r="AN117" s="4">
        <v>8426396</v>
      </c>
      <c r="AO117" s="4">
        <v>8941309</v>
      </c>
      <c r="AP117" s="4">
        <v>8796235</v>
      </c>
      <c r="AQ117" s="8">
        <v>9410236</v>
      </c>
    </row>
    <row r="118" spans="1:43" s="3" customFormat="1" x14ac:dyDescent="0.2">
      <c r="A118" s="7" t="s">
        <v>101</v>
      </c>
      <c r="B118" s="4" t="s">
        <v>125</v>
      </c>
      <c r="C118" s="4" t="s">
        <v>125</v>
      </c>
      <c r="D118" s="4" t="s">
        <v>125</v>
      </c>
      <c r="E118" s="4" t="s">
        <v>125</v>
      </c>
      <c r="F118" s="4" t="s">
        <v>125</v>
      </c>
      <c r="G118" s="4" t="s">
        <v>125</v>
      </c>
      <c r="H118" s="4">
        <v>1207427</v>
      </c>
      <c r="I118" s="4">
        <v>1391196</v>
      </c>
      <c r="J118" s="4">
        <v>1617705</v>
      </c>
      <c r="K118" s="4">
        <v>1678232</v>
      </c>
      <c r="L118" s="4">
        <v>1882801</v>
      </c>
      <c r="M118" s="4">
        <v>2184547</v>
      </c>
      <c r="N118" s="4">
        <v>2823218</v>
      </c>
      <c r="O118" s="4">
        <v>2968063</v>
      </c>
      <c r="P118" s="4">
        <v>3445730</v>
      </c>
      <c r="Q118" s="4">
        <v>3119865</v>
      </c>
      <c r="R118" s="4">
        <v>3796567</v>
      </c>
      <c r="S118" s="4">
        <v>3938840</v>
      </c>
      <c r="T118" s="4">
        <v>4100153</v>
      </c>
      <c r="U118" s="4">
        <v>4518989</v>
      </c>
      <c r="V118" s="4">
        <v>4582129</v>
      </c>
      <c r="W118" s="4">
        <v>4932979</v>
      </c>
      <c r="X118" s="4">
        <v>5237836</v>
      </c>
      <c r="Y118" s="4">
        <v>5591953</v>
      </c>
      <c r="Z118" s="4">
        <v>6309076</v>
      </c>
      <c r="AA118" s="4">
        <v>7016298</v>
      </c>
      <c r="AB118" s="4">
        <v>7063263</v>
      </c>
      <c r="AC118" s="4">
        <v>7633402</v>
      </c>
      <c r="AD118" s="4">
        <v>8009955</v>
      </c>
      <c r="AE118" s="4">
        <v>8417130</v>
      </c>
      <c r="AF118" s="4">
        <v>8923485</v>
      </c>
      <c r="AG118" s="4">
        <v>9967495</v>
      </c>
      <c r="AH118" s="4">
        <v>10577813</v>
      </c>
      <c r="AI118" s="4">
        <v>11156788</v>
      </c>
      <c r="AJ118" s="4">
        <v>11435792</v>
      </c>
      <c r="AK118" s="4">
        <v>11063708</v>
      </c>
      <c r="AL118" s="4">
        <v>11312373</v>
      </c>
      <c r="AM118" s="4">
        <v>12274237</v>
      </c>
      <c r="AN118" s="4">
        <v>11692375</v>
      </c>
      <c r="AO118" s="4">
        <v>11969477</v>
      </c>
      <c r="AP118" s="4">
        <v>11950301</v>
      </c>
      <c r="AQ118" s="8">
        <v>12788715</v>
      </c>
    </row>
    <row r="119" spans="1:43" s="3" customFormat="1" x14ac:dyDescent="0.2">
      <c r="A119" s="7" t="s">
        <v>102</v>
      </c>
      <c r="B119" s="4">
        <v>1955773</v>
      </c>
      <c r="C119" s="4">
        <v>1808222</v>
      </c>
      <c r="D119" s="4">
        <v>1581125</v>
      </c>
      <c r="E119" s="4">
        <v>1848314</v>
      </c>
      <c r="F119" s="4">
        <v>2417737</v>
      </c>
      <c r="G119" s="4">
        <v>2525724</v>
      </c>
      <c r="H119" s="4">
        <v>3031146</v>
      </c>
      <c r="I119" s="4">
        <v>2558290</v>
      </c>
      <c r="J119" s="4">
        <v>2693004</v>
      </c>
      <c r="K119" s="4">
        <v>2886476</v>
      </c>
      <c r="L119" s="4">
        <v>3104587</v>
      </c>
      <c r="M119" s="4">
        <v>4345772</v>
      </c>
      <c r="N119" s="4">
        <v>4489745</v>
      </c>
      <c r="O119" s="4">
        <v>4822066</v>
      </c>
      <c r="P119" s="4">
        <v>4694633</v>
      </c>
      <c r="Q119" s="4">
        <v>5037657</v>
      </c>
      <c r="R119" s="4">
        <v>5951663</v>
      </c>
      <c r="S119" s="4">
        <v>5784342</v>
      </c>
      <c r="T119" s="4">
        <v>5740600</v>
      </c>
      <c r="U119" s="4">
        <v>5942988</v>
      </c>
      <c r="V119" s="4">
        <v>6467287</v>
      </c>
      <c r="W119" s="4">
        <v>7664609</v>
      </c>
      <c r="X119" s="4">
        <v>7667486</v>
      </c>
      <c r="Y119" s="4">
        <v>8002821</v>
      </c>
      <c r="Z119" s="4">
        <v>7612143</v>
      </c>
      <c r="AA119" s="4">
        <v>8040235</v>
      </c>
      <c r="AB119" s="4">
        <v>8394669</v>
      </c>
      <c r="AC119" s="4">
        <v>8807679</v>
      </c>
      <c r="AD119" s="4">
        <v>8891857</v>
      </c>
      <c r="AE119" s="4">
        <v>8588201</v>
      </c>
      <c r="AF119" s="4">
        <v>9813145</v>
      </c>
      <c r="AG119" s="4">
        <v>10082602</v>
      </c>
      <c r="AH119" s="4">
        <v>10039183</v>
      </c>
      <c r="AI119" s="4">
        <v>10791623</v>
      </c>
      <c r="AJ119" s="4">
        <v>13467652</v>
      </c>
      <c r="AK119" s="4">
        <v>13107062</v>
      </c>
      <c r="AL119" s="4">
        <v>10352942</v>
      </c>
      <c r="AM119" s="4">
        <v>11083174</v>
      </c>
      <c r="AN119" s="4">
        <v>10768307</v>
      </c>
      <c r="AO119" s="4">
        <v>10960125</v>
      </c>
      <c r="AP119" s="4">
        <v>12109120</v>
      </c>
      <c r="AQ119" s="8">
        <v>13809501</v>
      </c>
    </row>
    <row r="120" spans="1:43" s="3" customFormat="1" x14ac:dyDescent="0.2">
      <c r="A120" s="7" t="s">
        <v>103</v>
      </c>
      <c r="B120" s="4" t="s">
        <v>125</v>
      </c>
      <c r="C120" s="4" t="s">
        <v>125</v>
      </c>
      <c r="D120" s="4">
        <v>900231</v>
      </c>
      <c r="E120" s="4">
        <v>1654975</v>
      </c>
      <c r="F120" s="4">
        <v>1727687</v>
      </c>
      <c r="G120" s="4">
        <v>1825894</v>
      </c>
      <c r="H120" s="4">
        <v>1932501</v>
      </c>
      <c r="I120" s="4">
        <v>1851220</v>
      </c>
      <c r="J120" s="4">
        <v>2117884</v>
      </c>
      <c r="K120" s="4">
        <v>196400</v>
      </c>
      <c r="L120" s="4">
        <v>2240600</v>
      </c>
      <c r="M120" s="4">
        <v>2504900</v>
      </c>
      <c r="N120" s="4">
        <v>2627290</v>
      </c>
      <c r="O120" s="4">
        <v>3512342</v>
      </c>
      <c r="P120" s="4">
        <v>3347560</v>
      </c>
      <c r="Q120" s="4">
        <v>3179480</v>
      </c>
      <c r="R120" s="4">
        <v>3529881</v>
      </c>
      <c r="S120" s="4">
        <v>3887002</v>
      </c>
      <c r="T120" s="4">
        <v>4722527</v>
      </c>
      <c r="U120" s="4">
        <v>4644531</v>
      </c>
      <c r="V120" s="4">
        <v>4840115</v>
      </c>
      <c r="W120" s="4">
        <v>5152375</v>
      </c>
      <c r="X120" s="4">
        <v>5188268</v>
      </c>
      <c r="Y120" s="4">
        <v>5661138</v>
      </c>
      <c r="Z120" s="4">
        <v>5439045</v>
      </c>
      <c r="AA120" s="4">
        <v>5466863</v>
      </c>
      <c r="AB120" s="4">
        <v>5300216</v>
      </c>
      <c r="AC120" s="4">
        <v>5611398</v>
      </c>
      <c r="AD120" s="4">
        <v>6277110</v>
      </c>
      <c r="AE120" s="4">
        <v>5749272</v>
      </c>
      <c r="AF120" s="4">
        <v>5932914</v>
      </c>
      <c r="AG120" s="4">
        <v>5927765</v>
      </c>
      <c r="AH120" s="4">
        <v>7371492</v>
      </c>
      <c r="AI120" s="4">
        <v>7592311</v>
      </c>
      <c r="AJ120" s="4">
        <v>7043044</v>
      </c>
      <c r="AK120" s="4">
        <v>7155113</v>
      </c>
      <c r="AL120" s="4">
        <v>8428572</v>
      </c>
      <c r="AM120" s="4">
        <v>8409420</v>
      </c>
      <c r="AN120" s="4">
        <v>8696370</v>
      </c>
      <c r="AO120" s="4">
        <v>8691143</v>
      </c>
      <c r="AP120" s="4">
        <v>9161016</v>
      </c>
      <c r="AQ120" s="8">
        <v>9378634</v>
      </c>
    </row>
    <row r="121" spans="1:43" s="3" customFormat="1" x14ac:dyDescent="0.2">
      <c r="A121" s="7" t="s">
        <v>104</v>
      </c>
      <c r="B121" s="4">
        <v>1468875</v>
      </c>
      <c r="C121" s="4">
        <v>1756756</v>
      </c>
      <c r="D121" s="4">
        <v>1807924</v>
      </c>
      <c r="E121" s="4">
        <v>2178840</v>
      </c>
      <c r="F121" s="4">
        <v>2064988</v>
      </c>
      <c r="G121" s="4">
        <v>2598693</v>
      </c>
      <c r="H121" s="4">
        <v>2587773</v>
      </c>
      <c r="I121" s="4">
        <v>3171418</v>
      </c>
      <c r="J121" s="4">
        <v>2750266</v>
      </c>
      <c r="K121" s="4">
        <v>3971429</v>
      </c>
      <c r="L121" s="4">
        <v>3248484</v>
      </c>
      <c r="M121" s="4">
        <v>4311786</v>
      </c>
      <c r="N121" s="4">
        <v>3528168</v>
      </c>
      <c r="O121" s="4">
        <v>4474133</v>
      </c>
      <c r="P121" s="4">
        <v>4920689</v>
      </c>
      <c r="Q121" s="4">
        <v>5775455</v>
      </c>
      <c r="R121" s="4">
        <v>5378451</v>
      </c>
      <c r="S121" s="4">
        <v>7090489</v>
      </c>
      <c r="T121" s="4">
        <v>6129218</v>
      </c>
      <c r="U121" s="4">
        <v>7948077</v>
      </c>
      <c r="V121" s="4">
        <v>7058250</v>
      </c>
      <c r="W121" s="4">
        <v>9264239</v>
      </c>
      <c r="X121" s="4">
        <v>9128097</v>
      </c>
      <c r="Y121" s="4">
        <v>8968374</v>
      </c>
      <c r="Z121" s="4">
        <v>8617903</v>
      </c>
      <c r="AA121" s="4">
        <v>10938280</v>
      </c>
      <c r="AB121" s="4">
        <v>11389434</v>
      </c>
      <c r="AC121" s="4">
        <v>9091300</v>
      </c>
      <c r="AD121" s="4">
        <v>11127343</v>
      </c>
      <c r="AE121" s="4">
        <v>8556561</v>
      </c>
      <c r="AF121" s="4">
        <v>11787071</v>
      </c>
      <c r="AG121" s="4">
        <v>13432102</v>
      </c>
      <c r="AH121" s="4">
        <v>12542511</v>
      </c>
      <c r="AI121" s="4">
        <v>16161944</v>
      </c>
      <c r="AJ121" s="4">
        <v>14862427</v>
      </c>
      <c r="AK121" s="4">
        <v>16657209</v>
      </c>
      <c r="AL121" s="4">
        <v>14842396</v>
      </c>
      <c r="AM121" s="4">
        <v>14389202</v>
      </c>
      <c r="AN121" s="4">
        <v>15296925</v>
      </c>
      <c r="AO121" s="4">
        <v>16433168</v>
      </c>
      <c r="AP121" s="4">
        <v>16067994</v>
      </c>
      <c r="AQ121" s="8">
        <v>18005455</v>
      </c>
    </row>
    <row r="122" spans="1:43" s="3" customFormat="1" x14ac:dyDescent="0.2">
      <c r="A122" s="7" t="s">
        <v>105</v>
      </c>
      <c r="B122" s="4">
        <v>872338</v>
      </c>
      <c r="C122" s="4">
        <v>875266</v>
      </c>
      <c r="D122" s="4">
        <v>1080134</v>
      </c>
      <c r="E122" s="4">
        <v>995942</v>
      </c>
      <c r="F122" s="4">
        <v>1137433</v>
      </c>
      <c r="G122" s="4">
        <v>1253071</v>
      </c>
      <c r="H122" s="4">
        <v>1325771</v>
      </c>
      <c r="I122" s="4">
        <v>1339623</v>
      </c>
      <c r="J122" s="4">
        <v>1548782</v>
      </c>
      <c r="K122" s="4">
        <v>2092692</v>
      </c>
      <c r="L122" s="4">
        <v>1960750</v>
      </c>
      <c r="M122" s="4">
        <v>1994194</v>
      </c>
      <c r="N122" s="4">
        <v>2197648</v>
      </c>
      <c r="O122" s="4">
        <v>2292844</v>
      </c>
      <c r="P122" s="4">
        <v>2411986</v>
      </c>
      <c r="Q122" s="4">
        <v>2680494</v>
      </c>
      <c r="R122" s="4">
        <v>2766133</v>
      </c>
      <c r="S122" s="4">
        <v>3009477</v>
      </c>
      <c r="T122" s="4">
        <v>3001342</v>
      </c>
      <c r="U122" s="4">
        <v>3029936</v>
      </c>
      <c r="V122" s="4">
        <v>3146295</v>
      </c>
      <c r="W122" s="4">
        <v>3250286</v>
      </c>
      <c r="X122" s="4">
        <v>3579743</v>
      </c>
      <c r="Y122" s="4">
        <v>3971011</v>
      </c>
      <c r="Z122" s="4">
        <v>4564575</v>
      </c>
      <c r="AA122" s="4">
        <v>4885113</v>
      </c>
      <c r="AB122" s="4">
        <v>5366389</v>
      </c>
      <c r="AC122" s="4">
        <v>5213370</v>
      </c>
      <c r="AD122" s="4">
        <v>6011766</v>
      </c>
      <c r="AE122" s="4">
        <v>5456438</v>
      </c>
      <c r="AF122" s="4">
        <v>5260158</v>
      </c>
      <c r="AG122" s="4">
        <v>5761048</v>
      </c>
      <c r="AH122" s="4">
        <v>5628649</v>
      </c>
      <c r="AI122" s="4">
        <v>6462246</v>
      </c>
      <c r="AJ122" s="4">
        <v>6424476</v>
      </c>
      <c r="AK122" s="4">
        <v>6152879</v>
      </c>
      <c r="AL122" s="4">
        <v>5935225</v>
      </c>
      <c r="AM122" s="4">
        <v>5357745</v>
      </c>
      <c r="AN122" s="4">
        <v>7083392</v>
      </c>
      <c r="AO122" s="4">
        <v>6468999</v>
      </c>
      <c r="AP122" s="4">
        <v>6847684</v>
      </c>
      <c r="AQ122" s="8">
        <v>6627312</v>
      </c>
    </row>
    <row r="123" spans="1:43" s="3" customFormat="1" x14ac:dyDescent="0.2">
      <c r="A123" s="7" t="s">
        <v>106</v>
      </c>
      <c r="B123" s="4">
        <v>947367</v>
      </c>
      <c r="C123" s="4">
        <v>1012012</v>
      </c>
      <c r="D123" s="4">
        <v>1208759</v>
      </c>
      <c r="E123" s="4">
        <v>1217641</v>
      </c>
      <c r="F123" s="4">
        <v>1185231</v>
      </c>
      <c r="G123" s="4">
        <v>1384692</v>
      </c>
      <c r="H123" s="4">
        <v>1485884</v>
      </c>
      <c r="I123" s="4">
        <v>1714194</v>
      </c>
      <c r="J123" s="4">
        <v>1829571</v>
      </c>
      <c r="K123" s="4">
        <v>1914895</v>
      </c>
      <c r="L123" s="4">
        <v>2208036</v>
      </c>
      <c r="M123" s="4">
        <v>2225199</v>
      </c>
      <c r="N123" s="4">
        <v>2404897</v>
      </c>
      <c r="O123" s="4">
        <v>2939533</v>
      </c>
      <c r="P123" s="4">
        <v>3580315</v>
      </c>
      <c r="Q123" s="4">
        <v>3352508</v>
      </c>
      <c r="R123" s="4">
        <v>4004309</v>
      </c>
      <c r="S123" s="4">
        <v>4620220</v>
      </c>
      <c r="T123" s="4">
        <v>5566315</v>
      </c>
      <c r="U123" s="4">
        <v>5665444</v>
      </c>
      <c r="V123" s="4">
        <v>5939304</v>
      </c>
      <c r="W123" s="4">
        <v>5557566</v>
      </c>
      <c r="X123" s="4">
        <v>6348160</v>
      </c>
      <c r="Y123" s="4">
        <v>6370954</v>
      </c>
      <c r="Z123" s="4">
        <v>6883541</v>
      </c>
      <c r="AA123" s="4">
        <v>7000403</v>
      </c>
      <c r="AB123" s="4">
        <v>7293040</v>
      </c>
      <c r="AC123" s="4">
        <v>8064399</v>
      </c>
      <c r="AD123" s="4">
        <v>8540041</v>
      </c>
      <c r="AE123" s="4">
        <v>9357748</v>
      </c>
      <c r="AF123" s="4">
        <v>9259923</v>
      </c>
      <c r="AG123" s="4">
        <v>9969715</v>
      </c>
      <c r="AH123" s="4">
        <v>10646463</v>
      </c>
      <c r="AI123" s="4">
        <v>11019989</v>
      </c>
      <c r="AJ123" s="4">
        <v>12462732</v>
      </c>
      <c r="AK123" s="4">
        <v>12772285</v>
      </c>
      <c r="AL123" s="4">
        <v>12274398</v>
      </c>
      <c r="AM123" s="4">
        <v>12151603</v>
      </c>
      <c r="AN123" s="4">
        <v>12589351</v>
      </c>
      <c r="AO123" s="4">
        <v>14378390</v>
      </c>
      <c r="AP123" s="4">
        <v>13711438</v>
      </c>
      <c r="AQ123" s="8">
        <v>15217386</v>
      </c>
    </row>
    <row r="124" spans="1:43" s="3" customFormat="1" x14ac:dyDescent="0.2">
      <c r="A124" s="7" t="s">
        <v>107</v>
      </c>
      <c r="B124" s="4" t="s">
        <v>125</v>
      </c>
      <c r="C124" s="4" t="s">
        <v>125</v>
      </c>
      <c r="D124" s="4" t="s">
        <v>125</v>
      </c>
      <c r="E124" s="4" t="s">
        <v>125</v>
      </c>
      <c r="F124" s="4" t="s">
        <v>125</v>
      </c>
      <c r="G124" s="4" t="s">
        <v>125</v>
      </c>
      <c r="H124" s="4" t="s">
        <v>125</v>
      </c>
      <c r="I124" s="4" t="s">
        <v>125</v>
      </c>
      <c r="J124" s="4" t="s">
        <v>125</v>
      </c>
      <c r="K124" s="4" t="s">
        <v>125</v>
      </c>
      <c r="L124" s="4">
        <v>1825957</v>
      </c>
      <c r="M124" s="4">
        <v>2114595</v>
      </c>
      <c r="N124" s="4">
        <v>2016208</v>
      </c>
      <c r="O124" s="4">
        <v>1944011</v>
      </c>
      <c r="P124" s="4">
        <v>2300448</v>
      </c>
      <c r="Q124" s="4">
        <v>2714477</v>
      </c>
      <c r="R124" s="4">
        <v>3057855</v>
      </c>
      <c r="S124" s="4">
        <v>3416821</v>
      </c>
      <c r="T124" s="4">
        <v>3605338</v>
      </c>
      <c r="U124" s="4">
        <v>3220214</v>
      </c>
      <c r="V124" s="4">
        <v>3371985</v>
      </c>
      <c r="W124" s="4">
        <v>3208803</v>
      </c>
      <c r="X124" s="4">
        <v>3352852</v>
      </c>
      <c r="Y124" s="4">
        <v>3616345</v>
      </c>
      <c r="Z124" s="4">
        <v>3206464</v>
      </c>
      <c r="AA124" s="4">
        <v>3230922</v>
      </c>
      <c r="AB124" s="4">
        <v>4087203</v>
      </c>
      <c r="AC124" s="4">
        <v>3765503</v>
      </c>
      <c r="AD124" s="4">
        <v>3835088</v>
      </c>
      <c r="AE124" s="4">
        <v>3969875</v>
      </c>
      <c r="AF124" s="4">
        <v>5322007</v>
      </c>
      <c r="AG124" s="4">
        <v>6194668</v>
      </c>
      <c r="AH124" s="4">
        <v>6180681.9199999999</v>
      </c>
      <c r="AI124" s="4">
        <v>5927581.9100000001</v>
      </c>
      <c r="AJ124" s="4">
        <v>6533760.0199999996</v>
      </c>
      <c r="AK124" s="4">
        <v>5925082.71</v>
      </c>
      <c r="AL124" s="4">
        <v>7052562.5199999996</v>
      </c>
      <c r="AM124" s="4">
        <v>7597640.2999999998</v>
      </c>
      <c r="AN124" s="4">
        <v>8072439.9699999997</v>
      </c>
      <c r="AO124" s="4">
        <v>8344826.7999999998</v>
      </c>
      <c r="AP124" s="4">
        <v>8864281.7100000009</v>
      </c>
      <c r="AQ124" s="8">
        <v>7240020.4400000004</v>
      </c>
    </row>
    <row r="125" spans="1:43" s="3" customFormat="1" x14ac:dyDescent="0.2">
      <c r="A125" s="7" t="s">
        <v>108</v>
      </c>
      <c r="B125" s="4">
        <v>1101529</v>
      </c>
      <c r="C125" s="4">
        <v>1077282</v>
      </c>
      <c r="D125" s="4">
        <v>1096621</v>
      </c>
      <c r="E125" s="4">
        <v>1118310</v>
      </c>
      <c r="F125" s="4">
        <v>1201261</v>
      </c>
      <c r="G125" s="4">
        <v>1295844</v>
      </c>
      <c r="H125" s="4">
        <v>1422709</v>
      </c>
      <c r="I125" s="4">
        <v>1361281</v>
      </c>
      <c r="J125" s="4">
        <v>1335424</v>
      </c>
      <c r="K125" s="4">
        <v>1579326</v>
      </c>
      <c r="L125" s="4">
        <v>2373566</v>
      </c>
      <c r="M125" s="4">
        <v>2445405</v>
      </c>
      <c r="N125" s="4">
        <v>3044903</v>
      </c>
      <c r="O125" s="4">
        <v>3261003</v>
      </c>
      <c r="P125" s="4">
        <v>3634454</v>
      </c>
      <c r="Q125" s="4">
        <v>4097203</v>
      </c>
      <c r="R125" s="4">
        <v>4039249</v>
      </c>
      <c r="S125" s="4">
        <v>4288305</v>
      </c>
      <c r="T125" s="4">
        <v>4320679</v>
      </c>
      <c r="U125" s="4">
        <v>4170176</v>
      </c>
      <c r="V125" s="4">
        <v>4940413</v>
      </c>
      <c r="W125" s="4">
        <v>4715203</v>
      </c>
      <c r="X125" s="4">
        <v>4954820</v>
      </c>
      <c r="Y125" s="4">
        <v>5002203</v>
      </c>
      <c r="Z125" s="4">
        <v>5397018</v>
      </c>
      <c r="AA125" s="4">
        <v>5716296</v>
      </c>
      <c r="AB125" s="4">
        <v>5626286</v>
      </c>
      <c r="AC125" s="4">
        <v>6195057</v>
      </c>
      <c r="AD125" s="4">
        <v>6802058</v>
      </c>
      <c r="AE125" s="4">
        <v>7082004</v>
      </c>
      <c r="AF125" s="4">
        <v>7095838</v>
      </c>
      <c r="AG125" s="4">
        <v>7665646</v>
      </c>
      <c r="AH125" s="4">
        <v>7811606</v>
      </c>
      <c r="AI125" s="4">
        <v>8344118</v>
      </c>
      <c r="AJ125" s="4">
        <v>9007142</v>
      </c>
      <c r="AK125" s="4">
        <v>8701072</v>
      </c>
      <c r="AL125" s="4">
        <v>8601311</v>
      </c>
      <c r="AM125" s="4">
        <v>9014339</v>
      </c>
      <c r="AN125" s="4">
        <v>9257994</v>
      </c>
      <c r="AO125" s="4">
        <v>9410721</v>
      </c>
      <c r="AP125" s="4">
        <v>9463490</v>
      </c>
      <c r="AQ125" s="8">
        <v>9598799</v>
      </c>
    </row>
    <row r="126" spans="1:43" s="3" customFormat="1" x14ac:dyDescent="0.2">
      <c r="A126" s="7" t="s">
        <v>169</v>
      </c>
      <c r="B126" s="4" t="s">
        <v>125</v>
      </c>
      <c r="C126" s="4" t="s">
        <v>125</v>
      </c>
      <c r="D126" s="4">
        <v>1395831</v>
      </c>
      <c r="E126" s="4">
        <v>1689073</v>
      </c>
      <c r="F126" s="4">
        <v>1623398</v>
      </c>
      <c r="G126" s="4">
        <v>1919188</v>
      </c>
      <c r="H126" s="4">
        <v>1756186</v>
      </c>
      <c r="I126" s="4">
        <v>2093405</v>
      </c>
      <c r="J126" s="4">
        <v>2002798</v>
      </c>
      <c r="K126" s="4">
        <v>2246251</v>
      </c>
      <c r="L126" s="4">
        <v>2495359</v>
      </c>
      <c r="M126" s="4">
        <v>2953172</v>
      </c>
      <c r="N126" s="4">
        <v>2523857</v>
      </c>
      <c r="O126" s="4">
        <v>2623408</v>
      </c>
      <c r="P126" s="4">
        <v>3071155</v>
      </c>
      <c r="Q126" s="4">
        <v>3793328</v>
      </c>
      <c r="R126" s="4">
        <v>4252686</v>
      </c>
      <c r="S126" s="4">
        <v>4396215</v>
      </c>
      <c r="T126" s="4">
        <v>4177055</v>
      </c>
      <c r="U126" s="4">
        <v>4419508</v>
      </c>
      <c r="V126" s="4">
        <v>4029646</v>
      </c>
      <c r="W126" s="4">
        <v>4223301</v>
      </c>
      <c r="X126" s="4">
        <v>4391205</v>
      </c>
      <c r="Y126" s="4">
        <v>5081590</v>
      </c>
      <c r="Z126" s="4">
        <v>5062518</v>
      </c>
      <c r="AA126" s="4">
        <v>4970392</v>
      </c>
      <c r="AB126" s="4">
        <v>5872482</v>
      </c>
      <c r="AC126" s="4">
        <v>5846061</v>
      </c>
      <c r="AD126" s="4">
        <v>6105258</v>
      </c>
      <c r="AE126" s="4">
        <v>6997428</v>
      </c>
      <c r="AF126" s="4">
        <v>7744356</v>
      </c>
      <c r="AG126" s="4">
        <v>8869507</v>
      </c>
      <c r="AH126" s="4" t="s">
        <v>125</v>
      </c>
      <c r="AI126" s="4" t="s">
        <v>125</v>
      </c>
      <c r="AJ126" s="4" t="s">
        <v>125</v>
      </c>
      <c r="AK126" s="4" t="s">
        <v>125</v>
      </c>
      <c r="AL126" s="4" t="s">
        <v>125</v>
      </c>
      <c r="AM126" s="4" t="s">
        <v>125</v>
      </c>
      <c r="AN126" s="4" t="s">
        <v>125</v>
      </c>
      <c r="AO126" s="4" t="s">
        <v>125</v>
      </c>
      <c r="AP126" s="4" t="s">
        <v>125</v>
      </c>
      <c r="AQ126" s="8">
        <v>12439673.74</v>
      </c>
    </row>
    <row r="127" spans="1:43" s="3" customFormat="1" x14ac:dyDescent="0.2">
      <c r="A127" s="7" t="s">
        <v>109</v>
      </c>
      <c r="B127" s="4">
        <v>1947784</v>
      </c>
      <c r="C127" s="4">
        <v>2125280</v>
      </c>
      <c r="D127" s="4">
        <v>2163624</v>
      </c>
      <c r="E127" s="4">
        <v>1850693</v>
      </c>
      <c r="F127" s="4">
        <v>2202407</v>
      </c>
      <c r="G127" s="4">
        <v>2607551</v>
      </c>
      <c r="H127" s="4">
        <v>2797166</v>
      </c>
      <c r="I127" s="4">
        <v>2842618</v>
      </c>
      <c r="J127" s="4">
        <v>3352060</v>
      </c>
      <c r="K127" s="4">
        <v>353073</v>
      </c>
      <c r="L127" s="4">
        <v>4061698</v>
      </c>
      <c r="M127" s="4">
        <v>4014395</v>
      </c>
      <c r="N127" s="4">
        <v>4358243</v>
      </c>
      <c r="O127" s="4">
        <v>5013892</v>
      </c>
      <c r="P127" s="4">
        <v>4780562</v>
      </c>
      <c r="Q127" s="4">
        <v>5031751</v>
      </c>
      <c r="R127" s="4">
        <v>6245344</v>
      </c>
      <c r="S127" s="4">
        <v>7069078</v>
      </c>
      <c r="T127" s="4">
        <v>7076924</v>
      </c>
      <c r="U127" s="4">
        <v>7305794</v>
      </c>
      <c r="V127" s="4">
        <v>7246709</v>
      </c>
      <c r="W127" s="4">
        <v>8122557</v>
      </c>
      <c r="X127" s="4">
        <v>8040673</v>
      </c>
      <c r="Y127" s="4">
        <v>8506716</v>
      </c>
      <c r="Z127" s="4">
        <v>8136068</v>
      </c>
      <c r="AA127" s="4">
        <v>8086443</v>
      </c>
      <c r="AB127" s="4">
        <v>9107398</v>
      </c>
      <c r="AC127" s="4">
        <v>8990946</v>
      </c>
      <c r="AD127" s="4">
        <v>9065205</v>
      </c>
      <c r="AE127" s="4">
        <v>10382146</v>
      </c>
      <c r="AF127" s="4">
        <v>10596306</v>
      </c>
      <c r="AG127" s="4">
        <v>10938665</v>
      </c>
      <c r="AH127" s="4">
        <v>11582710</v>
      </c>
      <c r="AI127" s="4">
        <v>11242567</v>
      </c>
      <c r="AJ127" s="4">
        <v>10974532</v>
      </c>
      <c r="AK127" s="4">
        <v>11710988</v>
      </c>
      <c r="AL127" s="4">
        <v>11522129</v>
      </c>
      <c r="AM127" s="4">
        <v>11478784</v>
      </c>
      <c r="AN127" s="4">
        <v>11947497</v>
      </c>
      <c r="AO127" s="4">
        <v>12617620</v>
      </c>
      <c r="AP127" s="4">
        <v>12797066</v>
      </c>
      <c r="AQ127" s="8">
        <v>13117178</v>
      </c>
    </row>
    <row r="128" spans="1:43" s="3" customFormat="1" x14ac:dyDescent="0.2">
      <c r="A128" s="7" t="s">
        <v>110</v>
      </c>
      <c r="B128" s="4">
        <v>2500242</v>
      </c>
      <c r="C128" s="4">
        <v>2278427</v>
      </c>
      <c r="D128" s="4">
        <v>2351273</v>
      </c>
      <c r="E128" s="4">
        <v>2513917</v>
      </c>
      <c r="F128" s="4">
        <v>2821033</v>
      </c>
      <c r="G128" s="4">
        <v>3099221</v>
      </c>
      <c r="H128" s="4">
        <v>3114825</v>
      </c>
      <c r="I128" s="4">
        <v>3334137</v>
      </c>
      <c r="J128" s="4">
        <v>3425885</v>
      </c>
      <c r="K128" s="4">
        <v>4111500</v>
      </c>
      <c r="L128" s="4">
        <v>4387200</v>
      </c>
      <c r="M128" s="4">
        <v>4916200</v>
      </c>
      <c r="N128" s="4">
        <v>5343700</v>
      </c>
      <c r="O128" s="4">
        <v>6434100</v>
      </c>
      <c r="P128" s="4">
        <v>8816900</v>
      </c>
      <c r="Q128" s="4">
        <v>7943400</v>
      </c>
      <c r="R128" s="4">
        <v>8887100</v>
      </c>
      <c r="S128" s="4">
        <v>9704800</v>
      </c>
      <c r="T128" s="4">
        <v>10215000</v>
      </c>
      <c r="U128" s="4">
        <v>10952000</v>
      </c>
      <c r="V128" s="4">
        <v>11460000</v>
      </c>
      <c r="W128" s="4">
        <v>11911000</v>
      </c>
      <c r="X128" s="4">
        <v>13353000</v>
      </c>
      <c r="Y128" s="4">
        <v>14777000</v>
      </c>
      <c r="Z128" s="4">
        <v>16396000</v>
      </c>
      <c r="AA128" s="4">
        <v>17661000</v>
      </c>
      <c r="AB128" s="4">
        <v>19143619</v>
      </c>
      <c r="AC128" s="4">
        <v>20662809</v>
      </c>
      <c r="AD128" s="4">
        <v>22815173</v>
      </c>
      <c r="AE128" s="4">
        <v>24965321</v>
      </c>
      <c r="AF128" s="4">
        <v>27485613</v>
      </c>
      <c r="AG128" s="4">
        <v>31194924</v>
      </c>
      <c r="AH128" s="4">
        <v>33913555</v>
      </c>
      <c r="AI128" s="4">
        <v>33942469</v>
      </c>
      <c r="AJ128" s="4">
        <v>33345261</v>
      </c>
      <c r="AK128" s="4">
        <v>39105895</v>
      </c>
      <c r="AL128" s="4">
        <v>31340632</v>
      </c>
      <c r="AM128" s="4">
        <v>30838698</v>
      </c>
      <c r="AN128" s="4">
        <v>36913358</v>
      </c>
      <c r="AO128" s="4">
        <v>39322306</v>
      </c>
      <c r="AP128" s="4">
        <v>38783883</v>
      </c>
      <c r="AQ128" s="8">
        <v>25135931</v>
      </c>
    </row>
    <row r="129" spans="1:43" s="3" customFormat="1" x14ac:dyDescent="0.2">
      <c r="A129" s="7" t="s">
        <v>111</v>
      </c>
      <c r="B129" s="4" t="s">
        <v>125</v>
      </c>
      <c r="C129" s="4" t="s">
        <v>125</v>
      </c>
      <c r="D129" s="4" t="s">
        <v>125</v>
      </c>
      <c r="E129" s="4" t="s">
        <v>125</v>
      </c>
      <c r="F129" s="4" t="s">
        <v>125</v>
      </c>
      <c r="G129" s="4">
        <v>1236444</v>
      </c>
      <c r="H129" s="4">
        <v>1271024</v>
      </c>
      <c r="I129" s="4">
        <v>1452808</v>
      </c>
      <c r="J129" s="4">
        <v>1428184</v>
      </c>
      <c r="K129" s="4">
        <v>1630988</v>
      </c>
      <c r="L129" s="4">
        <v>1989909</v>
      </c>
      <c r="M129" s="4">
        <v>1953204</v>
      </c>
      <c r="N129" s="4">
        <v>2015190</v>
      </c>
      <c r="O129" s="4">
        <v>2300820</v>
      </c>
      <c r="P129" s="4">
        <v>2627353</v>
      </c>
      <c r="Q129" s="4">
        <v>2870479</v>
      </c>
      <c r="R129" s="4">
        <v>3054876</v>
      </c>
      <c r="S129" s="4">
        <v>3369571</v>
      </c>
      <c r="T129" s="4">
        <v>3778768</v>
      </c>
      <c r="U129" s="4">
        <v>3514384</v>
      </c>
      <c r="V129" s="4">
        <v>3665142</v>
      </c>
      <c r="W129" s="4">
        <v>3731393</v>
      </c>
      <c r="X129" s="4">
        <v>3843924</v>
      </c>
      <c r="Y129" s="4">
        <v>4137263</v>
      </c>
      <c r="Z129" s="4">
        <v>4062362</v>
      </c>
      <c r="AA129" s="4">
        <v>4165936</v>
      </c>
      <c r="AB129" s="4">
        <v>4870435</v>
      </c>
      <c r="AC129" s="4">
        <v>5112771</v>
      </c>
      <c r="AD129" s="4">
        <v>4986820</v>
      </c>
      <c r="AE129" s="4">
        <v>5505402</v>
      </c>
      <c r="AF129" s="4">
        <v>6814701</v>
      </c>
      <c r="AG129" s="4">
        <v>7586224</v>
      </c>
      <c r="AH129" s="4">
        <v>8384471.5800000001</v>
      </c>
      <c r="AI129" s="4">
        <v>8778422.6799999997</v>
      </c>
      <c r="AJ129" s="4">
        <v>10771539.449999999</v>
      </c>
      <c r="AK129" s="4">
        <v>9911391.9600000009</v>
      </c>
      <c r="AL129" s="4">
        <v>9781730.7699999996</v>
      </c>
      <c r="AM129" s="4">
        <v>10328577.99</v>
      </c>
      <c r="AN129" s="4">
        <v>11930941.52</v>
      </c>
      <c r="AO129" s="4">
        <v>12049611.789999999</v>
      </c>
      <c r="AP129" s="4">
        <v>10995381.09</v>
      </c>
      <c r="AQ129" s="8">
        <v>9974090.6400000006</v>
      </c>
    </row>
    <row r="130" spans="1:43" x14ac:dyDescent="0.2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AC130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3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6" x14ac:dyDescent="0.2"/>
  <cols>
    <col min="1" max="1" width="27.6640625" bestFit="1" customWidth="1"/>
    <col min="7" max="52" width="10.83203125" style="20"/>
  </cols>
  <sheetData>
    <row r="1" spans="1:52" x14ac:dyDescent="0.2">
      <c r="B1" s="16" t="s">
        <v>178</v>
      </c>
      <c r="C1" s="16" t="s">
        <v>179</v>
      </c>
      <c r="D1" s="16" t="s">
        <v>180</v>
      </c>
      <c r="E1" s="16" t="s">
        <v>181</v>
      </c>
      <c r="F1" s="16" t="s">
        <v>182</v>
      </c>
      <c r="G1" s="21" t="s">
        <v>172</v>
      </c>
      <c r="H1" s="21" t="s">
        <v>173</v>
      </c>
      <c r="I1" s="21" t="s">
        <v>174</v>
      </c>
      <c r="J1" s="21" t="s">
        <v>175</v>
      </c>
      <c r="K1" s="21" t="s">
        <v>176</v>
      </c>
      <c r="L1" s="17" t="s">
        <v>141</v>
      </c>
      <c r="M1" s="17" t="s">
        <v>142</v>
      </c>
      <c r="N1" s="17" t="s">
        <v>143</v>
      </c>
      <c r="O1" s="17" t="s">
        <v>144</v>
      </c>
      <c r="P1" s="17" t="s">
        <v>145</v>
      </c>
      <c r="Q1" s="17" t="s">
        <v>146</v>
      </c>
      <c r="R1" s="17" t="s">
        <v>147</v>
      </c>
      <c r="S1" s="17" t="s">
        <v>148</v>
      </c>
      <c r="T1" s="17" t="s">
        <v>149</v>
      </c>
      <c r="U1" s="17" t="s">
        <v>150</v>
      </c>
      <c r="V1" s="17" t="s">
        <v>151</v>
      </c>
      <c r="W1" s="17" t="s">
        <v>152</v>
      </c>
      <c r="X1" s="17" t="s">
        <v>153</v>
      </c>
      <c r="Y1" s="18" t="s">
        <v>154</v>
      </c>
      <c r="Z1" s="18" t="s">
        <v>155</v>
      </c>
      <c r="AA1" s="18" t="s">
        <v>156</v>
      </c>
      <c r="AB1" s="18" t="s">
        <v>157</v>
      </c>
      <c r="AC1" s="18" t="s">
        <v>158</v>
      </c>
      <c r="AD1" s="18" t="s">
        <v>159</v>
      </c>
      <c r="AE1" s="18" t="s">
        <v>160</v>
      </c>
      <c r="AF1" s="18" t="s">
        <v>161</v>
      </c>
      <c r="AG1" s="18" t="s">
        <v>162</v>
      </c>
      <c r="AH1" s="18" t="s">
        <v>163</v>
      </c>
      <c r="AI1" s="18" t="s">
        <v>164</v>
      </c>
      <c r="AJ1" s="18" t="s">
        <v>165</v>
      </c>
      <c r="AK1" s="18" t="s">
        <v>166</v>
      </c>
      <c r="AL1" s="17" t="s">
        <v>139</v>
      </c>
      <c r="AM1" s="18" t="s">
        <v>138</v>
      </c>
      <c r="AN1" s="18" t="s">
        <v>137</v>
      </c>
      <c r="AO1" s="18" t="s">
        <v>136</v>
      </c>
      <c r="AP1" s="18" t="s">
        <v>135</v>
      </c>
      <c r="AQ1" s="17" t="s">
        <v>126</v>
      </c>
      <c r="AR1" s="17" t="s">
        <v>127</v>
      </c>
      <c r="AS1" s="17" t="s">
        <v>128</v>
      </c>
      <c r="AT1" s="17" t="s">
        <v>129</v>
      </c>
      <c r="AU1" s="17" t="s">
        <v>130</v>
      </c>
      <c r="AV1" s="17" t="s">
        <v>131</v>
      </c>
      <c r="AW1" s="17" t="s">
        <v>132</v>
      </c>
      <c r="AX1" s="17" t="s">
        <v>133</v>
      </c>
      <c r="AY1" s="17" t="s">
        <v>134</v>
      </c>
      <c r="AZ1" s="19" t="s">
        <v>170</v>
      </c>
    </row>
    <row r="2" spans="1:52" x14ac:dyDescent="0.2">
      <c r="A2" s="10" t="s">
        <v>1</v>
      </c>
      <c r="B2">
        <f>IF(COUNTIF(Table2[[#This Row],[1973-74]:[1978-79]],"N/A"),0,1)</f>
        <v>1</v>
      </c>
      <c r="C2">
        <f>IF(COUNTIF(Table2[[#This Row],[1979-80]:[1988-89]],"N/A"),0,1)</f>
        <v>1</v>
      </c>
      <c r="D2">
        <f>IF(COUNTIF(Table2[[#This Row],[1989-90]:[1998-99]],"N/A"),0,1)</f>
        <v>1</v>
      </c>
      <c r="E2">
        <f>IF(COUNTIF(Table2[[#This Row],[1999-2000]:[2008-09]],"N/A"),0,1)</f>
        <v>1</v>
      </c>
      <c r="F2">
        <f>IF(COUNTIF(Table2[[#This Row],[2009-10]:[2014-15]],"N/A"),0,1)</f>
        <v>1</v>
      </c>
      <c r="G2" s="20">
        <f>IF(B2=1,AVERAGE(L2:P2),"N/A")</f>
        <v>0.1159645304066331</v>
      </c>
      <c r="H2" s="20">
        <f>IF(C2=1,AVERAGE(Q2:Z2),"N/A")</f>
        <v>0.10838155117421136</v>
      </c>
      <c r="I2" s="20">
        <f>IF(D2=1,AVERAGE(AA2:AJ2),"N/A")</f>
        <v>7.9922436722654269E-2</v>
      </c>
      <c r="J2" s="20">
        <f>IF(E2=1,AVERAGE(AK2:AT2),"N/A")</f>
        <v>6.7808386545912522E-2</v>
      </c>
      <c r="K2" s="20">
        <f>IF(F2=1,AVERAGE(AU2:AZ2),"N/A")</f>
        <v>6.0886677024612208E-2</v>
      </c>
      <c r="L2" s="20">
        <v>6.5012866169715466E-2</v>
      </c>
      <c r="M2" s="20">
        <v>0.17158493400579461</v>
      </c>
      <c r="N2" s="20">
        <v>0.13774382641273067</v>
      </c>
      <c r="O2" s="20">
        <v>0.17627185106413368</v>
      </c>
      <c r="P2" s="20">
        <v>2.9209174380791111E-2</v>
      </c>
      <c r="Q2" s="20">
        <v>9.597533181391607E-2</v>
      </c>
      <c r="R2" s="20">
        <v>0.29908695907462862</v>
      </c>
      <c r="S2" s="20">
        <v>0.21260579215584358</v>
      </c>
      <c r="T2" s="20">
        <v>0.17340698607704713</v>
      </c>
      <c r="U2" s="20">
        <v>0.19720338067778737</v>
      </c>
      <c r="V2" s="20">
        <v>-0.1269831162054357</v>
      </c>
      <c r="W2" s="20">
        <v>0.12023120391776264</v>
      </c>
      <c r="X2" s="20">
        <v>8.4346387393078245E-2</v>
      </c>
      <c r="Y2" s="20">
        <v>-9.4885373025037079E-2</v>
      </c>
      <c r="Z2" s="20">
        <v>0.12282795986252269</v>
      </c>
      <c r="AA2" s="20">
        <v>0.3521471657592517</v>
      </c>
      <c r="AB2" s="20">
        <v>6.2338865124950838E-3</v>
      </c>
      <c r="AC2" s="20">
        <v>8.3566576867529028E-3</v>
      </c>
      <c r="AD2" s="20">
        <v>-4.0273307834092838E-2</v>
      </c>
      <c r="AE2" s="20">
        <v>3.3782802581513692E-2</v>
      </c>
      <c r="AF2" s="20">
        <v>0.42111752112662471</v>
      </c>
      <c r="AG2" s="20">
        <v>-0.33002848304253535</v>
      </c>
      <c r="AH2" s="20">
        <v>5.7529152259788892E-2</v>
      </c>
      <c r="AI2" s="20">
        <v>0.11566072661920257</v>
      </c>
      <c r="AJ2" s="20">
        <v>0.17469824555754132</v>
      </c>
      <c r="AK2" s="20">
        <v>0.12486956203912682</v>
      </c>
      <c r="AL2" s="20">
        <v>-2.1662472401518709E-2</v>
      </c>
      <c r="AM2" s="20">
        <v>0.26027490527271951</v>
      </c>
      <c r="AN2" s="20">
        <v>-8.2644968402633204E-3</v>
      </c>
      <c r="AO2" s="20">
        <v>6.6256561175775983E-2</v>
      </c>
      <c r="AP2" s="20">
        <v>-2.2718125404974331E-2</v>
      </c>
      <c r="AQ2" s="20">
        <v>9.5046527855032897E-2</v>
      </c>
      <c r="AR2" s="20">
        <v>2.3578967775570808E-2</v>
      </c>
      <c r="AS2" s="20">
        <v>9.3220204019531724E-2</v>
      </c>
      <c r="AT2" s="20">
        <v>6.7482231968123807E-2</v>
      </c>
      <c r="AU2" s="20">
        <v>0.19394348723404931</v>
      </c>
      <c r="AV2" s="20">
        <v>-0.11040953801052437</v>
      </c>
      <c r="AW2" s="20">
        <v>0.14929260935229804</v>
      </c>
      <c r="AX2" s="20">
        <v>3.3504111441274798E-2</v>
      </c>
      <c r="AY2" s="20">
        <v>5.1486992940641976E-2</v>
      </c>
      <c r="AZ2" s="20">
        <v>4.7502399189933542E-2</v>
      </c>
    </row>
    <row r="3" spans="1:52" x14ac:dyDescent="0.2">
      <c r="A3" s="11" t="s">
        <v>2</v>
      </c>
      <c r="B3">
        <f>IF(COUNTIF(Table2[[#This Row],[1973-74]:[1978-79]],"N/A"),0,1)</f>
        <v>1</v>
      </c>
      <c r="C3">
        <f>IF(COUNTIF(Table2[[#This Row],[1979-80]:[1988-89]],"N/A"),0,1)</f>
        <v>1</v>
      </c>
      <c r="D3">
        <f>IF(COUNTIF(Table2[[#This Row],[1989-90]:[1998-99]],"N/A"),0,1)</f>
        <v>1</v>
      </c>
      <c r="E3">
        <f>IF(COUNTIF(Table2[[#This Row],[1999-2000]:[2008-09]],"N/A"),0,1)</f>
        <v>1</v>
      </c>
      <c r="F3">
        <f>IF(COUNTIF(Table2[[#This Row],[2009-10]:[2014-15]],"N/A"),0,1)</f>
        <v>1</v>
      </c>
      <c r="G3" s="20">
        <f t="shared" ref="G3:G66" si="0">IF(B3=1,AVERAGE(L3:P3),"N/A")</f>
        <v>0.13107319962811886</v>
      </c>
      <c r="H3" s="20">
        <f t="shared" ref="H3:H66" si="1">IF(C3=1,AVERAGE(Q3:Z3),"N/A")</f>
        <v>4.9001779447182633E-2</v>
      </c>
      <c r="I3" s="20">
        <f t="shared" ref="I3:I66" si="2">IF(D3=1,AVERAGE(AA3:AJ3),"N/A")</f>
        <v>6.892726346433202E-2</v>
      </c>
      <c r="J3" s="20">
        <f t="shared" ref="J3:J66" si="3">IF(E3=1,AVERAGE(AK3:AT3),"N/A")</f>
        <v>0.10565842337828339</v>
      </c>
      <c r="K3" s="20">
        <f t="shared" ref="K3:K66" si="4">IF(F3=1,AVERAGE(AU3:AZ3),"N/A")</f>
        <v>1.8199870332164938E-2</v>
      </c>
      <c r="L3" s="20">
        <v>-0.10099592962184874</v>
      </c>
      <c r="M3" s="20">
        <v>0.50806615922878007</v>
      </c>
      <c r="N3" s="20">
        <v>-2.297769104494235E-2</v>
      </c>
      <c r="O3" s="20">
        <v>7.3831840086358361E-2</v>
      </c>
      <c r="P3" s="20">
        <v>0.19744161949224709</v>
      </c>
      <c r="Q3" s="20">
        <v>-0.12245763250838446</v>
      </c>
      <c r="R3" s="20">
        <v>-0.20227778946633279</v>
      </c>
      <c r="S3" s="20">
        <v>0.58555666106326598</v>
      </c>
      <c r="T3" s="20">
        <v>-7.6092599621547685E-2</v>
      </c>
      <c r="U3" s="20">
        <v>9.0227231296314044E-3</v>
      </c>
      <c r="V3" s="20">
        <v>8.3739676887029666E-4</v>
      </c>
      <c r="W3" s="20">
        <v>-3.7928983555645876E-2</v>
      </c>
      <c r="X3" s="20">
        <v>0.20492314453593474</v>
      </c>
      <c r="Y3" s="20">
        <v>8.1269256405744908E-2</v>
      </c>
      <c r="Z3" s="20">
        <v>4.7165617720289876E-2</v>
      </c>
      <c r="AA3" s="20">
        <v>0.15709131680874794</v>
      </c>
      <c r="AB3" s="20">
        <v>5.1508325233807932E-2</v>
      </c>
      <c r="AC3" s="20">
        <v>-6.6316759756354787E-2</v>
      </c>
      <c r="AD3" s="20">
        <v>0.16183905532582382</v>
      </c>
      <c r="AE3" s="20">
        <v>5.6235415898140045E-2</v>
      </c>
      <c r="AF3" s="20">
        <v>0.44423647053678489</v>
      </c>
      <c r="AG3" s="20">
        <v>-1.9753028692101618E-2</v>
      </c>
      <c r="AH3" s="20">
        <v>-9.028068828882832E-2</v>
      </c>
      <c r="AI3" s="20">
        <v>-2.5178233553078379E-2</v>
      </c>
      <c r="AJ3" s="20">
        <v>1.9890761130378624E-2</v>
      </c>
      <c r="AK3" s="20">
        <v>7.2658143512613557E-2</v>
      </c>
      <c r="AL3" s="20">
        <v>0.20963569647064434</v>
      </c>
      <c r="AM3" s="20">
        <v>3.4420018820167014E-2</v>
      </c>
      <c r="AN3" s="20">
        <v>0.10266646672121374</v>
      </c>
      <c r="AO3" s="20">
        <v>0.26358033046466356</v>
      </c>
      <c r="AP3" s="20">
        <v>7.789744764193321E-2</v>
      </c>
      <c r="AQ3" s="20">
        <v>0.1498407040855618</v>
      </c>
      <c r="AR3" s="20">
        <v>0.11924708836097217</v>
      </c>
      <c r="AS3" s="20">
        <v>3.3674649345751477E-2</v>
      </c>
      <c r="AT3" s="20">
        <v>-7.0363116406868603E-3</v>
      </c>
      <c r="AU3" s="20">
        <v>0.16019225465065895</v>
      </c>
      <c r="AV3" s="20">
        <v>5.0302492137417242E-2</v>
      </c>
      <c r="AW3" s="20">
        <v>-7.7303144801686582E-2</v>
      </c>
      <c r="AX3" s="20">
        <v>3.1073913433275178E-2</v>
      </c>
      <c r="AY3" s="20">
        <v>1.6075609028104072E-2</v>
      </c>
      <c r="AZ3" s="20">
        <v>-7.1141902454779235E-2</v>
      </c>
    </row>
    <row r="4" spans="1:52" x14ac:dyDescent="0.2">
      <c r="A4" s="10" t="s">
        <v>3</v>
      </c>
      <c r="B4">
        <f>IF(COUNTIF(Table2[[#This Row],[1973-74]:[1978-79]],"N/A"),0,1)</f>
        <v>1</v>
      </c>
      <c r="C4">
        <f>IF(COUNTIF(Table2[[#This Row],[1979-80]:[1988-89]],"N/A"),0,1)</f>
        <v>1</v>
      </c>
      <c r="D4">
        <f>IF(COUNTIF(Table2[[#This Row],[1989-90]:[1998-99]],"N/A"),0,1)</f>
        <v>1</v>
      </c>
      <c r="E4">
        <f>IF(COUNTIF(Table2[[#This Row],[1999-2000]:[2008-09]],"N/A"),0,1)</f>
        <v>1</v>
      </c>
      <c r="F4">
        <f>IF(COUNTIF(Table2[[#This Row],[2009-10]:[2014-15]],"N/A"),0,1)</f>
        <v>1</v>
      </c>
      <c r="G4" s="20">
        <f t="shared" si="0"/>
        <v>0.15699150844711085</v>
      </c>
      <c r="H4" s="20">
        <f t="shared" si="1"/>
        <v>8.419203341364298E-2</v>
      </c>
      <c r="I4" s="20">
        <f t="shared" si="2"/>
        <v>5.7778344900431731E-2</v>
      </c>
      <c r="J4" s="20">
        <f t="shared" si="3"/>
        <v>3.7529384268855215E-2</v>
      </c>
      <c r="K4" s="20">
        <f t="shared" si="4"/>
        <v>2.1741966086700915E-2</v>
      </c>
      <c r="L4" s="20">
        <v>0.10340314784979551</v>
      </c>
      <c r="M4" s="20">
        <v>6.0391432747487088E-2</v>
      </c>
      <c r="N4" s="20">
        <v>0.23190154763913889</v>
      </c>
      <c r="O4" s="20">
        <v>0.12579518344390525</v>
      </c>
      <c r="P4" s="20">
        <v>0.26346623055522744</v>
      </c>
      <c r="Q4" s="20">
        <v>0.28776882164580947</v>
      </c>
      <c r="R4" s="20">
        <v>0.14996197861414395</v>
      </c>
      <c r="S4" s="20">
        <v>8.7543648823985298E-2</v>
      </c>
      <c r="T4" s="20">
        <v>-0.20063565810781867</v>
      </c>
      <c r="U4" s="20">
        <v>0.13933326029455495</v>
      </c>
      <c r="V4" s="20">
        <v>0.16932328984433362</v>
      </c>
      <c r="W4" s="20">
        <v>3.4485578123850905E-2</v>
      </c>
      <c r="X4" s="20">
        <v>1.9990951299183574E-2</v>
      </c>
      <c r="Y4" s="20">
        <v>8.257084001078635E-2</v>
      </c>
      <c r="Z4" s="20">
        <v>7.1577623587600406E-2</v>
      </c>
      <c r="AA4" s="20">
        <v>4.0392271280659392E-2</v>
      </c>
      <c r="AB4" s="20">
        <v>0.12053047089623974</v>
      </c>
      <c r="AC4" s="20">
        <v>1.9852549883293904E-2</v>
      </c>
      <c r="AD4" s="20">
        <v>2.7433229985140334E-2</v>
      </c>
      <c r="AE4" s="20">
        <v>-8.9565025547355785E-3</v>
      </c>
      <c r="AF4" s="20">
        <v>7.3952372571497435E-2</v>
      </c>
      <c r="AG4" s="20">
        <v>7.5426108303837516E-2</v>
      </c>
      <c r="AH4" s="20">
        <v>6.1031196459166194E-2</v>
      </c>
      <c r="AI4" s="20">
        <v>7.9510309661844442E-2</v>
      </c>
      <c r="AJ4" s="20">
        <v>8.8611442517373962E-2</v>
      </c>
      <c r="AK4" s="20">
        <v>0.10838675084282591</v>
      </c>
      <c r="AL4" s="20">
        <v>9.213331085718271E-2</v>
      </c>
      <c r="AM4" s="20">
        <v>1.3388367060895159E-2</v>
      </c>
      <c r="AN4" s="20">
        <v>2.3104709276923346E-2</v>
      </c>
      <c r="AO4" s="20">
        <v>0.10876532018819392</v>
      </c>
      <c r="AP4" s="20">
        <v>-0.10675889290848371</v>
      </c>
      <c r="AQ4" s="20">
        <v>3.3003643529683331E-2</v>
      </c>
      <c r="AR4" s="20">
        <v>7.8157894736842107E-2</v>
      </c>
      <c r="AS4" s="20">
        <v>4.270423971700279E-3</v>
      </c>
      <c r="AT4" s="20">
        <v>2.0842315132789141E-2</v>
      </c>
      <c r="AU4" s="20">
        <v>0.11601036788747621</v>
      </c>
      <c r="AV4" s="20">
        <v>-3.4828634231641148E-2</v>
      </c>
      <c r="AW4" s="20">
        <v>1.5870484415308517E-2</v>
      </c>
      <c r="AX4" s="20">
        <v>-1.0296109385049394E-3</v>
      </c>
      <c r="AY4" s="20">
        <v>4.0464189235462418E-2</v>
      </c>
      <c r="AZ4" s="20">
        <v>-6.0349998478955499E-3</v>
      </c>
    </row>
    <row r="5" spans="1:52" x14ac:dyDescent="0.2">
      <c r="A5" s="11" t="s">
        <v>4</v>
      </c>
      <c r="B5">
        <f>IF(COUNTIF(Table2[[#This Row],[1973-74]:[1978-79]],"N/A"),0,1)</f>
        <v>1</v>
      </c>
      <c r="C5">
        <f>IF(COUNTIF(Table2[[#This Row],[1979-80]:[1988-89]],"N/A"),0,1)</f>
        <v>1</v>
      </c>
      <c r="D5">
        <f>IF(COUNTIF(Table2[[#This Row],[1989-90]:[1998-99]],"N/A"),0,1)</f>
        <v>1</v>
      </c>
      <c r="E5">
        <f>IF(COUNTIF(Table2[[#This Row],[1999-2000]:[2008-09]],"N/A"),0,1)</f>
        <v>1</v>
      </c>
      <c r="F5">
        <f>IF(COUNTIF(Table2[[#This Row],[2009-10]:[2014-15]],"N/A"),0,1)</f>
        <v>1</v>
      </c>
      <c r="G5" s="20">
        <f t="shared" si="0"/>
        <v>0.14368707219017868</v>
      </c>
      <c r="H5" s="20">
        <f t="shared" si="1"/>
        <v>0.13690513129851434</v>
      </c>
      <c r="I5" s="20">
        <f t="shared" si="2"/>
        <v>3.8806834604187136E-2</v>
      </c>
      <c r="J5" s="20">
        <f t="shared" si="3"/>
        <v>3.3339329841875293E-2</v>
      </c>
      <c r="K5" s="20">
        <f t="shared" si="4"/>
        <v>1.9286447047873682E-2</v>
      </c>
      <c r="L5" s="20">
        <v>0.11223688371033494</v>
      </c>
      <c r="M5" s="20">
        <v>0.38800171185767124</v>
      </c>
      <c r="N5" s="20">
        <v>-0.12392790626140184</v>
      </c>
      <c r="O5" s="20">
        <v>0.20633086411476839</v>
      </c>
      <c r="P5" s="20">
        <v>0.13579380752952061</v>
      </c>
      <c r="Q5" s="20">
        <v>0.10806238739041781</v>
      </c>
      <c r="R5" s="20">
        <v>9.4580199187090597E-2</v>
      </c>
      <c r="S5" s="20">
        <v>0.20227308368980007</v>
      </c>
      <c r="T5" s="20">
        <v>0.17975986608803679</v>
      </c>
      <c r="U5" s="20">
        <v>1.3985123963416411E-2</v>
      </c>
      <c r="V5" s="20">
        <v>0.1925955688693296</v>
      </c>
      <c r="W5" s="20">
        <v>0.27823443878615978</v>
      </c>
      <c r="X5" s="20">
        <v>3.5447548791754761E-2</v>
      </c>
      <c r="Y5" s="20">
        <v>4.5692619345896524E-2</v>
      </c>
      <c r="Z5" s="20">
        <v>0.21842047687324093</v>
      </c>
      <c r="AA5" s="20">
        <v>4.4503862347736296E-2</v>
      </c>
      <c r="AB5" s="20">
        <v>6.9599321949482026E-2</v>
      </c>
      <c r="AC5" s="20">
        <v>1.3867831076150807E-2</v>
      </c>
      <c r="AD5" s="20">
        <v>-1.5338564445073095E-2</v>
      </c>
      <c r="AE5" s="20">
        <v>4.1605809522975865E-2</v>
      </c>
      <c r="AF5" s="20">
        <v>5.7694942530909024E-3</v>
      </c>
      <c r="AG5" s="20">
        <v>4.0284298314785708E-2</v>
      </c>
      <c r="AH5" s="20">
        <v>3.9658324135967545E-2</v>
      </c>
      <c r="AI5" s="20">
        <v>0.13819606994833628</v>
      </c>
      <c r="AJ5" s="20">
        <v>9.9218989384189937E-3</v>
      </c>
      <c r="AK5" s="20">
        <v>0.10727257343353103</v>
      </c>
      <c r="AL5" s="20">
        <v>-6.3879178119341067E-3</v>
      </c>
      <c r="AM5" s="20">
        <v>-1.2274688243012276E-2</v>
      </c>
      <c r="AN5" s="20">
        <v>3.1007936007442886E-2</v>
      </c>
      <c r="AO5" s="20">
        <v>0.15805228232231239</v>
      </c>
      <c r="AP5" s="20">
        <v>-8.6512134550093683E-2</v>
      </c>
      <c r="AQ5" s="20">
        <v>0.16190762613006707</v>
      </c>
      <c r="AR5" s="20">
        <v>6.2567225491226508E-2</v>
      </c>
      <c r="AS5" s="20">
        <v>-6.2236894791380115E-2</v>
      </c>
      <c r="AT5" s="20">
        <v>-2.0002709569406741E-2</v>
      </c>
      <c r="AU5" s="20">
        <v>-3.5644121576292549E-2</v>
      </c>
      <c r="AV5" s="20">
        <v>1.7695680203215745E-3</v>
      </c>
      <c r="AW5" s="20">
        <v>5.226529280619863E-3</v>
      </c>
      <c r="AX5" s="20">
        <v>7.7821128964398828E-2</v>
      </c>
      <c r="AY5" s="20">
        <v>3.3727656565832265E-2</v>
      </c>
      <c r="AZ5" s="20">
        <v>3.2817921032362113E-2</v>
      </c>
    </row>
    <row r="6" spans="1:52" x14ac:dyDescent="0.2">
      <c r="A6" s="10" t="s">
        <v>5</v>
      </c>
      <c r="B6">
        <f>IF(COUNTIF(Table2[[#This Row],[1973-74]:[1978-79]],"N/A"),0,1)</f>
        <v>0</v>
      </c>
      <c r="C6">
        <f>IF(COUNTIF(Table2[[#This Row],[1979-80]:[1988-89]],"N/A"),0,1)</f>
        <v>0</v>
      </c>
      <c r="D6">
        <f>IF(COUNTIF(Table2[[#This Row],[1989-90]:[1998-99]],"N/A"),0,1)</f>
        <v>0</v>
      </c>
      <c r="E6">
        <f>IF(COUNTIF(Table2[[#This Row],[1999-2000]:[2008-09]],"N/A"),0,1)</f>
        <v>1</v>
      </c>
      <c r="F6">
        <f>IF(COUNTIF(Table2[[#This Row],[2009-10]:[2014-15]],"N/A"),0,1)</f>
        <v>1</v>
      </c>
      <c r="G6" s="20" t="str">
        <f t="shared" si="0"/>
        <v>N/A</v>
      </c>
      <c r="H6" s="20" t="str">
        <f t="shared" si="1"/>
        <v>N/A</v>
      </c>
      <c r="I6" s="20" t="str">
        <f t="shared" si="2"/>
        <v>N/A</v>
      </c>
      <c r="J6" s="20">
        <f t="shared" si="3"/>
        <v>3.291680365151009E-2</v>
      </c>
      <c r="K6" s="20">
        <f t="shared" si="4"/>
        <v>4.5511740307870141E-2</v>
      </c>
      <c r="L6" s="20" t="s">
        <v>125</v>
      </c>
      <c r="M6" s="20" t="s">
        <v>125</v>
      </c>
      <c r="N6" s="20" t="s">
        <v>125</v>
      </c>
      <c r="O6" s="20" t="s">
        <v>125</v>
      </c>
      <c r="P6" s="20" t="s">
        <v>125</v>
      </c>
      <c r="Q6" s="20" t="s">
        <v>125</v>
      </c>
      <c r="R6" s="20" t="s">
        <v>125</v>
      </c>
      <c r="S6" s="20" t="s">
        <v>125</v>
      </c>
      <c r="T6" s="20" t="s">
        <v>125</v>
      </c>
      <c r="U6" s="20" t="s">
        <v>125</v>
      </c>
      <c r="V6" s="20" t="s">
        <v>125</v>
      </c>
      <c r="W6" s="20" t="s">
        <v>125</v>
      </c>
      <c r="X6" s="20" t="s">
        <v>125</v>
      </c>
      <c r="Y6" s="20" t="s">
        <v>125</v>
      </c>
      <c r="Z6" s="20" t="s">
        <v>125</v>
      </c>
      <c r="AA6" s="20" t="s">
        <v>125</v>
      </c>
      <c r="AB6" s="20" t="s">
        <v>125</v>
      </c>
      <c r="AC6" s="20" t="s">
        <v>125</v>
      </c>
      <c r="AD6" s="20">
        <v>9.6325017403092513E-3</v>
      </c>
      <c r="AE6" s="20">
        <v>6.8397033848997479E-2</v>
      </c>
      <c r="AF6" s="20">
        <v>-0.10611744395870543</v>
      </c>
      <c r="AG6" s="20">
        <v>1.0714537984295351E-2</v>
      </c>
      <c r="AH6" s="20">
        <v>3.2553852873730575E-2</v>
      </c>
      <c r="AI6" s="20">
        <v>0.22144104250548308</v>
      </c>
      <c r="AJ6" s="20">
        <v>-2.6551494286365385E-2</v>
      </c>
      <c r="AK6" s="20">
        <v>-1.3597768381595172E-2</v>
      </c>
      <c r="AL6" s="20">
        <v>0.10108389361073367</v>
      </c>
      <c r="AM6" s="20">
        <v>5.2621740390387736E-2</v>
      </c>
      <c r="AN6" s="20">
        <v>1.6214827901835541E-2</v>
      </c>
      <c r="AO6" s="20">
        <v>0.12958438352461685</v>
      </c>
      <c r="AP6" s="20">
        <v>-4.9098157095378889E-2</v>
      </c>
      <c r="AQ6" s="20">
        <v>5.3660663443694412E-2</v>
      </c>
      <c r="AR6" s="20">
        <v>-3.2469137183186906E-5</v>
      </c>
      <c r="AS6" s="20">
        <v>1.555250015062561E-2</v>
      </c>
      <c r="AT6" s="20">
        <v>2.3178422107364396E-2</v>
      </c>
      <c r="AU6" s="20">
        <v>-2.4149121279610906E-2</v>
      </c>
      <c r="AV6" s="20">
        <v>0.13944256206830422</v>
      </c>
      <c r="AW6" s="20">
        <v>-1.849750186300551E-2</v>
      </c>
      <c r="AX6" s="20">
        <v>6.2509057110820221E-2</v>
      </c>
      <c r="AY6" s="20">
        <v>-1.2701925005913651E-2</v>
      </c>
      <c r="AZ6" s="20">
        <v>0.12646737081662654</v>
      </c>
    </row>
    <row r="7" spans="1:52" x14ac:dyDescent="0.2">
      <c r="A7" s="11" t="s">
        <v>6</v>
      </c>
      <c r="B7">
        <f>IF(COUNTIF(Table2[[#This Row],[1973-74]:[1978-79]],"N/A"),0,1)</f>
        <v>1</v>
      </c>
      <c r="C7">
        <f>IF(COUNTIF(Table2[[#This Row],[1979-80]:[1988-89]],"N/A"),0,1)</f>
        <v>1</v>
      </c>
      <c r="D7">
        <f>IF(COUNTIF(Table2[[#This Row],[1989-90]:[1998-99]],"N/A"),0,1)</f>
        <v>1</v>
      </c>
      <c r="E7">
        <f>IF(COUNTIF(Table2[[#This Row],[1999-2000]:[2008-09]],"N/A"),0,1)</f>
        <v>1</v>
      </c>
      <c r="F7">
        <f>IF(COUNTIF(Table2[[#This Row],[2009-10]:[2014-15]],"N/A"),0,1)</f>
        <v>1</v>
      </c>
      <c r="G7" s="20">
        <f t="shared" si="0"/>
        <v>2.053119179324153</v>
      </c>
      <c r="H7" s="20">
        <f t="shared" si="1"/>
        <v>-2.7433159547661321E-3</v>
      </c>
      <c r="I7" s="20">
        <f t="shared" si="2"/>
        <v>4.9631896571771479E-2</v>
      </c>
      <c r="J7" s="20">
        <f t="shared" si="3"/>
        <v>6.8188828219623729E-2</v>
      </c>
      <c r="K7" s="20">
        <f t="shared" si="4"/>
        <v>3.8257878909702163E-2</v>
      </c>
      <c r="L7" s="20">
        <v>-6.7024567231941307E-2</v>
      </c>
      <c r="M7" s="20">
        <v>-2.0531574464426907E-2</v>
      </c>
      <c r="N7" s="20">
        <v>0.19044302934974167</v>
      </c>
      <c r="O7" s="20">
        <v>3.3818163826982162E-3</v>
      </c>
      <c r="P7" s="20">
        <v>10.159327192584692</v>
      </c>
      <c r="Q7" s="20">
        <v>-0.86881301651514198</v>
      </c>
      <c r="R7" s="20">
        <v>9.6978394649978011E-2</v>
      </c>
      <c r="S7" s="20">
        <v>0.35460261059131137</v>
      </c>
      <c r="T7" s="20">
        <v>-4.5100020044453355E-2</v>
      </c>
      <c r="U7" s="20">
        <v>4.2687444962215923E-2</v>
      </c>
      <c r="V7" s="20">
        <v>0.11621483243528927</v>
      </c>
      <c r="W7" s="20">
        <v>1.4435804698734858E-2</v>
      </c>
      <c r="X7" s="20">
        <v>0.12161103108543982</v>
      </c>
      <c r="Y7" s="20">
        <v>0.12298751394905411</v>
      </c>
      <c r="Z7" s="20">
        <v>1.6962244639910664E-2</v>
      </c>
      <c r="AA7" s="20">
        <v>5.8049568952251752E-3</v>
      </c>
      <c r="AB7" s="20">
        <v>1.3581367340706712E-2</v>
      </c>
      <c r="AC7" s="20">
        <v>-1.6962814033943741E-3</v>
      </c>
      <c r="AD7" s="20">
        <v>7.2874737557988234E-2</v>
      </c>
      <c r="AE7" s="20">
        <v>8.2755998457684402E-2</v>
      </c>
      <c r="AF7" s="20">
        <v>-4.9196633730944732E-3</v>
      </c>
      <c r="AG7" s="20">
        <v>0.10300856165816989</v>
      </c>
      <c r="AH7" s="20">
        <v>0.11819953908405467</v>
      </c>
      <c r="AI7" s="20">
        <v>4.5748438627442913E-2</v>
      </c>
      <c r="AJ7" s="20">
        <v>6.0961310872931607E-2</v>
      </c>
      <c r="AK7" s="20">
        <v>0.10984392724786858</v>
      </c>
      <c r="AL7" s="20">
        <v>-2.4346762050138332E-2</v>
      </c>
      <c r="AM7" s="20">
        <v>0.13908094070374469</v>
      </c>
      <c r="AN7" s="20">
        <v>3.4115140245087543E-2</v>
      </c>
      <c r="AO7" s="20">
        <v>0.36411829725689149</v>
      </c>
      <c r="AP7" s="20">
        <v>-0.12895154233810274</v>
      </c>
      <c r="AQ7" s="20">
        <v>9.8341491373701656E-2</v>
      </c>
      <c r="AR7" s="20">
        <v>-7.1185975859747577E-2</v>
      </c>
      <c r="AS7" s="20">
        <v>0.17066579918231933</v>
      </c>
      <c r="AT7" s="20">
        <v>-9.79303356538728E-3</v>
      </c>
      <c r="AU7" s="20">
        <v>2.8797794553709861E-2</v>
      </c>
      <c r="AV7" s="20">
        <v>5.2057862228592607E-2</v>
      </c>
      <c r="AW7" s="20">
        <v>0.13018515014624379</v>
      </c>
      <c r="AX7" s="20">
        <v>2.2591473713269561E-3</v>
      </c>
      <c r="AY7" s="20">
        <v>8.3639025803445947E-3</v>
      </c>
      <c r="AZ7" s="20">
        <v>7.8834165779951629E-3</v>
      </c>
    </row>
    <row r="8" spans="1:52" x14ac:dyDescent="0.2">
      <c r="A8" s="10" t="s">
        <v>7</v>
      </c>
      <c r="B8">
        <f>IF(COUNTIF(Table2[[#This Row],[1973-74]:[1978-79]],"N/A"),0,1)</f>
        <v>0</v>
      </c>
      <c r="C8">
        <f>IF(COUNTIF(Table2[[#This Row],[1979-80]:[1988-89]],"N/A"),0,1)</f>
        <v>0</v>
      </c>
      <c r="D8">
        <f>IF(COUNTIF(Table2[[#This Row],[1989-90]:[1998-99]],"N/A"),0,1)</f>
        <v>0</v>
      </c>
      <c r="E8">
        <f>IF(COUNTIF(Table2[[#This Row],[1999-2000]:[2008-09]],"N/A"),0,1)</f>
        <v>1</v>
      </c>
      <c r="F8">
        <f>IF(COUNTIF(Table2[[#This Row],[2009-10]:[2014-15]],"N/A"),0,1)</f>
        <v>1</v>
      </c>
      <c r="G8" s="20" t="str">
        <f t="shared" si="0"/>
        <v>N/A</v>
      </c>
      <c r="H8" s="20" t="str">
        <f t="shared" si="1"/>
        <v>N/A</v>
      </c>
      <c r="I8" s="20" t="str">
        <f t="shared" si="2"/>
        <v>N/A</v>
      </c>
      <c r="J8" s="20">
        <f t="shared" si="3"/>
        <v>4.350950127382492E-2</v>
      </c>
      <c r="K8" s="20">
        <f t="shared" si="4"/>
        <v>5.2398213552771584E-2</v>
      </c>
      <c r="L8" s="20" t="s">
        <v>125</v>
      </c>
      <c r="M8" s="20" t="s">
        <v>125</v>
      </c>
      <c r="N8" s="20" t="s">
        <v>125</v>
      </c>
      <c r="O8" s="20" t="s">
        <v>125</v>
      </c>
      <c r="P8" s="20" t="s">
        <v>125</v>
      </c>
      <c r="Q8" s="20" t="s">
        <v>125</v>
      </c>
      <c r="R8" s="20" t="s">
        <v>125</v>
      </c>
      <c r="S8" s="20" t="s">
        <v>125</v>
      </c>
      <c r="T8" s="20" t="s">
        <v>125</v>
      </c>
      <c r="U8" s="20" t="s">
        <v>125</v>
      </c>
      <c r="V8" s="20" t="s">
        <v>125</v>
      </c>
      <c r="W8" s="20" t="s">
        <v>125</v>
      </c>
      <c r="X8" s="20" t="s">
        <v>125</v>
      </c>
      <c r="Y8" s="20" t="s">
        <v>125</v>
      </c>
      <c r="Z8" s="20" t="s">
        <v>125</v>
      </c>
      <c r="AA8" s="20" t="s">
        <v>125</v>
      </c>
      <c r="AB8" s="20" t="s">
        <v>125</v>
      </c>
      <c r="AC8" s="20" t="s">
        <v>125</v>
      </c>
      <c r="AD8" s="20" t="s">
        <v>125</v>
      </c>
      <c r="AE8" s="20" t="s">
        <v>125</v>
      </c>
      <c r="AF8" s="20" t="s">
        <v>125</v>
      </c>
      <c r="AG8" s="20" t="s">
        <v>125</v>
      </c>
      <c r="AH8" s="20" t="s">
        <v>125</v>
      </c>
      <c r="AI8" s="20" t="s">
        <v>125</v>
      </c>
      <c r="AJ8" s="20" t="s">
        <v>125</v>
      </c>
      <c r="AK8" s="20" t="s">
        <v>125</v>
      </c>
      <c r="AL8" s="20">
        <v>7.97765178506223E-2</v>
      </c>
      <c r="AM8" s="20">
        <v>1.5527689707272436E-2</v>
      </c>
      <c r="AN8" s="20">
        <v>5.8192466833852728E-2</v>
      </c>
      <c r="AO8" s="20">
        <v>1.4101815118930655E-2</v>
      </c>
      <c r="AP8" s="20">
        <v>5.703252942853259E-2</v>
      </c>
      <c r="AQ8" s="20">
        <v>2.9041648096345629E-2</v>
      </c>
      <c r="AR8" s="20">
        <v>5.9195292802741536E-2</v>
      </c>
      <c r="AS8" s="20">
        <v>5.8425455653039825E-2</v>
      </c>
      <c r="AT8" s="20">
        <v>2.0292095973086569E-2</v>
      </c>
      <c r="AU8" s="20">
        <v>4.0167797520017971E-2</v>
      </c>
      <c r="AV8" s="20">
        <v>1.9099186149642858E-2</v>
      </c>
      <c r="AW8" s="20">
        <v>0.1468830529344422</v>
      </c>
      <c r="AX8" s="20">
        <v>5.0192314944002413E-2</v>
      </c>
      <c r="AY8" s="20">
        <v>1.7566865956725221E-2</v>
      </c>
      <c r="AZ8" s="20">
        <v>4.0480063811798882E-2</v>
      </c>
    </row>
    <row r="9" spans="1:52" x14ac:dyDescent="0.2">
      <c r="A9" s="11" t="s">
        <v>112</v>
      </c>
      <c r="B9">
        <f>IF(COUNTIF(Table2[[#This Row],[1973-74]:[1978-79]],"N/A"),0,1)</f>
        <v>0</v>
      </c>
      <c r="C9">
        <f>IF(COUNTIF(Table2[[#This Row],[1979-80]:[1988-89]],"N/A"),0,1)</f>
        <v>0</v>
      </c>
      <c r="D9">
        <f>IF(COUNTIF(Table2[[#This Row],[1989-90]:[1998-99]],"N/A"),0,1)</f>
        <v>0</v>
      </c>
      <c r="E9">
        <f>IF(COUNTIF(Table2[[#This Row],[1999-2000]:[2008-09]],"N/A"),0,1)</f>
        <v>0</v>
      </c>
      <c r="F9">
        <f>IF(COUNTIF(Table2[[#This Row],[2009-10]:[2014-15]],"N/A"),0,1)</f>
        <v>0</v>
      </c>
      <c r="G9" s="20" t="str">
        <f t="shared" si="0"/>
        <v>N/A</v>
      </c>
      <c r="H9" s="20" t="str">
        <f t="shared" si="1"/>
        <v>N/A</v>
      </c>
      <c r="I9" s="20" t="str">
        <f t="shared" si="2"/>
        <v>N/A</v>
      </c>
      <c r="J9" s="20" t="str">
        <f t="shared" si="3"/>
        <v>N/A</v>
      </c>
      <c r="K9" s="20" t="str">
        <f t="shared" si="4"/>
        <v>N/A</v>
      </c>
      <c r="L9" s="20" t="s">
        <v>125</v>
      </c>
      <c r="M9" s="20" t="s">
        <v>125</v>
      </c>
      <c r="N9" s="20" t="s">
        <v>125</v>
      </c>
      <c r="O9" s="20" t="s">
        <v>125</v>
      </c>
      <c r="P9" s="20" t="s">
        <v>125</v>
      </c>
      <c r="Q9" s="20" t="s">
        <v>125</v>
      </c>
      <c r="R9" s="20" t="s">
        <v>125</v>
      </c>
      <c r="S9" s="20" t="s">
        <v>125</v>
      </c>
      <c r="T9" s="20" t="s">
        <v>125</v>
      </c>
      <c r="U9" s="20" t="s">
        <v>125</v>
      </c>
      <c r="V9" s="20" t="s">
        <v>125</v>
      </c>
      <c r="W9" s="20" t="s">
        <v>125</v>
      </c>
      <c r="X9" s="20" t="s">
        <v>125</v>
      </c>
      <c r="Y9" s="20" t="s">
        <v>125</v>
      </c>
      <c r="Z9" s="20" t="s">
        <v>125</v>
      </c>
      <c r="AA9" s="20" t="s">
        <v>125</v>
      </c>
      <c r="AB9" s="20" t="s">
        <v>125</v>
      </c>
      <c r="AC9" s="20" t="s">
        <v>125</v>
      </c>
      <c r="AD9" s="20" t="s">
        <v>125</v>
      </c>
      <c r="AE9" s="20" t="s">
        <v>125</v>
      </c>
      <c r="AF9" s="20" t="s">
        <v>125</v>
      </c>
      <c r="AG9" s="20" t="s">
        <v>125</v>
      </c>
      <c r="AH9" s="20" t="s">
        <v>125</v>
      </c>
      <c r="AI9" s="20" t="s">
        <v>125</v>
      </c>
      <c r="AJ9" s="20" t="s">
        <v>125</v>
      </c>
      <c r="AK9" s="20" t="s">
        <v>125</v>
      </c>
      <c r="AL9" s="20" t="s">
        <v>125</v>
      </c>
      <c r="AM9" s="20" t="s">
        <v>125</v>
      </c>
      <c r="AN9" s="20" t="s">
        <v>125</v>
      </c>
      <c r="AO9" s="20" t="s">
        <v>125</v>
      </c>
      <c r="AP9" s="20" t="s">
        <v>125</v>
      </c>
      <c r="AQ9" s="20" t="s">
        <v>125</v>
      </c>
      <c r="AR9" s="20">
        <v>2.2959418205449191E-2</v>
      </c>
      <c r="AS9" s="20">
        <v>-6.2129860168841394E-2</v>
      </c>
      <c r="AT9" s="20">
        <v>-7.4623157795248307E-2</v>
      </c>
      <c r="AU9" s="20">
        <v>-0.12678387459992374</v>
      </c>
      <c r="AV9" s="20">
        <v>0</v>
      </c>
      <c r="AW9" s="20" t="s">
        <v>125</v>
      </c>
      <c r="AX9" s="20" t="s">
        <v>125</v>
      </c>
      <c r="AY9" s="20" t="s">
        <v>125</v>
      </c>
      <c r="AZ9" s="20">
        <v>0</v>
      </c>
    </row>
    <row r="10" spans="1:52" x14ac:dyDescent="0.2">
      <c r="A10" s="14" t="s">
        <v>8</v>
      </c>
      <c r="B10" s="9">
        <f>IF(COUNTIF(Table2[[#This Row],[1973-74]:[1978-79]],"N/A"),0,1)</f>
        <v>0</v>
      </c>
      <c r="C10" s="9">
        <f>IF(COUNTIF(Table2[[#This Row],[1979-80]:[1988-89]],"N/A"),0,1)</f>
        <v>0</v>
      </c>
      <c r="D10" s="9">
        <f>IF(COUNTIF(Table2[[#This Row],[1989-90]:[1998-99]],"N/A"),0,1)</f>
        <v>1</v>
      </c>
      <c r="E10" s="9">
        <f>IF(COUNTIF(Table2[[#This Row],[1999-2000]:[2008-09]],"N/A"),0,1)</f>
        <v>1</v>
      </c>
      <c r="F10" s="9">
        <f>IF(COUNTIF(Table2[[#This Row],[2009-10]:[2014-15]],"N/A"),0,1)</f>
        <v>1</v>
      </c>
      <c r="G10" s="22" t="str">
        <f t="shared" si="0"/>
        <v>N/A</v>
      </c>
      <c r="H10" s="22" t="str">
        <f t="shared" si="1"/>
        <v>N/A</v>
      </c>
      <c r="I10" s="22">
        <f t="shared" si="2"/>
        <v>0.94199498818509309</v>
      </c>
      <c r="J10" s="22">
        <f t="shared" si="3"/>
        <v>7.3212947719438717E-2</v>
      </c>
      <c r="K10" s="22">
        <f t="shared" si="4"/>
        <v>7.9489914981866985E-2</v>
      </c>
      <c r="L10" s="22" t="s">
        <v>125</v>
      </c>
      <c r="M10" s="22" t="s">
        <v>125</v>
      </c>
      <c r="N10" s="22" t="s">
        <v>125</v>
      </c>
      <c r="O10" s="22" t="s">
        <v>125</v>
      </c>
      <c r="P10" s="22" t="s">
        <v>125</v>
      </c>
      <c r="Q10" s="22" t="s">
        <v>125</v>
      </c>
      <c r="R10" s="22" t="s">
        <v>125</v>
      </c>
      <c r="S10" s="22" t="s">
        <v>125</v>
      </c>
      <c r="T10" s="22" t="s">
        <v>125</v>
      </c>
      <c r="U10" s="22" t="s">
        <v>125</v>
      </c>
      <c r="V10" s="22" t="s">
        <v>125</v>
      </c>
      <c r="W10" s="22">
        <v>0.24721908383233024</v>
      </c>
      <c r="X10" s="22">
        <v>-8.9040967309776346E-3</v>
      </c>
      <c r="Y10" s="22">
        <v>0.13320301630202694</v>
      </c>
      <c r="Z10" s="22">
        <v>8.7202489129205932E-2</v>
      </c>
      <c r="AA10" s="22">
        <v>-1.4674883050702954E-2</v>
      </c>
      <c r="AB10" s="22">
        <v>8.5602542137991164E-2</v>
      </c>
      <c r="AC10" s="22">
        <v>4.4336453209179415E-2</v>
      </c>
      <c r="AD10" s="22">
        <v>3.8750766957902144E-3</v>
      </c>
      <c r="AE10" s="22">
        <v>10.099054936519671</v>
      </c>
      <c r="AF10" s="22">
        <v>-0.89461789154035154</v>
      </c>
      <c r="AG10" s="22">
        <v>-1.4281080615689922E-2</v>
      </c>
      <c r="AH10" s="22">
        <v>9.8241214178386507E-3</v>
      </c>
      <c r="AI10" s="22">
        <v>1.8041273531886469E-2</v>
      </c>
      <c r="AJ10" s="22">
        <v>8.2789333545318172E-2</v>
      </c>
      <c r="AK10" s="22">
        <v>9.6608383628956681E-3</v>
      </c>
      <c r="AL10" s="22">
        <v>0.11126551563480458</v>
      </c>
      <c r="AM10" s="22">
        <v>0.30345813204230104</v>
      </c>
      <c r="AN10" s="22">
        <v>-3.7281823595376094E-2</v>
      </c>
      <c r="AO10" s="22">
        <v>0.12894935666578886</v>
      </c>
      <c r="AP10" s="22">
        <v>0.25875355038786213</v>
      </c>
      <c r="AQ10" s="22">
        <v>-9.9966946865995027E-2</v>
      </c>
      <c r="AR10" s="22">
        <v>3.4813610682570419E-2</v>
      </c>
      <c r="AS10" s="22">
        <v>0.17856858469799552</v>
      </c>
      <c r="AT10" s="22">
        <v>-0.15609134081845996</v>
      </c>
      <c r="AU10" s="22">
        <v>0.40299639832795231</v>
      </c>
      <c r="AV10" s="22">
        <v>-0.19905426298689174</v>
      </c>
      <c r="AW10" s="22">
        <v>0.12238678143308569</v>
      </c>
      <c r="AX10" s="22">
        <v>-3.7599353000763051E-2</v>
      </c>
      <c r="AY10" s="22">
        <v>-5.36409604456611E-2</v>
      </c>
      <c r="AZ10" s="22">
        <v>0.24185088656347981</v>
      </c>
    </row>
    <row r="11" spans="1:52" x14ac:dyDescent="0.2">
      <c r="A11" s="11" t="s">
        <v>9</v>
      </c>
      <c r="B11">
        <f>IF(COUNTIF(Table2[[#This Row],[1973-74]:[1978-79]],"N/A"),0,1)</f>
        <v>1</v>
      </c>
      <c r="C11">
        <f>IF(COUNTIF(Table2[[#This Row],[1979-80]:[1988-89]],"N/A"),0,1)</f>
        <v>1</v>
      </c>
      <c r="D11">
        <f>IF(COUNTIF(Table2[[#This Row],[1989-90]:[1998-99]],"N/A"),0,1)</f>
        <v>1</v>
      </c>
      <c r="E11">
        <f>IF(COUNTIF(Table2[[#This Row],[1999-2000]:[2008-09]],"N/A"),0,1)</f>
        <v>1</v>
      </c>
      <c r="F11">
        <f>IF(COUNTIF(Table2[[#This Row],[2009-10]:[2014-15]],"N/A"),0,1)</f>
        <v>1</v>
      </c>
      <c r="G11" s="20">
        <f t="shared" si="0"/>
        <v>0.1280316422067633</v>
      </c>
      <c r="H11" s="20">
        <f t="shared" si="1"/>
        <v>5.329967202119483E-2</v>
      </c>
      <c r="I11" s="20">
        <f t="shared" si="2"/>
        <v>5.5892524910576738E-2</v>
      </c>
      <c r="J11" s="20">
        <f t="shared" si="3"/>
        <v>7.5731066292287888E-2</v>
      </c>
      <c r="K11" s="20">
        <f t="shared" si="4"/>
        <v>1.2762799308334717E-2</v>
      </c>
      <c r="L11" s="20">
        <v>-7.622257334911643E-3</v>
      </c>
      <c r="M11" s="20">
        <v>0.1588905670374495</v>
      </c>
      <c r="N11" s="20">
        <v>0.12239944262590745</v>
      </c>
      <c r="O11" s="20">
        <v>0.26571896008486678</v>
      </c>
      <c r="P11" s="20">
        <v>0.10077149862050451</v>
      </c>
      <c r="Q11" s="20">
        <v>-9.7248856153996185E-2</v>
      </c>
      <c r="R11" s="20">
        <v>0.10938457394738962</v>
      </c>
      <c r="S11" s="20">
        <v>0.14200650458504296</v>
      </c>
      <c r="T11" s="20">
        <v>1.2725199910080606E-2</v>
      </c>
      <c r="U11" s="20">
        <v>2.9026565510024496E-2</v>
      </c>
      <c r="V11" s="20">
        <v>-0.13243942101550635</v>
      </c>
      <c r="W11" s="20">
        <v>0.12607950805726023</v>
      </c>
      <c r="X11" s="20">
        <v>0.17969508273356219</v>
      </c>
      <c r="Y11" s="20">
        <v>5.4701272462755149E-2</v>
      </c>
      <c r="Z11" s="20">
        <v>0.10906629017533567</v>
      </c>
      <c r="AA11" s="20">
        <v>0.14158152943903379</v>
      </c>
      <c r="AB11" s="20">
        <v>7.0522312522489125E-2</v>
      </c>
      <c r="AC11" s="20">
        <v>3.6632435343275586E-2</v>
      </c>
      <c r="AD11" s="20">
        <v>4.7466132093855778E-2</v>
      </c>
      <c r="AE11" s="20">
        <v>6.5479761792177779E-2</v>
      </c>
      <c r="AF11" s="20">
        <v>3.5454678467755428E-2</v>
      </c>
      <c r="AG11" s="20">
        <v>9.3650301197435656E-2</v>
      </c>
      <c r="AH11" s="20">
        <v>1.8015543381613489E-2</v>
      </c>
      <c r="AI11" s="20">
        <v>1.5213059687677756E-2</v>
      </c>
      <c r="AJ11" s="20">
        <v>3.4909495180452936E-2</v>
      </c>
      <c r="AK11" s="20">
        <v>0.10254500469448224</v>
      </c>
      <c r="AL11" s="20">
        <v>-8.1750427178245866E-3</v>
      </c>
      <c r="AM11" s="20">
        <v>7.6017651283638729E-2</v>
      </c>
      <c r="AN11" s="20">
        <v>0.10268754227042043</v>
      </c>
      <c r="AO11" s="20">
        <v>0.1358514658323598</v>
      </c>
      <c r="AP11" s="20">
        <v>6.8213678692541801E-2</v>
      </c>
      <c r="AQ11" s="20">
        <v>0.1466437822060466</v>
      </c>
      <c r="AR11" s="20">
        <v>0.10677332157183356</v>
      </c>
      <c r="AS11" s="20">
        <v>-3.3711742524196267E-3</v>
      </c>
      <c r="AT11" s="20">
        <v>3.0124433341799959E-2</v>
      </c>
      <c r="AU11" s="20">
        <v>5.0512937337924946E-2</v>
      </c>
      <c r="AV11" s="20">
        <v>1.4609004650137159E-2</v>
      </c>
      <c r="AW11" s="20">
        <v>0.25392032186365787</v>
      </c>
      <c r="AX11" s="20">
        <v>-0.24577200642069005</v>
      </c>
      <c r="AY11" s="20">
        <v>8.2192222265297307E-2</v>
      </c>
      <c r="AZ11" s="20">
        <v>-7.8885683846318902E-2</v>
      </c>
    </row>
    <row r="12" spans="1:52" x14ac:dyDescent="0.2">
      <c r="A12" s="10" t="s">
        <v>10</v>
      </c>
      <c r="B12">
        <f>IF(COUNTIF(Table2[[#This Row],[1973-74]:[1978-79]],"N/A"),0,1)</f>
        <v>1</v>
      </c>
      <c r="C12">
        <f>IF(COUNTIF(Table2[[#This Row],[1979-80]:[1988-89]],"N/A"),0,1)</f>
        <v>1</v>
      </c>
      <c r="D12">
        <f>IF(COUNTIF(Table2[[#This Row],[1989-90]:[1998-99]],"N/A"),0,1)</f>
        <v>1</v>
      </c>
      <c r="E12">
        <f>IF(COUNTIF(Table2[[#This Row],[1999-2000]:[2008-09]],"N/A"),0,1)</f>
        <v>1</v>
      </c>
      <c r="F12">
        <f>IF(COUNTIF(Table2[[#This Row],[2009-10]:[2014-15]],"N/A"),0,1)</f>
        <v>1</v>
      </c>
      <c r="G12" s="20">
        <f t="shared" si="0"/>
        <v>0.10485888552884497</v>
      </c>
      <c r="H12" s="20">
        <f t="shared" si="1"/>
        <v>0.10528284707028934</v>
      </c>
      <c r="I12" s="20">
        <f t="shared" si="2"/>
        <v>6.6539074178347729E-2</v>
      </c>
      <c r="J12" s="20">
        <f t="shared" si="3"/>
        <v>5.8041675073116673E-2</v>
      </c>
      <c r="K12" s="20">
        <f t="shared" si="4"/>
        <v>5.6334900545845466E-2</v>
      </c>
      <c r="L12" s="20">
        <v>0.12394600879508549</v>
      </c>
      <c r="M12" s="20">
        <v>0.17329988216064166</v>
      </c>
      <c r="N12" s="20">
        <v>-0.1703758643352371</v>
      </c>
      <c r="O12" s="20">
        <v>0.1685897230268856</v>
      </c>
      <c r="P12" s="20">
        <v>0.2288346779968492</v>
      </c>
      <c r="Q12" s="20">
        <v>0.10332395766965548</v>
      </c>
      <c r="R12" s="20">
        <v>0.10180105633802818</v>
      </c>
      <c r="S12" s="20">
        <v>0.27057171117073037</v>
      </c>
      <c r="T12" s="20">
        <v>7.9345107168054443E-2</v>
      </c>
      <c r="U12" s="20">
        <v>0.15849387907525186</v>
      </c>
      <c r="V12" s="20">
        <v>7.9397870399518844E-2</v>
      </c>
      <c r="W12" s="20">
        <v>-8.0473232738298237E-3</v>
      </c>
      <c r="X12" s="20">
        <v>9.3527714046182639E-2</v>
      </c>
      <c r="Y12" s="20">
        <v>0.12772549811234854</v>
      </c>
      <c r="Z12" s="20">
        <v>4.6688999996953161E-2</v>
      </c>
      <c r="AA12" s="20">
        <v>0.15456277458262713</v>
      </c>
      <c r="AB12" s="20">
        <v>0.10560437132706448</v>
      </c>
      <c r="AC12" s="20">
        <v>2.5177530580412118E-2</v>
      </c>
      <c r="AD12" s="20">
        <v>3.3439048573956458E-2</v>
      </c>
      <c r="AE12" s="20">
        <v>1.8906744556215757E-2</v>
      </c>
      <c r="AF12" s="20">
        <v>0.13642375851831548</v>
      </c>
      <c r="AG12" s="20">
        <v>-1.1033496900982475E-2</v>
      </c>
      <c r="AH12" s="20">
        <v>0.17257593621259462</v>
      </c>
      <c r="AI12" s="20">
        <v>-5.8775368714865515E-2</v>
      </c>
      <c r="AJ12" s="20">
        <v>8.8509443048139388E-2</v>
      </c>
      <c r="AK12" s="20">
        <v>3.6498780088303026E-2</v>
      </c>
      <c r="AL12" s="20">
        <v>0.1718302332813052</v>
      </c>
      <c r="AM12" s="20">
        <v>6.0066881963382383E-2</v>
      </c>
      <c r="AN12" s="20">
        <v>0.11009420692714077</v>
      </c>
      <c r="AO12" s="20">
        <v>-4.7231373317431498E-2</v>
      </c>
      <c r="AP12" s="20">
        <v>0.15824277965364628</v>
      </c>
      <c r="AQ12" s="20">
        <v>2.7347470334505044E-2</v>
      </c>
      <c r="AR12" s="20">
        <v>-7.9153749357001001E-3</v>
      </c>
      <c r="AS12" s="20">
        <v>3.338859818205088E-2</v>
      </c>
      <c r="AT12" s="20">
        <v>3.8094548553964679E-2</v>
      </c>
      <c r="AU12" s="20">
        <v>0.10024909714334965</v>
      </c>
      <c r="AV12" s="20">
        <v>1.7672961770289427E-2</v>
      </c>
      <c r="AW12" s="20">
        <v>4.1995137181278855E-2</v>
      </c>
      <c r="AX12" s="20">
        <v>5.1471843277102962E-2</v>
      </c>
      <c r="AY12" s="20">
        <v>6.418377189309056E-2</v>
      </c>
      <c r="AZ12" s="20">
        <v>6.2436592009961295E-2</v>
      </c>
    </row>
    <row r="13" spans="1:52" x14ac:dyDescent="0.2">
      <c r="A13" s="11" t="s">
        <v>122</v>
      </c>
      <c r="B13">
        <f>IF(COUNTIF(Table2[[#This Row],[1973-74]:[1978-79]],"N/A"),0,1)</f>
        <v>0</v>
      </c>
      <c r="C13">
        <f>IF(COUNTIF(Table2[[#This Row],[1979-80]:[1988-89]],"N/A"),0,1)</f>
        <v>0</v>
      </c>
      <c r="D13">
        <f>IF(COUNTIF(Table2[[#This Row],[1989-90]:[1998-99]],"N/A"),0,1)</f>
        <v>0</v>
      </c>
      <c r="E13">
        <f>IF(COUNTIF(Table2[[#This Row],[1999-2000]:[2008-09]],"N/A"),0,1)</f>
        <v>0</v>
      </c>
      <c r="F13">
        <f>IF(COUNTIF(Table2[[#This Row],[2009-10]:[2014-15]],"N/A"),0,1)</f>
        <v>1</v>
      </c>
      <c r="G13" s="20" t="str">
        <f t="shared" si="0"/>
        <v>N/A</v>
      </c>
      <c r="H13" s="20" t="str">
        <f t="shared" si="1"/>
        <v>N/A</v>
      </c>
      <c r="I13" s="20" t="str">
        <f t="shared" si="2"/>
        <v>N/A</v>
      </c>
      <c r="J13" s="20" t="str">
        <f t="shared" si="3"/>
        <v>N/A</v>
      </c>
      <c r="K13" s="20">
        <f t="shared" si="4"/>
        <v>2.3132203946244806E-3</v>
      </c>
      <c r="L13" s="20" t="s">
        <v>125</v>
      </c>
      <c r="M13" s="20" t="s">
        <v>125</v>
      </c>
      <c r="N13" s="20" t="s">
        <v>125</v>
      </c>
      <c r="O13" s="20" t="s">
        <v>125</v>
      </c>
      <c r="P13" s="20" t="s">
        <v>125</v>
      </c>
      <c r="Q13" s="20" t="s">
        <v>125</v>
      </c>
      <c r="R13" s="20" t="s">
        <v>125</v>
      </c>
      <c r="S13" s="20" t="s">
        <v>125</v>
      </c>
      <c r="T13" s="20" t="s">
        <v>125</v>
      </c>
      <c r="U13" s="20" t="s">
        <v>125</v>
      </c>
      <c r="V13" s="20" t="s">
        <v>125</v>
      </c>
      <c r="W13" s="20" t="s">
        <v>125</v>
      </c>
      <c r="X13" s="20" t="s">
        <v>125</v>
      </c>
      <c r="Y13" s="20" t="s">
        <v>125</v>
      </c>
      <c r="Z13" s="20" t="s">
        <v>125</v>
      </c>
      <c r="AA13" s="20" t="s">
        <v>125</v>
      </c>
      <c r="AB13" s="20" t="s">
        <v>125</v>
      </c>
      <c r="AC13" s="20" t="s">
        <v>125</v>
      </c>
      <c r="AD13" s="20" t="s">
        <v>125</v>
      </c>
      <c r="AE13" s="20" t="s">
        <v>125</v>
      </c>
      <c r="AF13" s="20" t="s">
        <v>125</v>
      </c>
      <c r="AG13" s="20" t="s">
        <v>125</v>
      </c>
      <c r="AH13" s="20" t="s">
        <v>125</v>
      </c>
      <c r="AI13" s="20" t="s">
        <v>125</v>
      </c>
      <c r="AJ13" s="20" t="s">
        <v>125</v>
      </c>
      <c r="AK13" s="20" t="s">
        <v>125</v>
      </c>
      <c r="AL13" s="20" t="s">
        <v>125</v>
      </c>
      <c r="AM13" s="20" t="s">
        <v>125</v>
      </c>
      <c r="AN13" s="20" t="s">
        <v>125</v>
      </c>
      <c r="AO13" s="20" t="s">
        <v>125</v>
      </c>
      <c r="AP13" s="20" t="s">
        <v>125</v>
      </c>
      <c r="AQ13" s="20" t="s">
        <v>125</v>
      </c>
      <c r="AR13" s="20" t="s">
        <v>125</v>
      </c>
      <c r="AS13" s="20" t="s">
        <v>125</v>
      </c>
      <c r="AT13" s="20" t="s">
        <v>125</v>
      </c>
      <c r="AU13" s="20">
        <v>2.8165332286043385E-2</v>
      </c>
      <c r="AV13" s="20">
        <v>4.3505179453158706E-3</v>
      </c>
      <c r="AW13" s="20">
        <v>1.10058736620981E-2</v>
      </c>
      <c r="AX13" s="20">
        <v>5.8822366849128789E-2</v>
      </c>
      <c r="AY13" s="20">
        <v>-6.8367824868809463E-2</v>
      </c>
      <c r="AZ13" s="20">
        <v>-2.0096943506029797E-2</v>
      </c>
    </row>
    <row r="14" spans="1:52" x14ac:dyDescent="0.2">
      <c r="A14" s="10" t="s">
        <v>11</v>
      </c>
      <c r="B14">
        <f>IF(COUNTIF(Table2[[#This Row],[1973-74]:[1978-79]],"N/A"),0,1)</f>
        <v>1</v>
      </c>
      <c r="C14">
        <f>IF(COUNTIF(Table2[[#This Row],[1979-80]:[1988-89]],"N/A"),0,1)</f>
        <v>1</v>
      </c>
      <c r="D14">
        <f>IF(COUNTIF(Table2[[#This Row],[1989-90]:[1998-99]],"N/A"),0,1)</f>
        <v>1</v>
      </c>
      <c r="E14">
        <f>IF(COUNTIF(Table2[[#This Row],[1999-2000]:[2008-09]],"N/A"),0,1)</f>
        <v>1</v>
      </c>
      <c r="F14">
        <f>IF(COUNTIF(Table2[[#This Row],[2009-10]:[2014-15]],"N/A"),0,1)</f>
        <v>1</v>
      </c>
      <c r="G14" s="20">
        <f t="shared" si="0"/>
        <v>8.3596568325314535E-2</v>
      </c>
      <c r="H14" s="20">
        <f t="shared" si="1"/>
        <v>8.6000973754250948E-2</v>
      </c>
      <c r="I14" s="20">
        <f t="shared" si="2"/>
        <v>6.2745783960245022E-2</v>
      </c>
      <c r="J14" s="20">
        <f t="shared" si="3"/>
        <v>3.7880014223566162E-2</v>
      </c>
      <c r="K14" s="20">
        <f t="shared" si="4"/>
        <v>5.8491275525717111E-2</v>
      </c>
      <c r="L14" s="20">
        <v>-8.6378545562612138E-2</v>
      </c>
      <c r="M14" s="20">
        <v>7.4919959882055659E-2</v>
      </c>
      <c r="N14" s="20">
        <v>5.4029745359992824E-2</v>
      </c>
      <c r="O14" s="20">
        <v>9.4796183022798547E-2</v>
      </c>
      <c r="P14" s="20">
        <v>0.28061549892433779</v>
      </c>
      <c r="Q14" s="20">
        <v>7.1876381560506464E-2</v>
      </c>
      <c r="R14" s="20">
        <v>0.14685120062643431</v>
      </c>
      <c r="S14" s="20">
        <v>7.17892030848329E-2</v>
      </c>
      <c r="T14" s="20">
        <v>3.4642598446726756E-2</v>
      </c>
      <c r="U14" s="20">
        <v>0.1407290364128749</v>
      </c>
      <c r="V14" s="20">
        <v>3.9528478957298434E-2</v>
      </c>
      <c r="W14" s="20">
        <v>7.2833553523902764E-2</v>
      </c>
      <c r="X14" s="20">
        <v>0.10483453474953393</v>
      </c>
      <c r="Y14" s="20">
        <v>9.7694215689783329E-2</v>
      </c>
      <c r="Z14" s="20">
        <v>7.9230534490615775E-2</v>
      </c>
      <c r="AA14" s="20">
        <v>1.4797166673581339E-2</v>
      </c>
      <c r="AB14" s="20">
        <v>0.12757812063773763</v>
      </c>
      <c r="AC14" s="20">
        <v>7.8918788963044925E-2</v>
      </c>
      <c r="AD14" s="20">
        <v>-4.8824715482360583E-3</v>
      </c>
      <c r="AE14" s="20">
        <v>0.18643323515039759</v>
      </c>
      <c r="AF14" s="20">
        <v>-7.4582393897699934E-3</v>
      </c>
      <c r="AG14" s="20">
        <v>-3.9046959070332218E-2</v>
      </c>
      <c r="AH14" s="20">
        <v>3.7975764841936308E-2</v>
      </c>
      <c r="AI14" s="20">
        <v>5.5548110536059736E-2</v>
      </c>
      <c r="AJ14" s="20">
        <v>0.177594322808031</v>
      </c>
      <c r="AK14" s="20">
        <v>4.7772705356230849E-2</v>
      </c>
      <c r="AL14" s="20">
        <v>0.15064592839061752</v>
      </c>
      <c r="AM14" s="20">
        <v>0.16984608130431572</v>
      </c>
      <c r="AN14" s="20">
        <v>-0.10343409437293123</v>
      </c>
      <c r="AO14" s="20">
        <v>-1.0652762528557314E-2</v>
      </c>
      <c r="AP14" s="20">
        <v>-3.6322669831198563E-2</v>
      </c>
      <c r="AQ14" s="20">
        <v>0.12366489314477487</v>
      </c>
      <c r="AR14" s="20">
        <v>0.12964296477776543</v>
      </c>
      <c r="AS14" s="20">
        <v>2.0439633833915047E-2</v>
      </c>
      <c r="AT14" s="20">
        <v>-0.11280253783927081</v>
      </c>
      <c r="AU14" s="20">
        <v>-1.5373074373970202E-4</v>
      </c>
      <c r="AV14" s="20">
        <v>-1.0369903678259769E-2</v>
      </c>
      <c r="AW14" s="20">
        <v>0.16892329779366261</v>
      </c>
      <c r="AX14" s="20">
        <v>-5.8329389688462553E-2</v>
      </c>
      <c r="AY14" s="20">
        <v>0.16902447211840571</v>
      </c>
      <c r="AZ14" s="20">
        <v>8.1852907352696319E-2</v>
      </c>
    </row>
    <row r="15" spans="1:52" x14ac:dyDescent="0.2">
      <c r="A15" s="11" t="s">
        <v>171</v>
      </c>
      <c r="B15">
        <f>IF(COUNTIF(Table2[[#This Row],[1973-74]:[1978-79]],"N/A"),0,1)</f>
        <v>1</v>
      </c>
      <c r="C15">
        <f>IF(COUNTIF(Table2[[#This Row],[1979-80]:[1988-89]],"N/A"),0,1)</f>
        <v>1</v>
      </c>
      <c r="D15">
        <f>IF(COUNTIF(Table2[[#This Row],[1989-90]:[1998-99]],"N/A"),0,1)</f>
        <v>1</v>
      </c>
      <c r="E15">
        <f>IF(COUNTIF(Table2[[#This Row],[1999-2000]:[2008-09]],"N/A"),0,1)</f>
        <v>1</v>
      </c>
      <c r="F15">
        <f>IF(COUNTIF(Table2[[#This Row],[2009-10]:[2014-15]],"N/A"),0,1)</f>
        <v>1</v>
      </c>
      <c r="G15" s="20">
        <f t="shared" si="0"/>
        <v>7.4385466742874939E-2</v>
      </c>
      <c r="H15" s="20">
        <f t="shared" si="1"/>
        <v>9.3523819239286737E-2</v>
      </c>
      <c r="I15" s="20">
        <f t="shared" si="2"/>
        <v>5.6584160745092815E-2</v>
      </c>
      <c r="J15" s="20">
        <f t="shared" si="3"/>
        <v>1.8335779496658478E-2</v>
      </c>
      <c r="K15" s="20">
        <f t="shared" si="4"/>
        <v>1.3827722885558821E-2</v>
      </c>
      <c r="L15" s="20">
        <v>-6.0730969381580541E-2</v>
      </c>
      <c r="M15" s="20">
        <v>0.13457811827582919</v>
      </c>
      <c r="N15" s="20">
        <v>-7.4474784130443301E-3</v>
      </c>
      <c r="O15" s="20">
        <v>7.8364798511684958E-2</v>
      </c>
      <c r="P15" s="20">
        <v>0.22716286472148542</v>
      </c>
      <c r="Q15" s="20">
        <v>-4.1074233897428758E-2</v>
      </c>
      <c r="R15" s="20">
        <v>0.26145157152974791</v>
      </c>
      <c r="S15" s="20">
        <v>7.3105400805821591E-2</v>
      </c>
      <c r="T15" s="20">
        <v>0.21125907808879818</v>
      </c>
      <c r="U15" s="20">
        <v>-4.2424562364381621E-2</v>
      </c>
      <c r="V15" s="20">
        <v>6.3246107092568393E-2</v>
      </c>
      <c r="W15" s="20">
        <v>0.12085965648523068</v>
      </c>
      <c r="X15" s="20">
        <v>4.3718207595651572E-2</v>
      </c>
      <c r="Y15" s="20">
        <v>0.10079884321703485</v>
      </c>
      <c r="Z15" s="20">
        <v>0.14429812383982471</v>
      </c>
      <c r="AA15" s="20">
        <v>-8.1243779535466569E-3</v>
      </c>
      <c r="AB15" s="20">
        <v>5.7089076415245285E-2</v>
      </c>
      <c r="AC15" s="20">
        <v>1.4075287960421195E-2</v>
      </c>
      <c r="AD15" s="20">
        <v>-6.1658982791555364E-2</v>
      </c>
      <c r="AE15" s="20">
        <v>-0.13889467993012056</v>
      </c>
      <c r="AF15" s="20">
        <v>0.27116900004223499</v>
      </c>
      <c r="AG15" s="20">
        <v>6.1103006151379168E-2</v>
      </c>
      <c r="AH15" s="20">
        <v>-2.4708837554713047E-2</v>
      </c>
      <c r="AI15" s="20">
        <v>-3.6970742481070427E-2</v>
      </c>
      <c r="AJ15" s="20">
        <v>0.43276285759265354</v>
      </c>
      <c r="AK15" s="20">
        <v>8.5316832164868781E-2</v>
      </c>
      <c r="AL15" s="20">
        <v>-8.9642224565365358E-2</v>
      </c>
      <c r="AM15" s="20">
        <v>-2.6748510360483425E-3</v>
      </c>
      <c r="AN15" s="20">
        <v>-0.27173389598336667</v>
      </c>
      <c r="AO15" s="20">
        <v>0.27753644393883242</v>
      </c>
      <c r="AP15" s="20">
        <v>-0.17736417220212816</v>
      </c>
      <c r="AQ15" s="20">
        <v>0.34925138102779757</v>
      </c>
      <c r="AR15" s="20">
        <v>1.5321739554217664E-2</v>
      </c>
      <c r="AS15" s="20">
        <v>-7.7176067857322006E-2</v>
      </c>
      <c r="AT15" s="20">
        <v>7.4522609925098876E-2</v>
      </c>
      <c r="AU15" s="20">
        <v>-0.14403772582407953</v>
      </c>
      <c r="AV15" s="20">
        <v>0.11739969276946896</v>
      </c>
      <c r="AW15" s="20">
        <v>4.4909436721557394E-2</v>
      </c>
      <c r="AX15" s="20">
        <v>2.3525517502275711E-3</v>
      </c>
      <c r="AY15" s="20">
        <v>2.37593156386391E-2</v>
      </c>
      <c r="AZ15" s="20">
        <v>3.8583066257539433E-2</v>
      </c>
    </row>
    <row r="16" spans="1:52" x14ac:dyDescent="0.2">
      <c r="A16" s="10" t="s">
        <v>12</v>
      </c>
      <c r="B16">
        <f>IF(COUNTIF(Table2[[#This Row],[1973-74]:[1978-79]],"N/A"),0,1)</f>
        <v>0</v>
      </c>
      <c r="C16">
        <f>IF(COUNTIF(Table2[[#This Row],[1979-80]:[1988-89]],"N/A"),0,1)</f>
        <v>0</v>
      </c>
      <c r="D16">
        <f>IF(COUNTIF(Table2[[#This Row],[1989-90]:[1998-99]],"N/A"),0,1)</f>
        <v>1</v>
      </c>
      <c r="E16">
        <f>IF(COUNTIF(Table2[[#This Row],[1999-2000]:[2008-09]],"N/A"),0,1)</f>
        <v>1</v>
      </c>
      <c r="F16">
        <f>IF(COUNTIF(Table2[[#This Row],[2009-10]:[2014-15]],"N/A"),0,1)</f>
        <v>1</v>
      </c>
      <c r="G16" s="20" t="str">
        <f t="shared" si="0"/>
        <v>N/A</v>
      </c>
      <c r="H16" s="20" t="str">
        <f t="shared" si="1"/>
        <v>N/A</v>
      </c>
      <c r="I16" s="20">
        <f t="shared" si="2"/>
        <v>5.5478647602857055E-2</v>
      </c>
      <c r="J16" s="20">
        <f t="shared" si="3"/>
        <v>5.6793244008462897E-2</v>
      </c>
      <c r="K16" s="20">
        <f t="shared" si="4"/>
        <v>1.2602148700304391E-3</v>
      </c>
      <c r="L16" s="20" t="s">
        <v>125</v>
      </c>
      <c r="M16" s="20" t="s">
        <v>125</v>
      </c>
      <c r="N16" s="20" t="s">
        <v>125</v>
      </c>
      <c r="O16" s="20" t="s">
        <v>125</v>
      </c>
      <c r="P16" s="20" t="s">
        <v>125</v>
      </c>
      <c r="Q16" s="20" t="s">
        <v>125</v>
      </c>
      <c r="R16" s="20" t="s">
        <v>125</v>
      </c>
      <c r="S16" s="20">
        <v>1.5323266532017429E-2</v>
      </c>
      <c r="T16" s="20">
        <v>0.23657629197560623</v>
      </c>
      <c r="U16" s="20">
        <v>5.0618085429754829E-2</v>
      </c>
      <c r="V16" s="20">
        <v>0.11381352115114279</v>
      </c>
      <c r="W16" s="20">
        <v>0.10762529474874132</v>
      </c>
      <c r="X16" s="20">
        <v>1.4579216917660426E-2</v>
      </c>
      <c r="Y16" s="20">
        <v>-2.7910240808986547E-2</v>
      </c>
      <c r="Z16" s="20">
        <v>0.13312892022784048</v>
      </c>
      <c r="AA16" s="20">
        <v>4.6163719325842109E-2</v>
      </c>
      <c r="AB16" s="20">
        <v>5.2478921416640831E-2</v>
      </c>
      <c r="AC16" s="20">
        <v>0.13886671523752203</v>
      </c>
      <c r="AD16" s="20">
        <v>-0.11042252985736424</v>
      </c>
      <c r="AE16" s="20">
        <v>4.3709328820501596E-2</v>
      </c>
      <c r="AF16" s="20">
        <v>5.8414523907063413E-2</v>
      </c>
      <c r="AG16" s="20">
        <v>3.6755045769855818E-2</v>
      </c>
      <c r="AH16" s="20">
        <v>-8.1131015215492139E-2</v>
      </c>
      <c r="AI16" s="20">
        <v>0.10397119814840995</v>
      </c>
      <c r="AJ16" s="20">
        <v>0.26598056847559126</v>
      </c>
      <c r="AK16" s="20">
        <v>0.21702483400211983</v>
      </c>
      <c r="AL16" s="20">
        <v>-8.7597816725020566E-2</v>
      </c>
      <c r="AM16" s="20">
        <v>6.0997805068794611E-2</v>
      </c>
      <c r="AN16" s="20">
        <v>7.2675142024928668E-2</v>
      </c>
      <c r="AO16" s="20">
        <v>-5.508221006745833E-2</v>
      </c>
      <c r="AP16" s="20">
        <v>2.7476581026421958E-2</v>
      </c>
      <c r="AQ16" s="20">
        <v>0.12831588870300342</v>
      </c>
      <c r="AR16" s="20">
        <v>0.10438766503137795</v>
      </c>
      <c r="AS16" s="20">
        <v>0.10171523345090491</v>
      </c>
      <c r="AT16" s="20">
        <v>-1.9806824304434245E-3</v>
      </c>
      <c r="AU16" s="20">
        <v>2.3664034776942025E-2</v>
      </c>
      <c r="AV16" s="20">
        <v>-8.8923731833817063E-2</v>
      </c>
      <c r="AW16" s="20">
        <v>-8.5975149868563111E-2</v>
      </c>
      <c r="AX16" s="20">
        <v>4.2075676509604663E-2</v>
      </c>
      <c r="AY16" s="20">
        <v>0.10541349070040065</v>
      </c>
      <c r="AZ16" s="20">
        <v>1.1306968935615461E-2</v>
      </c>
    </row>
    <row r="17" spans="1:52" x14ac:dyDescent="0.2">
      <c r="A17" s="11" t="s">
        <v>13</v>
      </c>
      <c r="B17">
        <f>IF(COUNTIF(Table2[[#This Row],[1973-74]:[1978-79]],"N/A"),0,1)</f>
        <v>1</v>
      </c>
      <c r="C17">
        <f>IF(COUNTIF(Table2[[#This Row],[1979-80]:[1988-89]],"N/A"),0,1)</f>
        <v>1</v>
      </c>
      <c r="D17">
        <f>IF(COUNTIF(Table2[[#This Row],[1989-90]:[1998-99]],"N/A"),0,1)</f>
        <v>1</v>
      </c>
      <c r="E17">
        <f>IF(COUNTIF(Table2[[#This Row],[1999-2000]:[2008-09]],"N/A"),0,1)</f>
        <v>1</v>
      </c>
      <c r="F17">
        <f>IF(COUNTIF(Table2[[#This Row],[2009-10]:[2014-15]],"N/A"),0,1)</f>
        <v>1</v>
      </c>
      <c r="G17" s="20">
        <f t="shared" si="0"/>
        <v>9.0395073189878911E-2</v>
      </c>
      <c r="H17" s="20">
        <f t="shared" si="1"/>
        <v>9.8048625795380831E-2</v>
      </c>
      <c r="I17" s="20">
        <f t="shared" si="2"/>
        <v>0.96930136831101044</v>
      </c>
      <c r="J17" s="20">
        <f t="shared" si="3"/>
        <v>3.3635937299260281E-2</v>
      </c>
      <c r="K17" s="20">
        <f t="shared" si="4"/>
        <v>1.5381529603133234E-2</v>
      </c>
      <c r="L17" s="20">
        <v>-2.9300873295214191E-2</v>
      </c>
      <c r="M17" s="20">
        <v>9.2559338714624295E-2</v>
      </c>
      <c r="N17" s="20">
        <v>2.6422768881600368E-2</v>
      </c>
      <c r="O17" s="20">
        <v>0.23403447483542247</v>
      </c>
      <c r="P17" s="20">
        <v>0.12825965681296159</v>
      </c>
      <c r="Q17" s="20">
        <v>7.9052120551808117E-2</v>
      </c>
      <c r="R17" s="20">
        <v>8.0167336630887723E-2</v>
      </c>
      <c r="S17" s="20">
        <v>0.15334609923033463</v>
      </c>
      <c r="T17" s="20">
        <v>0.18245698512059422</v>
      </c>
      <c r="U17" s="20">
        <v>5.0472152078892399E-2</v>
      </c>
      <c r="V17" s="20">
        <v>0.12264289623715467</v>
      </c>
      <c r="W17" s="20">
        <v>0.17098584475642989</v>
      </c>
      <c r="X17" s="20">
        <v>8.7802930438222695E-2</v>
      </c>
      <c r="Y17" s="20">
        <v>-4.1377227950644392E-2</v>
      </c>
      <c r="Z17" s="20">
        <v>9.4937120860128232E-2</v>
      </c>
      <c r="AA17" s="20">
        <v>10.315175839023652</v>
      </c>
      <c r="AB17" s="20">
        <v>-0.9055849905805371</v>
      </c>
      <c r="AC17" s="20">
        <v>-3.0025656264458427E-3</v>
      </c>
      <c r="AD17" s="20">
        <v>2.9248814484624162E-2</v>
      </c>
      <c r="AE17" s="20">
        <v>4.4486805536927819E-2</v>
      </c>
      <c r="AF17" s="20">
        <v>5.9478583844198879E-2</v>
      </c>
      <c r="AG17" s="20">
        <v>1.4267704632166603E-3</v>
      </c>
      <c r="AH17" s="20">
        <v>-3.2808010860757096E-2</v>
      </c>
      <c r="AI17" s="20">
        <v>4.5257555339266002E-2</v>
      </c>
      <c r="AJ17" s="20">
        <v>0.13933488148596002</v>
      </c>
      <c r="AK17" s="20">
        <v>-3.0745161688509198E-2</v>
      </c>
      <c r="AL17" s="20">
        <v>7.9779568412598464E-2</v>
      </c>
      <c r="AM17" s="20">
        <v>0.19265406294272591</v>
      </c>
      <c r="AN17" s="20">
        <v>-7.2383829452075846E-2</v>
      </c>
      <c r="AO17" s="20">
        <v>5.680955093609265E-3</v>
      </c>
      <c r="AP17" s="20">
        <v>-6.6852555873278444E-2</v>
      </c>
      <c r="AQ17" s="20">
        <v>0.27459670821271814</v>
      </c>
      <c r="AR17" s="20">
        <v>-1.7491185764172128E-2</v>
      </c>
      <c r="AS17" s="20">
        <v>7.2202304234569026E-3</v>
      </c>
      <c r="AT17" s="20">
        <v>-3.6099419314470284E-2</v>
      </c>
      <c r="AU17" s="20">
        <v>-0.1428432118740981</v>
      </c>
      <c r="AV17" s="20">
        <v>8.9378601639870714E-2</v>
      </c>
      <c r="AW17" s="20">
        <v>2.3016522449395574E-2</v>
      </c>
      <c r="AX17" s="20">
        <v>3.9005315829701445E-2</v>
      </c>
      <c r="AY17" s="20">
        <v>8.7769817760431579E-2</v>
      </c>
      <c r="AZ17" s="20">
        <v>-4.0378681865018114E-3</v>
      </c>
    </row>
    <row r="18" spans="1:52" x14ac:dyDescent="0.2">
      <c r="A18" s="10" t="s">
        <v>14</v>
      </c>
      <c r="B18">
        <f>IF(COUNTIF(Table2[[#This Row],[1973-74]:[1978-79]],"N/A"),0,1)</f>
        <v>0</v>
      </c>
      <c r="C18">
        <f>IF(COUNTIF(Table2[[#This Row],[1979-80]:[1988-89]],"N/A"),0,1)</f>
        <v>1</v>
      </c>
      <c r="D18">
        <f>IF(COUNTIF(Table2[[#This Row],[1989-90]:[1998-99]],"N/A"),0,1)</f>
        <v>1</v>
      </c>
      <c r="E18">
        <f>IF(COUNTIF(Table2[[#This Row],[1999-2000]:[2008-09]],"N/A"),0,1)</f>
        <v>1</v>
      </c>
      <c r="F18">
        <f>IF(COUNTIF(Table2[[#This Row],[2009-10]:[2014-15]],"N/A"),0,1)</f>
        <v>1</v>
      </c>
      <c r="G18" s="20" t="str">
        <f t="shared" si="0"/>
        <v>N/A</v>
      </c>
      <c r="H18" s="20">
        <f t="shared" si="1"/>
        <v>0.11713060947350282</v>
      </c>
      <c r="I18" s="20">
        <f t="shared" si="2"/>
        <v>6.3802570593305033E-2</v>
      </c>
      <c r="J18" s="20">
        <f t="shared" si="3"/>
        <v>2.3256164482039397E-2</v>
      </c>
      <c r="K18" s="20">
        <f t="shared" si="4"/>
        <v>5.7133048752349728E-3</v>
      </c>
      <c r="L18" s="20" t="s">
        <v>125</v>
      </c>
      <c r="M18" s="20" t="s">
        <v>125</v>
      </c>
      <c r="N18" s="20" t="s">
        <v>125</v>
      </c>
      <c r="O18" s="20" t="s">
        <v>125</v>
      </c>
      <c r="P18" s="20" t="s">
        <v>125</v>
      </c>
      <c r="Q18" s="20">
        <v>0.19421315995506688</v>
      </c>
      <c r="R18" s="20">
        <v>-0.3640083265194432</v>
      </c>
      <c r="S18" s="20">
        <v>0.94309305386951869</v>
      </c>
      <c r="T18" s="20">
        <v>5.2028195449081591E-2</v>
      </c>
      <c r="U18" s="20">
        <v>8.1608363046839175E-2</v>
      </c>
      <c r="V18" s="20">
        <v>0.18381855543045653</v>
      </c>
      <c r="W18" s="20">
        <v>6.093730048497592E-2</v>
      </c>
      <c r="X18" s="20">
        <v>8.3548374601581862E-2</v>
      </c>
      <c r="Y18" s="20">
        <v>-2.7942038261828776E-2</v>
      </c>
      <c r="Z18" s="20">
        <v>-3.5990543321220612E-2</v>
      </c>
      <c r="AA18" s="20">
        <v>0.23157290950427223</v>
      </c>
      <c r="AB18" s="20">
        <v>-3.1401364337174706E-2</v>
      </c>
      <c r="AC18" s="20">
        <v>-2.0157699630592555E-2</v>
      </c>
      <c r="AD18" s="20">
        <v>3.6400626026735133E-2</v>
      </c>
      <c r="AE18" s="20">
        <v>5.2662241843669584E-2</v>
      </c>
      <c r="AF18" s="20">
        <v>0.10076264866378</v>
      </c>
      <c r="AG18" s="20">
        <v>5.1460929502402636E-2</v>
      </c>
      <c r="AH18" s="20">
        <v>2.6502034262757452E-2</v>
      </c>
      <c r="AI18" s="20">
        <v>8.4423851295267055E-2</v>
      </c>
      <c r="AJ18" s="20">
        <v>0.10579952880193344</v>
      </c>
      <c r="AK18" s="20">
        <v>1.5776214238539558E-3</v>
      </c>
      <c r="AL18" s="20">
        <v>2.9175091229876826E-2</v>
      </c>
      <c r="AM18" s="20">
        <v>-5.0495073275792036E-2</v>
      </c>
      <c r="AN18" s="20">
        <v>0.18579868327257618</v>
      </c>
      <c r="AO18" s="20">
        <v>0.1230510300632833</v>
      </c>
      <c r="AP18" s="20">
        <v>4.4247959032395222E-2</v>
      </c>
      <c r="AQ18" s="20">
        <v>0.12215160824591173</v>
      </c>
      <c r="AR18" s="20">
        <v>1.097535267514606E-2</v>
      </c>
      <c r="AS18" s="20">
        <v>-6.9784180814741303E-2</v>
      </c>
      <c r="AT18" s="20">
        <v>-0.16413644703211588</v>
      </c>
      <c r="AU18" s="20">
        <v>3.7631200328143967E-2</v>
      </c>
      <c r="AV18" s="20">
        <v>-7.9556673376804748E-2</v>
      </c>
      <c r="AW18" s="20">
        <v>-0.10871842430608195</v>
      </c>
      <c r="AX18" s="20">
        <v>5.412639561601805E-2</v>
      </c>
      <c r="AY18" s="20">
        <v>2.6665197087913681E-2</v>
      </c>
      <c r="AZ18" s="20">
        <v>0.10413213390222084</v>
      </c>
    </row>
    <row r="19" spans="1:52" x14ac:dyDescent="0.2">
      <c r="A19" s="11" t="s">
        <v>15</v>
      </c>
      <c r="B19">
        <f>IF(COUNTIF(Table2[[#This Row],[1973-74]:[1978-79]],"N/A"),0,1)</f>
        <v>1</v>
      </c>
      <c r="C19">
        <f>IF(COUNTIF(Table2[[#This Row],[1979-80]:[1988-89]],"N/A"),0,1)</f>
        <v>1</v>
      </c>
      <c r="D19">
        <f>IF(COUNTIF(Table2[[#This Row],[1989-90]:[1998-99]],"N/A"),0,1)</f>
        <v>1</v>
      </c>
      <c r="E19">
        <f>IF(COUNTIF(Table2[[#This Row],[1999-2000]:[2008-09]],"N/A"),0,1)</f>
        <v>1</v>
      </c>
      <c r="F19">
        <f>IF(COUNTIF(Table2[[#This Row],[2009-10]:[2014-15]],"N/A"),0,1)</f>
        <v>1</v>
      </c>
      <c r="G19" s="20">
        <f t="shared" si="0"/>
        <v>7.9851505784718779E-2</v>
      </c>
      <c r="H19" s="20">
        <f t="shared" si="1"/>
        <v>9.2469028723582591E-2</v>
      </c>
      <c r="I19" s="20">
        <f t="shared" si="2"/>
        <v>3.8506669661594439E-2</v>
      </c>
      <c r="J19" s="20">
        <f t="shared" si="3"/>
        <v>5.5362265341428948E-2</v>
      </c>
      <c r="K19" s="20">
        <f t="shared" si="4"/>
        <v>-1.2185821135327979E-2</v>
      </c>
      <c r="L19" s="20">
        <v>-9.9951596085913627E-2</v>
      </c>
      <c r="M19" s="20">
        <v>0.18476758438228932</v>
      </c>
      <c r="N19" s="20">
        <v>-1.1138194446603511E-3</v>
      </c>
      <c r="O19" s="20">
        <v>0.1566058246202138</v>
      </c>
      <c r="P19" s="20">
        <v>0.15894953545166476</v>
      </c>
      <c r="Q19" s="20">
        <v>3.9996493776162441E-2</v>
      </c>
      <c r="R19" s="20">
        <v>0.12839824264003649</v>
      </c>
      <c r="S19" s="20">
        <v>0.11221849412069651</v>
      </c>
      <c r="T19" s="20">
        <v>0.11856698994236899</v>
      </c>
      <c r="U19" s="20">
        <v>8.44279180432225E-2</v>
      </c>
      <c r="V19" s="20">
        <v>0.13420464828413578</v>
      </c>
      <c r="W19" s="20">
        <v>0.15618003244328729</v>
      </c>
      <c r="X19" s="20">
        <v>2.3803552330823916E-2</v>
      </c>
      <c r="Y19" s="20">
        <v>-7.8847593399603844E-2</v>
      </c>
      <c r="Z19" s="20">
        <v>0.20574150905469579</v>
      </c>
      <c r="AA19" s="20">
        <v>0.10448889707420958</v>
      </c>
      <c r="AB19" s="20">
        <v>6.636913501283548E-3</v>
      </c>
      <c r="AC19" s="20">
        <v>2.151842940832115E-2</v>
      </c>
      <c r="AD19" s="20">
        <v>3.3845295843781217E-3</v>
      </c>
      <c r="AE19" s="20">
        <v>2.3938681967837074E-2</v>
      </c>
      <c r="AF19" s="20">
        <v>0.14474589493243861</v>
      </c>
      <c r="AG19" s="20">
        <v>5.2657243511840181E-2</v>
      </c>
      <c r="AH19" s="20">
        <v>-2.9829547690116151E-3</v>
      </c>
      <c r="AI19" s="20">
        <v>-1.2026800981437473E-3</v>
      </c>
      <c r="AJ19" s="20">
        <v>3.1881741502791432E-2</v>
      </c>
      <c r="AK19" s="20">
        <v>0.10435390373492481</v>
      </c>
      <c r="AL19" s="20">
        <v>0.18060365591126104</v>
      </c>
      <c r="AM19" s="20">
        <v>-1.105657744185664E-2</v>
      </c>
      <c r="AN19" s="20">
        <v>7.7668335749980139E-2</v>
      </c>
      <c r="AO19" s="20">
        <v>1.3606485278705883E-2</v>
      </c>
      <c r="AP19" s="20">
        <v>5.8900397828707098E-3</v>
      </c>
      <c r="AQ19" s="20">
        <v>-4.828934132956441E-2</v>
      </c>
      <c r="AR19" s="20">
        <v>7.3030173104173632E-2</v>
      </c>
      <c r="AS19" s="20">
        <v>0.12729863063455998</v>
      </c>
      <c r="AT19" s="20">
        <v>3.0517347989234292E-2</v>
      </c>
      <c r="AU19" s="20">
        <v>-3.3199702761164102E-2</v>
      </c>
      <c r="AV19" s="20">
        <v>-6.790611357256153E-2</v>
      </c>
      <c r="AW19" s="20">
        <v>5.6433999546514511E-3</v>
      </c>
      <c r="AX19" s="20">
        <v>-1.7017534842874668E-3</v>
      </c>
      <c r="AY19" s="20">
        <v>7.065748220834836E-2</v>
      </c>
      <c r="AZ19" s="20">
        <v>-4.6608239156954591E-2</v>
      </c>
    </row>
    <row r="20" spans="1:52" x14ac:dyDescent="0.2">
      <c r="A20" s="10" t="s">
        <v>16</v>
      </c>
      <c r="B20">
        <f>IF(COUNTIF(Table2[[#This Row],[1973-74]:[1978-79]],"N/A"),0,1)</f>
        <v>1</v>
      </c>
      <c r="C20">
        <f>IF(COUNTIF(Table2[[#This Row],[1979-80]:[1988-89]],"N/A"),0,1)</f>
        <v>1</v>
      </c>
      <c r="D20">
        <f>IF(COUNTIF(Table2[[#This Row],[1989-90]:[1998-99]],"N/A"),0,1)</f>
        <v>1</v>
      </c>
      <c r="E20">
        <f>IF(COUNTIF(Table2[[#This Row],[1999-2000]:[2008-09]],"N/A"),0,1)</f>
        <v>1</v>
      </c>
      <c r="F20">
        <f>IF(COUNTIF(Table2[[#This Row],[2009-10]:[2014-15]],"N/A"),0,1)</f>
        <v>1</v>
      </c>
      <c r="G20" s="20">
        <f t="shared" si="0"/>
        <v>9.1440454623171574E-2</v>
      </c>
      <c r="H20" s="20">
        <f t="shared" si="1"/>
        <v>7.0808387104538989E-2</v>
      </c>
      <c r="I20" s="20">
        <f t="shared" si="2"/>
        <v>6.464764822657984E-2</v>
      </c>
      <c r="J20" s="20">
        <f t="shared" si="3"/>
        <v>2.142188838571852E-2</v>
      </c>
      <c r="K20" s="20">
        <f t="shared" si="4"/>
        <v>6.985316206163307E-3</v>
      </c>
      <c r="L20" s="20">
        <v>3.5017567945950338E-2</v>
      </c>
      <c r="M20" s="20">
        <v>0.2289599694213888</v>
      </c>
      <c r="N20" s="20">
        <v>-0.14781958496418285</v>
      </c>
      <c r="O20" s="20">
        <v>0.19739603948020781</v>
      </c>
      <c r="P20" s="20">
        <v>0.14364828123249379</v>
      </c>
      <c r="Q20" s="20">
        <v>-5.756932232370498E-3</v>
      </c>
      <c r="R20" s="20">
        <v>0.34459521074403177</v>
      </c>
      <c r="S20" s="20">
        <v>8.4660901228948565E-2</v>
      </c>
      <c r="T20" s="20">
        <v>-2.5986151909357953E-2</v>
      </c>
      <c r="U20" s="20">
        <v>-3.5918701463761404E-3</v>
      </c>
      <c r="V20" s="20">
        <v>0.15571975727471074</v>
      </c>
      <c r="W20" s="20">
        <v>0.15169272660133631</v>
      </c>
      <c r="X20" s="20">
        <v>6.6678296337660675E-2</v>
      </c>
      <c r="Y20" s="20">
        <v>1.34992451861392E-2</v>
      </c>
      <c r="Z20" s="20">
        <v>-7.3427312039332712E-2</v>
      </c>
      <c r="AA20" s="20">
        <v>6.6671379838284167E-2</v>
      </c>
      <c r="AB20" s="20">
        <v>0.12706718043793791</v>
      </c>
      <c r="AC20" s="20">
        <v>1.5558320232290394E-2</v>
      </c>
      <c r="AD20" s="20">
        <v>-6.1383726983924608E-2</v>
      </c>
      <c r="AE20" s="20">
        <v>-5.3165481164739722E-2</v>
      </c>
      <c r="AF20" s="20">
        <v>0.13827651177776529</v>
      </c>
      <c r="AG20" s="20">
        <v>-0.10940460939266225</v>
      </c>
      <c r="AH20" s="20">
        <v>0.35745390326023502</v>
      </c>
      <c r="AI20" s="20">
        <v>-0.27971725723445084</v>
      </c>
      <c r="AJ20" s="20">
        <v>0.44512026149506306</v>
      </c>
      <c r="AK20" s="20">
        <v>-0.14104760923063955</v>
      </c>
      <c r="AL20" s="20">
        <v>0.2769790018576429</v>
      </c>
      <c r="AM20" s="20">
        <v>6.1126072989234864E-2</v>
      </c>
      <c r="AN20" s="20">
        <v>0.20343602579699513</v>
      </c>
      <c r="AO20" s="20">
        <v>-0.15637120997356835</v>
      </c>
      <c r="AP20" s="20">
        <v>8.6788200873126487E-3</v>
      </c>
      <c r="AQ20" s="20">
        <v>-8.3315039303279312E-2</v>
      </c>
      <c r="AR20" s="20">
        <v>3.5811532122688984E-2</v>
      </c>
      <c r="AS20" s="20">
        <v>6.9163404378180748E-2</v>
      </c>
      <c r="AT20" s="20">
        <v>-6.0242114867382783E-2</v>
      </c>
      <c r="AU20" s="20">
        <v>-0.11791531183711218</v>
      </c>
      <c r="AV20" s="20">
        <v>0.21950953642196744</v>
      </c>
      <c r="AW20" s="20">
        <v>-8.3907915000351399E-2</v>
      </c>
      <c r="AX20" s="20">
        <v>3.2386541803249992E-2</v>
      </c>
      <c r="AY20" s="20">
        <v>5.7091504299480095E-2</v>
      </c>
      <c r="AZ20" s="20">
        <v>-6.5252458450254111E-2</v>
      </c>
    </row>
    <row r="21" spans="1:52" x14ac:dyDescent="0.2">
      <c r="A21" s="11" t="s">
        <v>17</v>
      </c>
      <c r="B21">
        <f>IF(COUNTIF(Table2[[#This Row],[1973-74]:[1978-79]],"N/A"),0,1)</f>
        <v>1</v>
      </c>
      <c r="C21">
        <f>IF(COUNTIF(Table2[[#This Row],[1979-80]:[1988-89]],"N/A"),0,1)</f>
        <v>1</v>
      </c>
      <c r="D21">
        <f>IF(COUNTIF(Table2[[#This Row],[1989-90]:[1998-99]],"N/A"),0,1)</f>
        <v>1</v>
      </c>
      <c r="E21">
        <f>IF(COUNTIF(Table2[[#This Row],[1999-2000]:[2008-09]],"N/A"),0,1)</f>
        <v>1</v>
      </c>
      <c r="F21">
        <f>IF(COUNTIF(Table2[[#This Row],[2009-10]:[2014-15]],"N/A"),0,1)</f>
        <v>1</v>
      </c>
      <c r="G21" s="20">
        <f t="shared" si="0"/>
        <v>9.7307732679672285E-2</v>
      </c>
      <c r="H21" s="20">
        <f t="shared" si="1"/>
        <v>0.11062634343816295</v>
      </c>
      <c r="I21" s="20">
        <f t="shared" si="2"/>
        <v>5.9566072173595011E-2</v>
      </c>
      <c r="J21" s="20">
        <f t="shared" si="3"/>
        <v>4.4284991938474641E-2</v>
      </c>
      <c r="K21" s="20">
        <f t="shared" si="4"/>
        <v>4.7987516631003606E-3</v>
      </c>
      <c r="L21" s="20">
        <v>-3.3784844881709034E-2</v>
      </c>
      <c r="M21" s="20">
        <v>0.33672332125940374</v>
      </c>
      <c r="N21" s="20">
        <v>5.5209043171523628E-2</v>
      </c>
      <c r="O21" s="20">
        <v>5.8598582551736104E-2</v>
      </c>
      <c r="P21" s="20">
        <v>6.9792561297406963E-2</v>
      </c>
      <c r="Q21" s="20">
        <v>6.383273718542902E-2</v>
      </c>
      <c r="R21" s="20">
        <v>0.27012051181259605</v>
      </c>
      <c r="S21" s="20">
        <v>-5.586099834001685E-2</v>
      </c>
      <c r="T21" s="20">
        <v>8.9199178572774582E-2</v>
      </c>
      <c r="U21" s="20">
        <v>9.0462633337410434E-2</v>
      </c>
      <c r="V21" s="20">
        <v>0.14608550760037223</v>
      </c>
      <c r="W21" s="20">
        <v>0.13182250163544301</v>
      </c>
      <c r="X21" s="20">
        <v>0.14963514653586896</v>
      </c>
      <c r="Y21" s="20">
        <v>0.15294661387071457</v>
      </c>
      <c r="Z21" s="20">
        <v>6.8019602171037447E-2</v>
      </c>
      <c r="AA21" s="20">
        <v>7.0778419146545535E-2</v>
      </c>
      <c r="AB21" s="20">
        <v>4.5230066558956374E-2</v>
      </c>
      <c r="AC21" s="20">
        <v>0.13446038936860902</v>
      </c>
      <c r="AD21" s="20">
        <v>0.11021393835524307</v>
      </c>
      <c r="AE21" s="20">
        <v>8.1738260815523878E-2</v>
      </c>
      <c r="AF21" s="20">
        <v>5.2416364518980359E-2</v>
      </c>
      <c r="AG21" s="20">
        <v>4.8404916517169848E-3</v>
      </c>
      <c r="AH21" s="20">
        <v>4.9779875326648265E-2</v>
      </c>
      <c r="AI21" s="20">
        <v>2.4065876648880623E-2</v>
      </c>
      <c r="AJ21" s="20">
        <v>2.2137039344846003E-2</v>
      </c>
      <c r="AK21" s="20">
        <v>7.1289613530514231E-2</v>
      </c>
      <c r="AL21" s="20">
        <v>4.3780999315577877E-2</v>
      </c>
      <c r="AM21" s="20">
        <v>4.5453190253891038E-2</v>
      </c>
      <c r="AN21" s="20">
        <v>0.12330733976279089</v>
      </c>
      <c r="AO21" s="20">
        <v>0.12044332078513918</v>
      </c>
      <c r="AP21" s="20">
        <v>4.572568504135812E-2</v>
      </c>
      <c r="AQ21" s="20">
        <v>-7.076860806004967E-2</v>
      </c>
      <c r="AR21" s="20">
        <v>4.470554979831504E-3</v>
      </c>
      <c r="AS21" s="20">
        <v>5.8475548148056902E-2</v>
      </c>
      <c r="AT21" s="20">
        <v>6.722756276362873E-4</v>
      </c>
      <c r="AU21" s="20">
        <v>5.5131461907461245E-2</v>
      </c>
      <c r="AV21" s="20">
        <v>4.4600401278132605E-2</v>
      </c>
      <c r="AW21" s="20">
        <v>-2.0505053825360477E-2</v>
      </c>
      <c r="AX21" s="20">
        <v>4.1853710881260501E-3</v>
      </c>
      <c r="AY21" s="20">
        <v>5.3042114819189738E-2</v>
      </c>
      <c r="AZ21" s="20">
        <v>-0.10766178528894702</v>
      </c>
    </row>
    <row r="22" spans="1:52" x14ac:dyDescent="0.2">
      <c r="A22" s="10" t="s">
        <v>114</v>
      </c>
      <c r="B22">
        <f>IF(COUNTIF(Table2[[#This Row],[1973-74]:[1978-79]],"N/A"),0,1)</f>
        <v>0</v>
      </c>
      <c r="C22">
        <f>IF(COUNTIF(Table2[[#This Row],[1979-80]:[1988-89]],"N/A"),0,1)</f>
        <v>0</v>
      </c>
      <c r="D22">
        <f>IF(COUNTIF(Table2[[#This Row],[1989-90]:[1998-99]],"N/A"),0,1)</f>
        <v>0</v>
      </c>
      <c r="E22">
        <f>IF(COUNTIF(Table2[[#This Row],[1999-2000]:[2008-09]],"N/A"),0,1)</f>
        <v>0</v>
      </c>
      <c r="F22">
        <f>IF(COUNTIF(Table2[[#This Row],[2009-10]:[2014-15]],"N/A"),0,1)</f>
        <v>0</v>
      </c>
      <c r="G22" s="20" t="str">
        <f t="shared" si="0"/>
        <v>N/A</v>
      </c>
      <c r="H22" s="20" t="str">
        <f t="shared" si="1"/>
        <v>N/A</v>
      </c>
      <c r="I22" s="20" t="str">
        <f t="shared" si="2"/>
        <v>N/A</v>
      </c>
      <c r="J22" s="20" t="str">
        <f t="shared" si="3"/>
        <v>N/A</v>
      </c>
      <c r="K22" s="20" t="str">
        <f t="shared" si="4"/>
        <v>N/A</v>
      </c>
      <c r="L22" s="20" t="s">
        <v>125</v>
      </c>
      <c r="M22" s="20" t="s">
        <v>125</v>
      </c>
      <c r="N22" s="20" t="s">
        <v>125</v>
      </c>
      <c r="O22" s="20" t="s">
        <v>125</v>
      </c>
      <c r="P22" s="20" t="s">
        <v>125</v>
      </c>
      <c r="Q22" s="20" t="s">
        <v>125</v>
      </c>
      <c r="R22" s="20" t="s">
        <v>125</v>
      </c>
      <c r="S22" s="20" t="s">
        <v>125</v>
      </c>
      <c r="T22" s="20" t="s">
        <v>125</v>
      </c>
      <c r="U22" s="20" t="s">
        <v>125</v>
      </c>
      <c r="V22" s="20" t="s">
        <v>125</v>
      </c>
      <c r="W22" s="20" t="s">
        <v>125</v>
      </c>
      <c r="X22" s="20" t="s">
        <v>125</v>
      </c>
      <c r="Y22" s="20" t="s">
        <v>125</v>
      </c>
      <c r="Z22" s="20" t="s">
        <v>125</v>
      </c>
      <c r="AA22" s="20" t="s">
        <v>125</v>
      </c>
      <c r="AB22" s="20" t="s">
        <v>125</v>
      </c>
      <c r="AC22" s="20" t="s">
        <v>125</v>
      </c>
      <c r="AD22" s="20" t="s">
        <v>125</v>
      </c>
      <c r="AE22" s="20" t="s">
        <v>125</v>
      </c>
      <c r="AF22" s="20" t="s">
        <v>125</v>
      </c>
      <c r="AG22" s="20" t="s">
        <v>125</v>
      </c>
      <c r="AH22" s="20" t="s">
        <v>125</v>
      </c>
      <c r="AI22" s="20" t="s">
        <v>125</v>
      </c>
      <c r="AJ22" s="20" t="s">
        <v>125</v>
      </c>
      <c r="AK22" s="20" t="s">
        <v>125</v>
      </c>
      <c r="AL22" s="20" t="s">
        <v>125</v>
      </c>
      <c r="AM22" s="20" t="s">
        <v>125</v>
      </c>
      <c r="AN22" s="20" t="s">
        <v>125</v>
      </c>
      <c r="AO22" s="20" t="s">
        <v>125</v>
      </c>
      <c r="AP22" s="20" t="s">
        <v>125</v>
      </c>
      <c r="AQ22" s="20" t="s">
        <v>125</v>
      </c>
      <c r="AR22" s="20">
        <v>0.1918951278052056</v>
      </c>
      <c r="AS22" s="20">
        <v>-4.1681566647919249E-2</v>
      </c>
      <c r="AT22" s="20">
        <v>0.23751466176084782</v>
      </c>
      <c r="AU22" s="20" t="s">
        <v>125</v>
      </c>
      <c r="AV22" s="20" t="s">
        <v>125</v>
      </c>
      <c r="AW22" s="20" t="s">
        <v>125</v>
      </c>
      <c r="AX22" s="20" t="s">
        <v>125</v>
      </c>
      <c r="AY22" s="20" t="s">
        <v>125</v>
      </c>
      <c r="AZ22" s="20">
        <v>0.63638278395696801</v>
      </c>
    </row>
    <row r="23" spans="1:52" x14ac:dyDescent="0.2">
      <c r="A23" s="11" t="s">
        <v>18</v>
      </c>
      <c r="B23">
        <f>IF(COUNTIF(Table2[[#This Row],[1973-74]:[1978-79]],"N/A"),0,1)</f>
        <v>1</v>
      </c>
      <c r="C23">
        <f>IF(COUNTIF(Table2[[#This Row],[1979-80]:[1988-89]],"N/A"),0,1)</f>
        <v>1</v>
      </c>
      <c r="D23">
        <f>IF(COUNTIF(Table2[[#This Row],[1989-90]:[1998-99]],"N/A"),0,1)</f>
        <v>1</v>
      </c>
      <c r="E23">
        <f>IF(COUNTIF(Table2[[#This Row],[1999-2000]:[2008-09]],"N/A"),0,1)</f>
        <v>1</v>
      </c>
      <c r="F23">
        <f>IF(COUNTIF(Table2[[#This Row],[2009-10]:[2014-15]],"N/A"),0,1)</f>
        <v>1</v>
      </c>
      <c r="G23" s="20">
        <f t="shared" si="0"/>
        <v>7.0635988175607567E-2</v>
      </c>
      <c r="H23" s="20">
        <f t="shared" si="1"/>
        <v>0.10626021234269405</v>
      </c>
      <c r="I23" s="20">
        <f t="shared" si="2"/>
        <v>7.6676247212978471E-2</v>
      </c>
      <c r="J23" s="20">
        <f t="shared" si="3"/>
        <v>7.1840474203438726E-2</v>
      </c>
      <c r="K23" s="20">
        <f t="shared" si="4"/>
        <v>-7.887576447034271E-4</v>
      </c>
      <c r="L23" s="20">
        <v>0.12769922360499089</v>
      </c>
      <c r="M23" s="20">
        <v>2.9469965726439881E-2</v>
      </c>
      <c r="N23" s="20">
        <v>-8.0057561358809568E-3</v>
      </c>
      <c r="O23" s="20">
        <v>-4.8986333779273118E-2</v>
      </c>
      <c r="P23" s="20">
        <v>0.25300284146176111</v>
      </c>
      <c r="Q23" s="20">
        <v>0.13843805961591052</v>
      </c>
      <c r="R23" s="20">
        <v>0.15342318844622563</v>
      </c>
      <c r="S23" s="20">
        <v>-0.10203750755225444</v>
      </c>
      <c r="T23" s="20">
        <v>0.24909449113444226</v>
      </c>
      <c r="U23" s="20">
        <v>1.8200970143413198E-2</v>
      </c>
      <c r="V23" s="20">
        <v>0.16859755117151132</v>
      </c>
      <c r="W23" s="20">
        <v>0.15574370694023565</v>
      </c>
      <c r="X23" s="20">
        <v>0.18971296464599244</v>
      </c>
      <c r="Y23" s="20">
        <v>-4.1651748418665709E-2</v>
      </c>
      <c r="Z23" s="20">
        <v>0.13308044730012963</v>
      </c>
      <c r="AA23" s="20">
        <v>7.4792666511284078E-2</v>
      </c>
      <c r="AB23" s="20">
        <v>0.10729165163635405</v>
      </c>
      <c r="AC23" s="20">
        <v>7.3364441503344993E-2</v>
      </c>
      <c r="AD23" s="20">
        <v>3.9530102883026115E-2</v>
      </c>
      <c r="AE23" s="20">
        <v>4.9508709317013455E-2</v>
      </c>
      <c r="AF23" s="20">
        <v>0.15134610958951386</v>
      </c>
      <c r="AG23" s="20">
        <v>8.625645312568285E-2</v>
      </c>
      <c r="AH23" s="20">
        <v>1.7577101463627998E-2</v>
      </c>
      <c r="AI23" s="20">
        <v>3.5057657269043346E-3</v>
      </c>
      <c r="AJ23" s="20">
        <v>0.16358947037303298</v>
      </c>
      <c r="AK23" s="20">
        <v>4.3477236953258419E-2</v>
      </c>
      <c r="AL23" s="20">
        <v>0.16104003889745477</v>
      </c>
      <c r="AM23" s="20">
        <v>5.8669607698494788E-2</v>
      </c>
      <c r="AN23" s="20">
        <v>6.6604796950648831E-2</v>
      </c>
      <c r="AO23" s="20">
        <v>6.7993495560366143E-2</v>
      </c>
      <c r="AP23" s="20">
        <v>2.0028762562822934E-3</v>
      </c>
      <c r="AQ23" s="20">
        <v>0.22037535129832952</v>
      </c>
      <c r="AR23" s="20">
        <v>-2.0184749725419393E-2</v>
      </c>
      <c r="AS23" s="20">
        <v>9.7584576403479464E-2</v>
      </c>
      <c r="AT23" s="20">
        <v>2.0841511741492298E-2</v>
      </c>
      <c r="AU23" s="20">
        <v>3.8977776885107656E-3</v>
      </c>
      <c r="AV23" s="20">
        <v>2.9609122000506628E-2</v>
      </c>
      <c r="AW23" s="20">
        <v>3.8203438946523591E-3</v>
      </c>
      <c r="AX23" s="20">
        <v>-2.596273514508686E-2</v>
      </c>
      <c r="AY23" s="20">
        <v>4.9895952919222906E-2</v>
      </c>
      <c r="AZ23" s="20">
        <v>-6.5993007226026357E-2</v>
      </c>
    </row>
    <row r="24" spans="1:52" x14ac:dyDescent="0.2">
      <c r="A24" s="10" t="s">
        <v>19</v>
      </c>
      <c r="B24">
        <f>IF(COUNTIF(Table2[[#This Row],[1973-74]:[1978-79]],"N/A"),0,1)</f>
        <v>1</v>
      </c>
      <c r="C24">
        <f>IF(COUNTIF(Table2[[#This Row],[1979-80]:[1988-89]],"N/A"),0,1)</f>
        <v>1</v>
      </c>
      <c r="D24">
        <f>IF(COUNTIF(Table2[[#This Row],[1989-90]:[1998-99]],"N/A"),0,1)</f>
        <v>1</v>
      </c>
      <c r="E24">
        <f>IF(COUNTIF(Table2[[#This Row],[1999-2000]:[2008-09]],"N/A"),0,1)</f>
        <v>1</v>
      </c>
      <c r="F24">
        <f>IF(COUNTIF(Table2[[#This Row],[2009-10]:[2014-15]],"N/A"),0,1)</f>
        <v>1</v>
      </c>
      <c r="G24" s="20">
        <f t="shared" si="0"/>
        <v>7.0914641111848378E-2</v>
      </c>
      <c r="H24" s="20">
        <f t="shared" si="1"/>
        <v>0.13620340686856586</v>
      </c>
      <c r="I24" s="20">
        <f t="shared" si="2"/>
        <v>5.7054953544190268E-2</v>
      </c>
      <c r="J24" s="20">
        <f t="shared" si="3"/>
        <v>4.6244842321262379E-2</v>
      </c>
      <c r="K24" s="20">
        <f t="shared" si="4"/>
        <v>4.6850228626426644E-3</v>
      </c>
      <c r="L24" s="20">
        <v>-3.8323545646213569E-2</v>
      </c>
      <c r="M24" s="20">
        <v>7.9928536311692708E-2</v>
      </c>
      <c r="N24" s="20">
        <v>1.8518175649846053E-2</v>
      </c>
      <c r="O24" s="20">
        <v>0.1314867052616496</v>
      </c>
      <c r="P24" s="20">
        <v>0.16296333398226709</v>
      </c>
      <c r="Q24" s="20">
        <v>0.33059073530069033</v>
      </c>
      <c r="R24" s="20">
        <v>0.44879977769702672</v>
      </c>
      <c r="S24" s="20">
        <v>-0.23481413598440651</v>
      </c>
      <c r="T24" s="20">
        <v>0.24285145290208562</v>
      </c>
      <c r="U24" s="20">
        <v>-2.1315035947625505E-2</v>
      </c>
      <c r="V24" s="20">
        <v>0.1089180478737955</v>
      </c>
      <c r="W24" s="20">
        <v>0.10646692206529819</v>
      </c>
      <c r="X24" s="20">
        <v>0.15291900750791765</v>
      </c>
      <c r="Y24" s="20">
        <v>0.12545963253729328</v>
      </c>
      <c r="Z24" s="20">
        <v>0.10215766473358324</v>
      </c>
      <c r="AA24" s="20">
        <v>2.0235675505466014E-2</v>
      </c>
      <c r="AB24" s="20">
        <v>0.17173843527467644</v>
      </c>
      <c r="AC24" s="20">
        <v>-0.13192597097833317</v>
      </c>
      <c r="AD24" s="20">
        <v>0.14357153356618363</v>
      </c>
      <c r="AE24" s="20">
        <v>9.7020479554157227E-2</v>
      </c>
      <c r="AF24" s="20">
        <v>2.538729643889499E-2</v>
      </c>
      <c r="AG24" s="20">
        <v>3.0914780997341063E-2</v>
      </c>
      <c r="AH24" s="20">
        <v>6.4350999449912905E-2</v>
      </c>
      <c r="AI24" s="20">
        <v>6.9172924381431175E-2</v>
      </c>
      <c r="AJ24" s="20">
        <v>8.0083381252172417E-2</v>
      </c>
      <c r="AK24" s="20">
        <v>7.2041933262439489E-2</v>
      </c>
      <c r="AL24" s="20">
        <v>8.411854671176848E-2</v>
      </c>
      <c r="AM24" s="20">
        <v>5.4471653699100918E-2</v>
      </c>
      <c r="AN24" s="20">
        <v>3.1031989973421999E-2</v>
      </c>
      <c r="AO24" s="20">
        <v>9.8186309684970538E-2</v>
      </c>
      <c r="AP24" s="20">
        <v>0.10784720383349594</v>
      </c>
      <c r="AQ24" s="20">
        <v>1.3360107281077813E-2</v>
      </c>
      <c r="AR24" s="20">
        <v>-5.9581650270455692E-2</v>
      </c>
      <c r="AS24" s="20">
        <v>7.1128707805698965E-2</v>
      </c>
      <c r="AT24" s="20">
        <v>-1.0156378768894614E-2</v>
      </c>
      <c r="AU24" s="20">
        <v>7.9213182909529598E-3</v>
      </c>
      <c r="AV24" s="20">
        <v>2.8328225895193831E-2</v>
      </c>
      <c r="AW24" s="20">
        <v>-8.9882799108328051E-3</v>
      </c>
      <c r="AX24" s="20">
        <v>1.3231939061674193E-2</v>
      </c>
      <c r="AY24" s="20">
        <v>-3.9302305495498173E-2</v>
      </c>
      <c r="AZ24" s="20">
        <v>2.6919239334365987E-2</v>
      </c>
    </row>
    <row r="25" spans="1:52" x14ac:dyDescent="0.2">
      <c r="A25" s="11" t="s">
        <v>20</v>
      </c>
      <c r="B25">
        <f>IF(COUNTIF(Table2[[#This Row],[1973-74]:[1978-79]],"N/A"),0,1)</f>
        <v>1</v>
      </c>
      <c r="C25">
        <f>IF(COUNTIF(Table2[[#This Row],[1979-80]:[1988-89]],"N/A"),0,1)</f>
        <v>1</v>
      </c>
      <c r="D25">
        <f>IF(COUNTIF(Table2[[#This Row],[1989-90]:[1998-99]],"N/A"),0,1)</f>
        <v>1</v>
      </c>
      <c r="E25">
        <f>IF(COUNTIF(Table2[[#This Row],[1999-2000]:[2008-09]],"N/A"),0,1)</f>
        <v>1</v>
      </c>
      <c r="F25">
        <f>IF(COUNTIF(Table2[[#This Row],[2009-10]:[2014-15]],"N/A"),0,1)</f>
        <v>1</v>
      </c>
      <c r="G25" s="20">
        <f t="shared" si="0"/>
        <v>-1.9449337028657653E-2</v>
      </c>
      <c r="H25" s="20">
        <f t="shared" si="1"/>
        <v>0.14248224655893046</v>
      </c>
      <c r="I25" s="20">
        <f t="shared" si="2"/>
        <v>8.6515798880333325E-2</v>
      </c>
      <c r="J25" s="20">
        <f t="shared" si="3"/>
        <v>3.4892974277731671E-2</v>
      </c>
      <c r="K25" s="20">
        <f t="shared" si="4"/>
        <v>2.4483986509650817E-2</v>
      </c>
      <c r="L25" s="20">
        <v>-0.12958906249119442</v>
      </c>
      <c r="M25" s="20">
        <v>-0.21360832523236895</v>
      </c>
      <c r="N25" s="20">
        <v>8.8759769702601132E-2</v>
      </c>
      <c r="O25" s="20">
        <v>-2.5895865584782466E-2</v>
      </c>
      <c r="P25" s="20">
        <v>0.1830867984624564</v>
      </c>
      <c r="Q25" s="20">
        <v>-2.5171847800919959E-2</v>
      </c>
      <c r="R25" s="20">
        <v>0.13580284902695747</v>
      </c>
      <c r="S25" s="20">
        <v>0.46474398049375193</v>
      </c>
      <c r="T25" s="20">
        <v>6.3356563244719805E-2</v>
      </c>
      <c r="U25" s="20">
        <v>6.4419392186812058E-2</v>
      </c>
      <c r="V25" s="20">
        <v>8.6236858621311266E-2</v>
      </c>
      <c r="W25" s="20">
        <v>6.3002857419559272E-2</v>
      </c>
      <c r="X25" s="20">
        <v>0.16706418581694718</v>
      </c>
      <c r="Y25" s="20">
        <v>8.6590899014232295E-2</v>
      </c>
      <c r="Z25" s="20">
        <v>0.3187767275659335</v>
      </c>
      <c r="AA25" s="20">
        <v>0.18852172671269013</v>
      </c>
      <c r="AB25" s="20">
        <v>4.967022541086652E-2</v>
      </c>
      <c r="AC25" s="20">
        <v>0.38554670955931453</v>
      </c>
      <c r="AD25" s="20">
        <v>9.3491215873847365E-3</v>
      </c>
      <c r="AE25" s="20">
        <v>-2.9574630785099382E-2</v>
      </c>
      <c r="AF25" s="20">
        <v>1.3088832687110063E-2</v>
      </c>
      <c r="AG25" s="20">
        <v>0.16622215383695077</v>
      </c>
      <c r="AH25" s="20">
        <v>6.6146281231553888E-2</v>
      </c>
      <c r="AI25" s="20">
        <v>-6.3098998054835362E-2</v>
      </c>
      <c r="AJ25" s="20">
        <v>7.9286566617397303E-2</v>
      </c>
      <c r="AK25" s="20">
        <v>-3.5632699364166902E-2</v>
      </c>
      <c r="AL25" s="20">
        <v>1.0142881030386299E-2</v>
      </c>
      <c r="AM25" s="20">
        <v>3.8271394980942224E-2</v>
      </c>
      <c r="AN25" s="20">
        <v>3.4513336458928554E-2</v>
      </c>
      <c r="AO25" s="20">
        <v>1.1182749274086409E-2</v>
      </c>
      <c r="AP25" s="20">
        <v>2.0148896949101859E-2</v>
      </c>
      <c r="AQ25" s="20">
        <v>5.8384823747250895E-2</v>
      </c>
      <c r="AR25" s="20">
        <v>3.408068581515207E-2</v>
      </c>
      <c r="AS25" s="20">
        <v>0.14339834288244779</v>
      </c>
      <c r="AT25" s="20">
        <v>3.4439331003187447E-2</v>
      </c>
      <c r="AU25" s="20">
        <v>2.28925456345748E-3</v>
      </c>
      <c r="AV25" s="20">
        <v>-9.3580699999106842E-2</v>
      </c>
      <c r="AW25" s="20">
        <v>2.8508009050302676E-2</v>
      </c>
      <c r="AX25" s="20">
        <v>2.5106285334713683E-2</v>
      </c>
      <c r="AY25" s="20">
        <v>2.6250351273099843E-2</v>
      </c>
      <c r="AZ25" s="20">
        <v>0.15833071883543806</v>
      </c>
    </row>
    <row r="26" spans="1:52" x14ac:dyDescent="0.2">
      <c r="A26" s="10" t="s">
        <v>21</v>
      </c>
      <c r="B26">
        <f>IF(COUNTIF(Table2[[#This Row],[1973-74]:[1978-79]],"N/A"),0,1)</f>
        <v>0</v>
      </c>
      <c r="C26">
        <f>IF(COUNTIF(Table2[[#This Row],[1979-80]:[1988-89]],"N/A"),0,1)</f>
        <v>1</v>
      </c>
      <c r="D26">
        <f>IF(COUNTIF(Table2[[#This Row],[1989-90]:[1998-99]],"N/A"),0,1)</f>
        <v>1</v>
      </c>
      <c r="E26">
        <f>IF(COUNTIF(Table2[[#This Row],[1999-2000]:[2008-09]],"N/A"),0,1)</f>
        <v>1</v>
      </c>
      <c r="F26">
        <f>IF(COUNTIF(Table2[[#This Row],[2009-10]:[2014-15]],"N/A"),0,1)</f>
        <v>1</v>
      </c>
      <c r="G26" s="20" t="str">
        <f t="shared" si="0"/>
        <v>N/A</v>
      </c>
      <c r="H26" s="20">
        <f t="shared" si="1"/>
        <v>0.13427452780292579</v>
      </c>
      <c r="I26" s="20">
        <f t="shared" si="2"/>
        <v>6.5695540701048216E-2</v>
      </c>
      <c r="J26" s="20">
        <f t="shared" si="3"/>
        <v>4.6590621227735163E-2</v>
      </c>
      <c r="K26" s="20">
        <f t="shared" si="4"/>
        <v>4.3229753750743803E-2</v>
      </c>
      <c r="L26" s="20" t="s">
        <v>125</v>
      </c>
      <c r="M26" s="20">
        <v>0.12070276486745934</v>
      </c>
      <c r="N26" s="20">
        <v>4.5659563942188772E-2</v>
      </c>
      <c r="O26" s="20">
        <v>3.6633963161921551E-2</v>
      </c>
      <c r="P26" s="20">
        <v>1.8720032756145363E-2</v>
      </c>
      <c r="Q26" s="20">
        <v>0.11976293944843741</v>
      </c>
      <c r="R26" s="20">
        <v>0.16206026991374009</v>
      </c>
      <c r="S26" s="20">
        <v>0.14726707903455549</v>
      </c>
      <c r="T26" s="20">
        <v>4.0751966731688495E-2</v>
      </c>
      <c r="U26" s="20">
        <v>0.25869354417479606</v>
      </c>
      <c r="V26" s="20">
        <v>-7.2988324433861371E-2</v>
      </c>
      <c r="W26" s="20">
        <v>-1.9479006477468662E-2</v>
      </c>
      <c r="X26" s="20">
        <v>0.23504255040303706</v>
      </c>
      <c r="Y26" s="20">
        <v>0.35956389994583443</v>
      </c>
      <c r="Z26" s="20">
        <v>0.11207035928849907</v>
      </c>
      <c r="AA26" s="20">
        <v>8.9995522783478957E-2</v>
      </c>
      <c r="AB26" s="20">
        <v>-6.5716633899392848E-2</v>
      </c>
      <c r="AC26" s="20">
        <v>0.11403574210518144</v>
      </c>
      <c r="AD26" s="20">
        <v>8.0441797469722701E-2</v>
      </c>
      <c r="AE26" s="20">
        <v>9.8327786765126907E-2</v>
      </c>
      <c r="AF26" s="20">
        <v>9.938726715306806E-2</v>
      </c>
      <c r="AG26" s="20">
        <v>4.9888094214509973E-2</v>
      </c>
      <c r="AH26" s="20">
        <v>0.10852947110613341</v>
      </c>
      <c r="AI26" s="20">
        <v>1.1520435564699468E-2</v>
      </c>
      <c r="AJ26" s="20">
        <v>7.0545923747954153E-2</v>
      </c>
      <c r="AK26" s="20">
        <v>0.30568612748299429</v>
      </c>
      <c r="AL26" s="20">
        <v>4.5886796229000458E-2</v>
      </c>
      <c r="AM26" s="20">
        <v>-0.10598504665596545</v>
      </c>
      <c r="AN26" s="20">
        <v>0.44792924167503051</v>
      </c>
      <c r="AO26" s="20">
        <v>-2.4616994579442814E-3</v>
      </c>
      <c r="AP26" s="20">
        <v>-0.26871341834291806</v>
      </c>
      <c r="AQ26" s="20">
        <v>4.4451790640675243E-3</v>
      </c>
      <c r="AR26" s="20">
        <v>2.236136313975884E-3</v>
      </c>
      <c r="AS26" s="20">
        <v>4.2470308304406186E-2</v>
      </c>
      <c r="AT26" s="20">
        <v>-5.587412335295458E-3</v>
      </c>
      <c r="AU26" s="20">
        <v>7.8597392166914595E-2</v>
      </c>
      <c r="AV26" s="20">
        <v>-3.5953801518584932E-2</v>
      </c>
      <c r="AW26" s="20">
        <v>6.8353057318686433E-2</v>
      </c>
      <c r="AX26" s="20">
        <v>5.4309978480842333E-2</v>
      </c>
      <c r="AY26" s="20">
        <v>2.6176295019424946E-2</v>
      </c>
      <c r="AZ26" s="20">
        <v>6.7895601037179398E-2</v>
      </c>
    </row>
    <row r="27" spans="1:52" x14ac:dyDescent="0.2">
      <c r="A27" s="11" t="s">
        <v>22</v>
      </c>
      <c r="B27">
        <f>IF(COUNTIF(Table2[[#This Row],[1973-74]:[1978-79]],"N/A"),0,1)</f>
        <v>1</v>
      </c>
      <c r="C27">
        <f>IF(COUNTIF(Table2[[#This Row],[1979-80]:[1988-89]],"N/A"),0,1)</f>
        <v>1</v>
      </c>
      <c r="D27">
        <f>IF(COUNTIF(Table2[[#This Row],[1989-90]:[1998-99]],"N/A"),0,1)</f>
        <v>1</v>
      </c>
      <c r="E27">
        <f>IF(COUNTIF(Table2[[#This Row],[1999-2000]:[2008-09]],"N/A"),0,1)</f>
        <v>1</v>
      </c>
      <c r="F27">
        <f>IF(COUNTIF(Table2[[#This Row],[2009-10]:[2014-15]],"N/A"),0,1)</f>
        <v>1</v>
      </c>
      <c r="G27" s="20">
        <f t="shared" si="0"/>
        <v>9.1031913649354854E-2</v>
      </c>
      <c r="H27" s="20">
        <f t="shared" si="1"/>
        <v>0.11558492907523285</v>
      </c>
      <c r="I27" s="20">
        <f t="shared" si="2"/>
        <v>6.7707609647883443E-2</v>
      </c>
      <c r="J27" s="20">
        <f t="shared" si="3"/>
        <v>7.5089975295343378E-2</v>
      </c>
      <c r="K27" s="20">
        <f t="shared" si="4"/>
        <v>4.0920986987823947E-2</v>
      </c>
      <c r="L27" s="20">
        <v>-3.5794146469790594E-2</v>
      </c>
      <c r="M27" s="20">
        <v>0.23867995614614618</v>
      </c>
      <c r="N27" s="20">
        <v>-5.4345256423119194E-2</v>
      </c>
      <c r="O27" s="20">
        <v>0.25871995180581842</v>
      </c>
      <c r="P27" s="20">
        <v>4.7899063187719471E-2</v>
      </c>
      <c r="Q27" s="20">
        <v>0.27412871824006885</v>
      </c>
      <c r="R27" s="20">
        <v>1.0658067456104769E-2</v>
      </c>
      <c r="S27" s="20">
        <v>-4.0736315864672502E-2</v>
      </c>
      <c r="T27" s="20">
        <v>0.2443708616706641</v>
      </c>
      <c r="U27" s="20">
        <v>0.11614886957191216</v>
      </c>
      <c r="V27" s="20">
        <v>0.14794520547945206</v>
      </c>
      <c r="W27" s="20">
        <v>0.12194934175071213</v>
      </c>
      <c r="X27" s="20">
        <v>5.4907547034023826E-2</v>
      </c>
      <c r="Y27" s="20">
        <v>0.12071476295311022</v>
      </c>
      <c r="Z27" s="20">
        <v>0.10576223246095312</v>
      </c>
      <c r="AA27" s="20">
        <v>7.788693538225086E-2</v>
      </c>
      <c r="AB27" s="20">
        <v>0.1182428520101077</v>
      </c>
      <c r="AC27" s="20">
        <v>1.9295580917380522E-2</v>
      </c>
      <c r="AD27" s="20">
        <v>5.1995047160349354E-2</v>
      </c>
      <c r="AE27" s="20">
        <v>7.8665230216127535E-2</v>
      </c>
      <c r="AF27" s="20">
        <v>2.4117281088005583E-2</v>
      </c>
      <c r="AG27" s="20">
        <v>7.9469408886502238E-2</v>
      </c>
      <c r="AH27" s="20">
        <v>6.1892245064939851E-2</v>
      </c>
      <c r="AI27" s="20">
        <v>0.11875885470380151</v>
      </c>
      <c r="AJ27" s="20">
        <v>4.6752661049369204E-2</v>
      </c>
      <c r="AK27" s="20">
        <v>7.577559230627863E-2</v>
      </c>
      <c r="AL27" s="20">
        <v>5.8262732830694858E-2</v>
      </c>
      <c r="AM27" s="20">
        <v>7.9594608658648938E-2</v>
      </c>
      <c r="AN27" s="20">
        <v>2.2742687994182515E-2</v>
      </c>
      <c r="AO27" s="20">
        <v>0.16835177396094239</v>
      </c>
      <c r="AP27" s="20">
        <v>8.9312074122740892E-2</v>
      </c>
      <c r="AQ27" s="20">
        <v>9.6967849044282434E-2</v>
      </c>
      <c r="AR27" s="20">
        <v>5.8515045658223547E-2</v>
      </c>
      <c r="AS27" s="20">
        <v>6.4609436467171724E-2</v>
      </c>
      <c r="AT27" s="20">
        <v>3.6767951910267806E-2</v>
      </c>
      <c r="AU27" s="20">
        <v>7.6939980266255287E-2</v>
      </c>
      <c r="AV27" s="20">
        <v>7.9388205921988673E-3</v>
      </c>
      <c r="AW27" s="20">
        <v>2.1329661151816559E-2</v>
      </c>
      <c r="AX27" s="20">
        <v>1.8381905666997555E-2</v>
      </c>
      <c r="AY27" s="20">
        <v>6.4055953812401548E-2</v>
      </c>
      <c r="AZ27" s="20">
        <v>5.6879600437273851E-2</v>
      </c>
    </row>
    <row r="28" spans="1:52" x14ac:dyDescent="0.2">
      <c r="A28" s="10" t="s">
        <v>23</v>
      </c>
      <c r="B28">
        <f>IF(COUNTIF(Table2[[#This Row],[1973-74]:[1978-79]],"N/A"),0,1)</f>
        <v>1</v>
      </c>
      <c r="C28">
        <f>IF(COUNTIF(Table2[[#This Row],[1979-80]:[1988-89]],"N/A"),0,1)</f>
        <v>1</v>
      </c>
      <c r="D28">
        <f>IF(COUNTIF(Table2[[#This Row],[1989-90]:[1998-99]],"N/A"),0,1)</f>
        <v>1</v>
      </c>
      <c r="E28">
        <f>IF(COUNTIF(Table2[[#This Row],[1999-2000]:[2008-09]],"N/A"),0,1)</f>
        <v>1</v>
      </c>
      <c r="F28">
        <f>IF(COUNTIF(Table2[[#This Row],[2009-10]:[2014-15]],"N/A"),0,1)</f>
        <v>1</v>
      </c>
      <c r="G28" s="20">
        <f t="shared" si="0"/>
        <v>5.9151106410074719E-2</v>
      </c>
      <c r="H28" s="20">
        <f t="shared" si="1"/>
        <v>9.7592116281504451E-2</v>
      </c>
      <c r="I28" s="20">
        <f t="shared" si="2"/>
        <v>5.003175864584327E-2</v>
      </c>
      <c r="J28" s="20">
        <f t="shared" si="3"/>
        <v>5.1558767489902659E-2</v>
      </c>
      <c r="K28" s="20">
        <f t="shared" si="4"/>
        <v>1.9904321027162195E-2</v>
      </c>
      <c r="L28" s="20">
        <v>-0.15129367182503584</v>
      </c>
      <c r="M28" s="20">
        <v>0.14304845043375194</v>
      </c>
      <c r="N28" s="20">
        <v>7.2226115465475055E-2</v>
      </c>
      <c r="O28" s="20">
        <v>-5.0901629641321071E-3</v>
      </c>
      <c r="P28" s="20">
        <v>0.23686480094031453</v>
      </c>
      <c r="Q28" s="20">
        <v>-0.14248501819271511</v>
      </c>
      <c r="R28" s="20">
        <v>8.58163646870857E-2</v>
      </c>
      <c r="S28" s="20">
        <v>-6.2775464866039313E-2</v>
      </c>
      <c r="T28" s="20">
        <v>0.22741272140329874</v>
      </c>
      <c r="U28" s="20">
        <v>0.10309322119233991</v>
      </c>
      <c r="V28" s="20">
        <v>0.18366586648179353</v>
      </c>
      <c r="W28" s="20">
        <v>0.10923344039919378</v>
      </c>
      <c r="X28" s="20">
        <v>9.7371609564999087E-2</v>
      </c>
      <c r="Y28" s="20">
        <v>0.11926563402730379</v>
      </c>
      <c r="Z28" s="20">
        <v>0.25532278811778431</v>
      </c>
      <c r="AA28" s="20">
        <v>-3.0665463220090569E-3</v>
      </c>
      <c r="AB28" s="20">
        <v>4.7032331885928882E-2</v>
      </c>
      <c r="AC28" s="20">
        <v>-1.6628814467246057E-2</v>
      </c>
      <c r="AD28" s="20">
        <v>0.19107724719167826</v>
      </c>
      <c r="AE28" s="20">
        <v>-7.9677944458676944E-2</v>
      </c>
      <c r="AF28" s="20">
        <v>2.7812847143394374E-2</v>
      </c>
      <c r="AG28" s="20">
        <v>3.9412903700365822E-3</v>
      </c>
      <c r="AH28" s="20">
        <v>0.26411934989300573</v>
      </c>
      <c r="AI28" s="20">
        <v>-7.1389034064837431E-2</v>
      </c>
      <c r="AJ28" s="20">
        <v>0.13709685928715842</v>
      </c>
      <c r="AK28" s="20">
        <v>0.21518661636063693</v>
      </c>
      <c r="AL28" s="20">
        <v>-7.3395294537905401E-2</v>
      </c>
      <c r="AM28" s="20">
        <v>2.5059702374392447E-2</v>
      </c>
      <c r="AN28" s="20">
        <v>1.1727053614059874E-2</v>
      </c>
      <c r="AO28" s="20">
        <v>0.11605777608433866</v>
      </c>
      <c r="AP28" s="20">
        <v>-1.038661879885321E-2</v>
      </c>
      <c r="AQ28" s="20">
        <v>-4.2130330084168228E-2</v>
      </c>
      <c r="AR28" s="20">
        <v>0.13534186841070373</v>
      </c>
      <c r="AS28" s="20">
        <v>7.4108768887279656E-3</v>
      </c>
      <c r="AT28" s="20">
        <v>0.13071602458709383</v>
      </c>
      <c r="AU28" s="20">
        <v>1.5437780506109959E-2</v>
      </c>
      <c r="AV28" s="20">
        <v>1.5220096240599036E-2</v>
      </c>
      <c r="AW28" s="20">
        <v>1.7535436985480143E-2</v>
      </c>
      <c r="AX28" s="20">
        <v>1.8418653660016129E-2</v>
      </c>
      <c r="AY28" s="20">
        <v>-1.4636824466748475E-2</v>
      </c>
      <c r="AZ28" s="20">
        <v>6.7450783237516396E-2</v>
      </c>
    </row>
    <row r="29" spans="1:52" x14ac:dyDescent="0.2">
      <c r="A29" s="11" t="s">
        <v>24</v>
      </c>
      <c r="B29">
        <f>IF(COUNTIF(Table2[[#This Row],[1973-74]:[1978-79]],"N/A"),0,1)</f>
        <v>1</v>
      </c>
      <c r="C29">
        <f>IF(COUNTIF(Table2[[#This Row],[1979-80]:[1988-89]],"N/A"),0,1)</f>
        <v>1</v>
      </c>
      <c r="D29">
        <f>IF(COUNTIF(Table2[[#This Row],[1989-90]:[1998-99]],"N/A"),0,1)</f>
        <v>1</v>
      </c>
      <c r="E29">
        <f>IF(COUNTIF(Table2[[#This Row],[1999-2000]:[2008-09]],"N/A"),0,1)</f>
        <v>1</v>
      </c>
      <c r="F29">
        <f>IF(COUNTIF(Table2[[#This Row],[2009-10]:[2014-15]],"N/A"),0,1)</f>
        <v>1</v>
      </c>
      <c r="G29" s="20">
        <f t="shared" si="0"/>
        <v>4.0231750177390911E-2</v>
      </c>
      <c r="H29" s="20">
        <f t="shared" si="1"/>
        <v>9.159703913190001E-2</v>
      </c>
      <c r="I29" s="20">
        <f t="shared" si="2"/>
        <v>7.0020622962031029E-2</v>
      </c>
      <c r="J29" s="20">
        <f t="shared" si="3"/>
        <v>4.1921233826794538E-2</v>
      </c>
      <c r="K29" s="20">
        <f t="shared" si="4"/>
        <v>5.0092974123673924E-2</v>
      </c>
      <c r="L29" s="20">
        <v>-0.18369910574972326</v>
      </c>
      <c r="M29" s="20">
        <v>9.5102803522047502E-2</v>
      </c>
      <c r="N29" s="20">
        <v>0.11428954810243808</v>
      </c>
      <c r="O29" s="20">
        <v>0.10814020578673864</v>
      </c>
      <c r="P29" s="20">
        <v>6.7325299225453591E-2</v>
      </c>
      <c r="Q29" s="20">
        <v>0.14588941818199311</v>
      </c>
      <c r="R29" s="20">
        <v>0.13206202707746598</v>
      </c>
      <c r="S29" s="20">
        <v>-2.4229569703582369E-2</v>
      </c>
      <c r="T29" s="20">
        <v>0.18576261503661254</v>
      </c>
      <c r="U29" s="20">
        <v>0.13142693088345261</v>
      </c>
      <c r="V29" s="20">
        <v>2.237121785240935E-2</v>
      </c>
      <c r="W29" s="20">
        <v>0.15020533138964803</v>
      </c>
      <c r="X29" s="20">
        <v>0.12889266167711186</v>
      </c>
      <c r="Y29" s="20">
        <v>-0.12769947942754634</v>
      </c>
      <c r="Z29" s="20">
        <v>0.17128923835143531</v>
      </c>
      <c r="AA29" s="20">
        <v>4.3938767167415023E-2</v>
      </c>
      <c r="AB29" s="20">
        <v>0.19617491449270505</v>
      </c>
      <c r="AC29" s="20">
        <v>4.1310936774429478E-2</v>
      </c>
      <c r="AD29" s="20">
        <v>0.17750692268673857</v>
      </c>
      <c r="AE29" s="20">
        <v>-1.1983258218698839E-2</v>
      </c>
      <c r="AF29" s="20">
        <v>3.078464427188031E-2</v>
      </c>
      <c r="AG29" s="20">
        <v>2.2270511889194523E-2</v>
      </c>
      <c r="AH29" s="20">
        <v>5.7558607262209807E-2</v>
      </c>
      <c r="AI29" s="20">
        <v>9.5860083806679763E-2</v>
      </c>
      <c r="AJ29" s="20">
        <v>4.6784099487756671E-2</v>
      </c>
      <c r="AK29" s="20">
        <v>4.438009334159565E-2</v>
      </c>
      <c r="AL29" s="20">
        <v>7.9582924151178056E-2</v>
      </c>
      <c r="AM29" s="20">
        <v>7.7780191720626543E-2</v>
      </c>
      <c r="AN29" s="20">
        <v>5.8491909217831687E-3</v>
      </c>
      <c r="AO29" s="20">
        <v>0.21050719297287213</v>
      </c>
      <c r="AP29" s="20">
        <v>-0.16222687202712552</v>
      </c>
      <c r="AQ29" s="20">
        <v>4.4073504287527474E-2</v>
      </c>
      <c r="AR29" s="20">
        <v>4.3881968732362421E-2</v>
      </c>
      <c r="AS29" s="20">
        <v>5.5324998462965048E-2</v>
      </c>
      <c r="AT29" s="20">
        <v>2.0059145704160265E-2</v>
      </c>
      <c r="AU29" s="20">
        <v>-7.6970003617958221E-2</v>
      </c>
      <c r="AV29" s="20">
        <v>6.5995590439530169E-2</v>
      </c>
      <c r="AW29" s="20">
        <v>0.21338157334879174</v>
      </c>
      <c r="AX29" s="20">
        <v>2.9503066799773991E-2</v>
      </c>
      <c r="AY29" s="20">
        <v>8.5433019671456223E-2</v>
      </c>
      <c r="AZ29" s="20">
        <v>-1.6785401899550377E-2</v>
      </c>
    </row>
    <row r="30" spans="1:52" x14ac:dyDescent="0.2">
      <c r="A30" s="10" t="s">
        <v>25</v>
      </c>
      <c r="B30">
        <f>IF(COUNTIF(Table2[[#This Row],[1973-74]:[1978-79]],"N/A"),0,1)</f>
        <v>1</v>
      </c>
      <c r="C30">
        <f>IF(COUNTIF(Table2[[#This Row],[1979-80]:[1988-89]],"N/A"),0,1)</f>
        <v>1</v>
      </c>
      <c r="D30">
        <f>IF(COUNTIF(Table2[[#This Row],[1989-90]:[1998-99]],"N/A"),0,1)</f>
        <v>1</v>
      </c>
      <c r="E30">
        <f>IF(COUNTIF(Table2[[#This Row],[1999-2000]:[2008-09]],"N/A"),0,1)</f>
        <v>1</v>
      </c>
      <c r="F30">
        <f>IF(COUNTIF(Table2[[#This Row],[2009-10]:[2014-15]],"N/A"),0,1)</f>
        <v>1</v>
      </c>
      <c r="G30" s="20">
        <f t="shared" si="0"/>
        <v>6.6829397416984584E-2</v>
      </c>
      <c r="H30" s="20">
        <f t="shared" si="1"/>
        <v>0.11435659737334039</v>
      </c>
      <c r="I30" s="20">
        <f t="shared" si="2"/>
        <v>5.686296415123062E-2</v>
      </c>
      <c r="J30" s="20">
        <f t="shared" si="3"/>
        <v>5.9514865623516322E-2</v>
      </c>
      <c r="K30" s="20">
        <f t="shared" si="4"/>
        <v>2.2278380412069435E-2</v>
      </c>
      <c r="L30" s="20">
        <v>-7.6006634335646431E-3</v>
      </c>
      <c r="M30" s="20">
        <v>0.11421669938360765</v>
      </c>
      <c r="N30" s="20">
        <v>0.11562536000921624</v>
      </c>
      <c r="O30" s="20">
        <v>7.464984416657279E-2</v>
      </c>
      <c r="P30" s="20">
        <v>3.7255746959090889E-2</v>
      </c>
      <c r="Q30" s="20">
        <v>8.686795150598689E-2</v>
      </c>
      <c r="R30" s="20">
        <v>0.1410657416567011</v>
      </c>
      <c r="S30" s="20">
        <v>3.8233702971821007E-2</v>
      </c>
      <c r="T30" s="20">
        <v>0.14724982594755026</v>
      </c>
      <c r="U30" s="20">
        <v>0.12017868533757833</v>
      </c>
      <c r="V30" s="20">
        <v>8.0338845031554668E-2</v>
      </c>
      <c r="W30" s="20">
        <v>0.12131941114765905</v>
      </c>
      <c r="X30" s="20">
        <v>0.17037764914573802</v>
      </c>
      <c r="Y30" s="20">
        <v>-2.5886423129065569E-2</v>
      </c>
      <c r="Z30" s="20">
        <v>0.26382058411787995</v>
      </c>
      <c r="AA30" s="20">
        <v>-4.7960785393660672E-2</v>
      </c>
      <c r="AB30" s="20">
        <v>0.1182092372171625</v>
      </c>
      <c r="AC30" s="20">
        <v>0.12672648728596275</v>
      </c>
      <c r="AD30" s="20">
        <v>1.7647710238092022E-2</v>
      </c>
      <c r="AE30" s="20">
        <v>4.2710277496438132E-2</v>
      </c>
      <c r="AF30" s="20">
        <v>2.0119090558052766E-2</v>
      </c>
      <c r="AG30" s="20">
        <v>8.2101542376361997E-2</v>
      </c>
      <c r="AH30" s="20">
        <v>8.011218717724454E-2</v>
      </c>
      <c r="AI30" s="20">
        <v>8.0799265259381622E-2</v>
      </c>
      <c r="AJ30" s="20">
        <v>4.8164629297270521E-2</v>
      </c>
      <c r="AK30" s="20">
        <v>0.12827200908485981</v>
      </c>
      <c r="AL30" s="20">
        <v>4.1641202089501131E-2</v>
      </c>
      <c r="AM30" s="20">
        <v>0.10492073611887914</v>
      </c>
      <c r="AN30" s="20">
        <v>-1.0144092553597524E-3</v>
      </c>
      <c r="AO30" s="20">
        <v>4.2399458432359247E-2</v>
      </c>
      <c r="AP30" s="20">
        <v>8.7461846321680217E-3</v>
      </c>
      <c r="AQ30" s="20">
        <v>7.0475778648295989E-2</v>
      </c>
      <c r="AR30" s="20">
        <v>8.4031008432242066E-2</v>
      </c>
      <c r="AS30" s="20">
        <v>5.6144916683383762E-2</v>
      </c>
      <c r="AT30" s="20">
        <v>5.9531771368833836E-2</v>
      </c>
      <c r="AU30" s="20">
        <v>2.3595384164941716E-3</v>
      </c>
      <c r="AV30" s="20">
        <v>-6.2419532230307065E-2</v>
      </c>
      <c r="AW30" s="20">
        <v>9.8888082604753097E-2</v>
      </c>
      <c r="AX30" s="20">
        <v>5.7031554953601599E-2</v>
      </c>
      <c r="AY30" s="20">
        <v>4.2357945859790358E-2</v>
      </c>
      <c r="AZ30" s="20">
        <v>-4.5473071319155718E-3</v>
      </c>
    </row>
    <row r="31" spans="1:52" x14ac:dyDescent="0.2">
      <c r="A31" s="11" t="s">
        <v>26</v>
      </c>
      <c r="B31">
        <f>IF(COUNTIF(Table2[[#This Row],[1973-74]:[1978-79]],"N/A"),0,1)</f>
        <v>0</v>
      </c>
      <c r="C31">
        <f>IF(COUNTIF(Table2[[#This Row],[1979-80]:[1988-89]],"N/A"),0,1)</f>
        <v>0</v>
      </c>
      <c r="D31">
        <f>IF(COUNTIF(Table2[[#This Row],[1989-90]:[1998-99]],"N/A"),0,1)</f>
        <v>1</v>
      </c>
      <c r="E31">
        <f>IF(COUNTIF(Table2[[#This Row],[1999-2000]:[2008-09]],"N/A"),0,1)</f>
        <v>1</v>
      </c>
      <c r="F31">
        <f>IF(COUNTIF(Table2[[#This Row],[2009-10]:[2014-15]],"N/A"),0,1)</f>
        <v>1</v>
      </c>
      <c r="G31" s="20" t="str">
        <f t="shared" si="0"/>
        <v>N/A</v>
      </c>
      <c r="H31" s="20" t="str">
        <f t="shared" si="1"/>
        <v>N/A</v>
      </c>
      <c r="I31" s="20">
        <f t="shared" si="2"/>
        <v>3.9851697357868067E-2</v>
      </c>
      <c r="J31" s="20">
        <f t="shared" si="3"/>
        <v>4.3807253073164347E-2</v>
      </c>
      <c r="K31" s="20">
        <f t="shared" si="4"/>
        <v>3.3427903480676167E-2</v>
      </c>
      <c r="L31" s="20" t="s">
        <v>125</v>
      </c>
      <c r="M31" s="20" t="s">
        <v>125</v>
      </c>
      <c r="N31" s="20" t="s">
        <v>125</v>
      </c>
      <c r="O31" s="20" t="s">
        <v>125</v>
      </c>
      <c r="P31" s="20" t="s">
        <v>125</v>
      </c>
      <c r="Q31" s="20" t="s">
        <v>125</v>
      </c>
      <c r="R31" s="20" t="s">
        <v>125</v>
      </c>
      <c r="S31" s="20" t="s">
        <v>125</v>
      </c>
      <c r="T31" s="20" t="s">
        <v>125</v>
      </c>
      <c r="U31" s="20">
        <v>0.16610425764165973</v>
      </c>
      <c r="V31" s="20">
        <v>0.13326084141330466</v>
      </c>
      <c r="W31" s="20">
        <v>6.2831975262333459E-2</v>
      </c>
      <c r="X31" s="20">
        <v>9.2480772637397179E-2</v>
      </c>
      <c r="Y31" s="20">
        <v>9.6002511903422932E-2</v>
      </c>
      <c r="Z31" s="20">
        <v>0.14432927095207837</v>
      </c>
      <c r="AA31" s="20">
        <v>7.5597468484343927E-2</v>
      </c>
      <c r="AB31" s="20">
        <v>-4.5315134063901093E-2</v>
      </c>
      <c r="AC31" s="20">
        <v>8.3315422037831561E-3</v>
      </c>
      <c r="AD31" s="20">
        <v>-1.4234056937190095E-2</v>
      </c>
      <c r="AE31" s="20">
        <v>5.6149761333311857E-2</v>
      </c>
      <c r="AF31" s="20">
        <v>4.394891079215725E-2</v>
      </c>
      <c r="AG31" s="20">
        <v>5.890345219005861E-2</v>
      </c>
      <c r="AH31" s="20">
        <v>2.6784299510546027E-2</v>
      </c>
      <c r="AI31" s="20">
        <v>7.2606806511468447E-2</v>
      </c>
      <c r="AJ31" s="20">
        <v>0.11574392355410255</v>
      </c>
      <c r="AK31" s="20">
        <v>6.6810700463573345E-3</v>
      </c>
      <c r="AL31" s="20">
        <v>0.11381265438258542</v>
      </c>
      <c r="AM31" s="20">
        <v>-2.3417344711252234E-2</v>
      </c>
      <c r="AN31" s="20">
        <v>5.1431113116289361E-2</v>
      </c>
      <c r="AO31" s="20">
        <v>5.0606312649487353E-2</v>
      </c>
      <c r="AP31" s="20">
        <v>3.5832034026600089E-2</v>
      </c>
      <c r="AQ31" s="20">
        <v>8.6994321094097396E-2</v>
      </c>
      <c r="AR31" s="20">
        <v>4.6770882595195462E-2</v>
      </c>
      <c r="AS31" s="20">
        <v>5.1188891231735492E-2</v>
      </c>
      <c r="AT31" s="20">
        <v>1.8172596300547798E-2</v>
      </c>
      <c r="AU31" s="20">
        <v>2.2297152959046832E-2</v>
      </c>
      <c r="AV31" s="20">
        <v>1.68418935695193E-2</v>
      </c>
      <c r="AW31" s="20">
        <v>2.7600971085692894E-3</v>
      </c>
      <c r="AX31" s="20">
        <v>6.9973973505449968E-2</v>
      </c>
      <c r="AY31" s="20">
        <v>4.6618053150848382E-2</v>
      </c>
      <c r="AZ31" s="20">
        <v>4.2076250590623213E-2</v>
      </c>
    </row>
    <row r="32" spans="1:52" x14ac:dyDescent="0.2">
      <c r="A32" s="10" t="s">
        <v>27</v>
      </c>
      <c r="B32">
        <f>IF(COUNTIF(Table2[[#This Row],[1973-74]:[1978-79]],"N/A"),0,1)</f>
        <v>1</v>
      </c>
      <c r="C32">
        <f>IF(COUNTIF(Table2[[#This Row],[1979-80]:[1988-89]],"N/A"),0,1)</f>
        <v>1</v>
      </c>
      <c r="D32">
        <f>IF(COUNTIF(Table2[[#This Row],[1989-90]:[1998-99]],"N/A"),0,1)</f>
        <v>1</v>
      </c>
      <c r="E32">
        <f>IF(COUNTIF(Table2[[#This Row],[1999-2000]:[2008-09]],"N/A"),0,1)</f>
        <v>1</v>
      </c>
      <c r="F32">
        <f>IF(COUNTIF(Table2[[#This Row],[2009-10]:[2014-15]],"N/A"),0,1)</f>
        <v>1</v>
      </c>
      <c r="G32" s="20">
        <f t="shared" si="0"/>
        <v>8.7853051397016962E-2</v>
      </c>
      <c r="H32" s="20">
        <f t="shared" si="1"/>
        <v>0.1069838556886924</v>
      </c>
      <c r="I32" s="20">
        <f t="shared" si="2"/>
        <v>7.3199999175916811E-2</v>
      </c>
      <c r="J32" s="20">
        <f t="shared" si="3"/>
        <v>5.5103172149913573E-2</v>
      </c>
      <c r="K32" s="20">
        <f t="shared" si="4"/>
        <v>3.6091235088030936E-2</v>
      </c>
      <c r="L32" s="20">
        <v>0.13728665983205668</v>
      </c>
      <c r="M32" s="20">
        <v>-5.1900878918867037E-3</v>
      </c>
      <c r="N32" s="20">
        <v>4.7286962652368321E-2</v>
      </c>
      <c r="O32" s="20">
        <v>0.14414541455350188</v>
      </c>
      <c r="P32" s="20">
        <v>0.11573630783904472</v>
      </c>
      <c r="Q32" s="20">
        <v>0.1159364055867429</v>
      </c>
      <c r="R32" s="20">
        <v>0.1070980174458399</v>
      </c>
      <c r="S32" s="20">
        <v>0.1384159785122385</v>
      </c>
      <c r="T32" s="20">
        <v>6.5865257293376528E-2</v>
      </c>
      <c r="U32" s="20">
        <v>0.16906775048082157</v>
      </c>
      <c r="V32" s="20">
        <v>-1.7173935628385945E-2</v>
      </c>
      <c r="W32" s="20">
        <v>0.15861792031897418</v>
      </c>
      <c r="X32" s="20">
        <v>0.1733241913366137</v>
      </c>
      <c r="Y32" s="20">
        <v>3.410606239123163E-2</v>
      </c>
      <c r="Z32" s="20">
        <v>0.12458090914947109</v>
      </c>
      <c r="AA32" s="20">
        <v>7.7464174310037714E-2</v>
      </c>
      <c r="AB32" s="20">
        <v>-1.3951399311672191E-2</v>
      </c>
      <c r="AC32" s="20">
        <v>0.17286046990860393</v>
      </c>
      <c r="AD32" s="20">
        <v>5.8891102844223706E-2</v>
      </c>
      <c r="AE32" s="20">
        <v>0.1350319787984228</v>
      </c>
      <c r="AF32" s="20">
        <v>1.8872424014370434E-2</v>
      </c>
      <c r="AG32" s="20">
        <v>7.1888457026088912E-2</v>
      </c>
      <c r="AH32" s="20">
        <v>8.4767077176639269E-2</v>
      </c>
      <c r="AI32" s="20">
        <v>9.5122549791202451E-2</v>
      </c>
      <c r="AJ32" s="20">
        <v>3.1053157201251128E-2</v>
      </c>
      <c r="AK32" s="20">
        <v>5.6644773098955346E-2</v>
      </c>
      <c r="AL32" s="20">
        <v>6.8429289317072636E-2</v>
      </c>
      <c r="AM32" s="20">
        <v>8.5943803624181692E-2</v>
      </c>
      <c r="AN32" s="20">
        <v>4.1292417261202335E-2</v>
      </c>
      <c r="AO32" s="20">
        <v>-4.7205197769492252E-2</v>
      </c>
      <c r="AP32" s="20">
        <v>2.7268322366775437E-2</v>
      </c>
      <c r="AQ32" s="20">
        <v>0.13692931730747226</v>
      </c>
      <c r="AR32" s="20">
        <v>0.19881846589521296</v>
      </c>
      <c r="AS32" s="20">
        <v>-1.3686862057153776E-2</v>
      </c>
      <c r="AT32" s="20">
        <v>-3.4026075450909561E-3</v>
      </c>
      <c r="AU32" s="20">
        <v>6.5455508065695056E-2</v>
      </c>
      <c r="AV32" s="20">
        <v>3.3322676284026111E-2</v>
      </c>
      <c r="AW32" s="20">
        <v>5.2298442712763425E-2</v>
      </c>
      <c r="AX32" s="20">
        <v>3.2787968127841211E-2</v>
      </c>
      <c r="AY32" s="20">
        <v>-4.8982322246189668E-2</v>
      </c>
      <c r="AZ32" s="20">
        <v>8.166513758404946E-2</v>
      </c>
    </row>
    <row r="33" spans="1:52" x14ac:dyDescent="0.2">
      <c r="A33" s="11" t="s">
        <v>28</v>
      </c>
      <c r="B33">
        <f>IF(COUNTIF(Table2[[#This Row],[1973-74]:[1978-79]],"N/A"),0,1)</f>
        <v>1</v>
      </c>
      <c r="C33">
        <f>IF(COUNTIF(Table2[[#This Row],[1979-80]:[1988-89]],"N/A"),0,1)</f>
        <v>1</v>
      </c>
      <c r="D33">
        <f>IF(COUNTIF(Table2[[#This Row],[1989-90]:[1998-99]],"N/A"),0,1)</f>
        <v>1</v>
      </c>
      <c r="E33">
        <f>IF(COUNTIF(Table2[[#This Row],[1999-2000]:[2008-09]],"N/A"),0,1)</f>
        <v>1</v>
      </c>
      <c r="F33">
        <f>IF(COUNTIF(Table2[[#This Row],[2009-10]:[2014-15]],"N/A"),0,1)</f>
        <v>1</v>
      </c>
      <c r="G33" s="20">
        <f t="shared" si="0"/>
        <v>0.47521203037152854</v>
      </c>
      <c r="H33" s="20">
        <f t="shared" si="1"/>
        <v>-1.4297760855315138E-2</v>
      </c>
      <c r="I33" s="20">
        <f t="shared" si="2"/>
        <v>8.1596979906665396E-2</v>
      </c>
      <c r="J33" s="20">
        <f t="shared" si="3"/>
        <v>7.2233350226880877E-2</v>
      </c>
      <c r="K33" s="20">
        <f t="shared" si="4"/>
        <v>1.3595679572360186E-2</v>
      </c>
      <c r="L33" s="20" t="s">
        <v>125</v>
      </c>
      <c r="M33" s="20">
        <v>2.1736477180717544</v>
      </c>
      <c r="N33" s="20">
        <v>-0.60056397780707937</v>
      </c>
      <c r="O33" s="20">
        <v>0.12308284082015548</v>
      </c>
      <c r="P33" s="20">
        <v>0.20468154040128392</v>
      </c>
      <c r="Q33" s="20">
        <v>-1</v>
      </c>
      <c r="R33" s="20" t="s">
        <v>125</v>
      </c>
      <c r="S33" s="20">
        <v>9.4341830110646285E-2</v>
      </c>
      <c r="T33" s="20">
        <v>9.7556228845093934E-2</v>
      </c>
      <c r="U33" s="20">
        <v>9.8340532476528908E-2</v>
      </c>
      <c r="V33" s="20">
        <v>0.13050922396116083</v>
      </c>
      <c r="W33" s="20">
        <v>6.3986196270540613E-2</v>
      </c>
      <c r="X33" s="20">
        <v>0.13416872406479355</v>
      </c>
      <c r="Y33" s="20">
        <v>0.13771570542850445</v>
      </c>
      <c r="Z33" s="20">
        <v>0.1147017111448952</v>
      </c>
      <c r="AA33" s="20">
        <v>9.1726210101336844E-2</v>
      </c>
      <c r="AB33" s="20">
        <v>0.14815236898738707</v>
      </c>
      <c r="AC33" s="20">
        <v>2.1491219885790423E-3</v>
      </c>
      <c r="AD33" s="20">
        <v>0.10579169103163245</v>
      </c>
      <c r="AE33" s="20">
        <v>0.1510110630165776</v>
      </c>
      <c r="AF33" s="20">
        <v>2.3848295506453336E-2</v>
      </c>
      <c r="AG33" s="20">
        <v>7.8924978942809726E-2</v>
      </c>
      <c r="AH33" s="20">
        <v>7.5059011891420932E-2</v>
      </c>
      <c r="AI33" s="20">
        <v>0.16067332680686772</v>
      </c>
      <c r="AJ33" s="20">
        <v>-2.1366269206410715E-2</v>
      </c>
      <c r="AK33" s="20">
        <v>0.16039418717787515</v>
      </c>
      <c r="AL33" s="20">
        <v>-3.2749817796395304E-2</v>
      </c>
      <c r="AM33" s="20">
        <v>0.15368772223747593</v>
      </c>
      <c r="AN33" s="20">
        <v>1.0274938379505973E-2</v>
      </c>
      <c r="AO33" s="20">
        <v>7.0041672362624527E-2</v>
      </c>
      <c r="AP33" s="20">
        <v>0.10200992135742554</v>
      </c>
      <c r="AQ33" s="20">
        <v>5.3353333940152702E-2</v>
      </c>
      <c r="AR33" s="20">
        <v>0.1279537794609322</v>
      </c>
      <c r="AS33" s="20">
        <v>-6.1898718718643102E-2</v>
      </c>
      <c r="AT33" s="20">
        <v>0.13926648386785501</v>
      </c>
      <c r="AU33" s="20">
        <v>-2.8347030765018016E-2</v>
      </c>
      <c r="AV33" s="20">
        <v>6.5189633090388698E-4</v>
      </c>
      <c r="AW33" s="20">
        <v>2.1924437771009841E-2</v>
      </c>
      <c r="AX33" s="20">
        <v>4.4925845125369061E-2</v>
      </c>
      <c r="AY33" s="20">
        <v>4.0066908662640842E-3</v>
      </c>
      <c r="AZ33" s="20">
        <v>3.8412238105632268E-2</v>
      </c>
    </row>
    <row r="34" spans="1:52" x14ac:dyDescent="0.2">
      <c r="A34" s="10" t="s">
        <v>29</v>
      </c>
      <c r="B34">
        <f>IF(COUNTIF(Table2[[#This Row],[1973-74]:[1978-79]],"N/A"),0,1)</f>
        <v>1</v>
      </c>
      <c r="C34">
        <f>IF(COUNTIF(Table2[[#This Row],[1979-80]:[1988-89]],"N/A"),0,1)</f>
        <v>1</v>
      </c>
      <c r="D34">
        <f>IF(COUNTIF(Table2[[#This Row],[1989-90]:[1998-99]],"N/A"),0,1)</f>
        <v>1</v>
      </c>
      <c r="E34">
        <f>IF(COUNTIF(Table2[[#This Row],[1999-2000]:[2008-09]],"N/A"),0,1)</f>
        <v>1</v>
      </c>
      <c r="F34">
        <f>IF(COUNTIF(Table2[[#This Row],[2009-10]:[2014-15]],"N/A"),0,1)</f>
        <v>1</v>
      </c>
      <c r="G34" s="20">
        <f t="shared" si="0"/>
        <v>0.43578332512228107</v>
      </c>
      <c r="H34" s="20">
        <f t="shared" si="1"/>
        <v>3.6665203922638966E-2</v>
      </c>
      <c r="I34" s="20">
        <f t="shared" si="2"/>
        <v>8.3406208631353951E-2</v>
      </c>
      <c r="J34" s="20">
        <f t="shared" si="3"/>
        <v>3.6451720077251247E-2</v>
      </c>
      <c r="K34" s="20">
        <f t="shared" si="4"/>
        <v>1.4004406505511387E-2</v>
      </c>
      <c r="L34" s="20">
        <v>-0.20708807551534561</v>
      </c>
      <c r="M34" s="20">
        <v>5.2060456786841167E-2</v>
      </c>
      <c r="N34" s="20">
        <v>-1.5859650059696598E-2</v>
      </c>
      <c r="O34" s="20">
        <v>2.2337246428069633</v>
      </c>
      <c r="P34" s="20">
        <v>0.11607925159264298</v>
      </c>
      <c r="Q34" s="20">
        <v>-0.19945406247432612</v>
      </c>
      <c r="R34" s="20">
        <v>-2.8115027760869164E-2</v>
      </c>
      <c r="S34" s="20">
        <v>-0.15577366105751644</v>
      </c>
      <c r="T34" s="20">
        <v>4.4671301916639074E-2</v>
      </c>
      <c r="U34" s="20">
        <v>-0.10935233670493713</v>
      </c>
      <c r="V34" s="20">
        <v>0.287560531903163</v>
      </c>
      <c r="W34" s="20">
        <v>0.25366148420576029</v>
      </c>
      <c r="X34" s="20">
        <v>7.5337003883743522E-2</v>
      </c>
      <c r="Y34" s="20">
        <v>0.1722459568221508</v>
      </c>
      <c r="Z34" s="20">
        <v>2.5870848492581817E-2</v>
      </c>
      <c r="AA34" s="20">
        <v>0.49919267361831648</v>
      </c>
      <c r="AB34" s="20">
        <v>-0.25331650240271736</v>
      </c>
      <c r="AC34" s="20">
        <v>-0.1854853992915855</v>
      </c>
      <c r="AD34" s="20">
        <v>8.5307286735245499E-2</v>
      </c>
      <c r="AE34" s="20">
        <v>0.20627241904261198</v>
      </c>
      <c r="AF34" s="20">
        <v>9.2955421159513205E-2</v>
      </c>
      <c r="AG34" s="20">
        <v>4.3230395523936212E-2</v>
      </c>
      <c r="AH34" s="20">
        <v>0.10301230678069784</v>
      </c>
      <c r="AI34" s="20">
        <v>0.25344414872178417</v>
      </c>
      <c r="AJ34" s="20">
        <v>-1.0550663574262931E-2</v>
      </c>
      <c r="AK34" s="20">
        <v>0.10554222669092427</v>
      </c>
      <c r="AL34" s="20">
        <v>0.21505872397874243</v>
      </c>
      <c r="AM34" s="20">
        <v>-6.1862802756126184E-2</v>
      </c>
      <c r="AN34" s="20">
        <v>-8.3848516816031976E-2</v>
      </c>
      <c r="AO34" s="20">
        <v>-4.5676339376190421E-3</v>
      </c>
      <c r="AP34" s="20">
        <v>5.2240599128429953E-2</v>
      </c>
      <c r="AQ34" s="20">
        <v>1.1476581156571675E-2</v>
      </c>
      <c r="AR34" s="20">
        <v>9.4605828914800433E-2</v>
      </c>
      <c r="AS34" s="20">
        <v>4.9213386503102703E-2</v>
      </c>
      <c r="AT34" s="20">
        <v>-1.3341192090281829E-2</v>
      </c>
      <c r="AU34" s="20">
        <v>-2.1009221291003577E-2</v>
      </c>
      <c r="AV34" s="20">
        <v>0.1411904949337052</v>
      </c>
      <c r="AW34" s="20">
        <v>-4.9536641941924781E-2</v>
      </c>
      <c r="AX34" s="20">
        <v>4.1674669998407908E-3</v>
      </c>
      <c r="AY34" s="20">
        <v>-1.8883612104491649E-2</v>
      </c>
      <c r="AZ34" s="20">
        <v>2.8097952436942339E-2</v>
      </c>
    </row>
    <row r="35" spans="1:52" x14ac:dyDescent="0.2">
      <c r="A35" s="11" t="s">
        <v>30</v>
      </c>
      <c r="B35">
        <f>IF(COUNTIF(Table2[[#This Row],[1973-74]:[1978-79]],"N/A"),0,1)</f>
        <v>1</v>
      </c>
      <c r="C35">
        <f>IF(COUNTIF(Table2[[#This Row],[1979-80]:[1988-89]],"N/A"),0,1)</f>
        <v>1</v>
      </c>
      <c r="D35">
        <f>IF(COUNTIF(Table2[[#This Row],[1989-90]:[1998-99]],"N/A"),0,1)</f>
        <v>1</v>
      </c>
      <c r="E35">
        <f>IF(COUNTIF(Table2[[#This Row],[1999-2000]:[2008-09]],"N/A"),0,1)</f>
        <v>1</v>
      </c>
      <c r="F35">
        <f>IF(COUNTIF(Table2[[#This Row],[2009-10]:[2014-15]],"N/A"),0,1)</f>
        <v>1</v>
      </c>
      <c r="G35" s="20">
        <f t="shared" si="0"/>
        <v>0.4169355836657897</v>
      </c>
      <c r="H35" s="20">
        <f t="shared" si="1"/>
        <v>4.2733436764731063E-2</v>
      </c>
      <c r="I35" s="20">
        <f t="shared" si="2"/>
        <v>5.3932533153785246E-2</v>
      </c>
      <c r="J35" s="20">
        <f t="shared" si="3"/>
        <v>6.9456322700285095E-2</v>
      </c>
      <c r="K35" s="20">
        <f t="shared" si="4"/>
        <v>3.0190685171916656E-2</v>
      </c>
      <c r="L35" s="20">
        <v>-0.11909392954140752</v>
      </c>
      <c r="M35" s="20">
        <v>-0.11518529025681465</v>
      </c>
      <c r="N35" s="20">
        <v>-5.0647824806348149E-2</v>
      </c>
      <c r="O35" s="20">
        <v>2.3619457365317311</v>
      </c>
      <c r="P35" s="20">
        <v>7.6592264017879249E-3</v>
      </c>
      <c r="Q35" s="20">
        <v>-0.34698779790076717</v>
      </c>
      <c r="R35" s="20">
        <v>1.5058096087803443E-2</v>
      </c>
      <c r="S35" s="20">
        <v>-0.16564690863168544</v>
      </c>
      <c r="T35" s="20">
        <v>5.3127660003507465E-2</v>
      </c>
      <c r="U35" s="20">
        <v>-0.14949563522111109</v>
      </c>
      <c r="V35" s="20">
        <v>0.46350335583290014</v>
      </c>
      <c r="W35" s="20">
        <v>0.24674624232942943</v>
      </c>
      <c r="X35" s="20">
        <v>0.16210705786239477</v>
      </c>
      <c r="Y35" s="20">
        <v>5.843255806770447E-2</v>
      </c>
      <c r="Z35" s="20">
        <v>9.0489739217134643E-2</v>
      </c>
      <c r="AA35" s="20">
        <v>0.53395458264283691</v>
      </c>
      <c r="AB35" s="20">
        <v>-0.25450739528114352</v>
      </c>
      <c r="AC35" s="20">
        <v>-2.9194573285894112E-2</v>
      </c>
      <c r="AD35" s="20">
        <v>3.59063979480767E-2</v>
      </c>
      <c r="AE35" s="20">
        <v>-5.9375519620632703E-3</v>
      </c>
      <c r="AF35" s="20">
        <v>0.1304022569499477</v>
      </c>
      <c r="AG35" s="20">
        <v>-5.407834157048981E-2</v>
      </c>
      <c r="AH35" s="20">
        <v>3.1430935222596358E-2</v>
      </c>
      <c r="AI35" s="20">
        <v>0.15536985911887002</v>
      </c>
      <c r="AJ35" s="20">
        <v>-4.0208382448845871E-3</v>
      </c>
      <c r="AK35" s="20">
        <v>8.343682825964828E-2</v>
      </c>
      <c r="AL35" s="20">
        <v>0.69637595665781704</v>
      </c>
      <c r="AM35" s="20">
        <v>-0.29578210982320574</v>
      </c>
      <c r="AN35" s="20">
        <v>2.4851658697137916E-2</v>
      </c>
      <c r="AO35" s="20">
        <v>-4.1782440517359382E-2</v>
      </c>
      <c r="AP35" s="20">
        <v>4.3373966036741603E-2</v>
      </c>
      <c r="AQ35" s="20">
        <v>0.10832102719336995</v>
      </c>
      <c r="AR35" s="20">
        <v>-0.10584330515836882</v>
      </c>
      <c r="AS35" s="20">
        <v>0.19635246574479337</v>
      </c>
      <c r="AT35" s="20">
        <v>-1.4740820087723221E-2</v>
      </c>
      <c r="AU35" s="20">
        <v>8.5112990654031745E-2</v>
      </c>
      <c r="AV35" s="20">
        <v>0.16038279194160487</v>
      </c>
      <c r="AW35" s="20">
        <v>-0.1044732764725988</v>
      </c>
      <c r="AX35" s="20">
        <v>-2.0050492501523652E-2</v>
      </c>
      <c r="AY35" s="20">
        <v>5.9665261963408128E-2</v>
      </c>
      <c r="AZ35" s="20">
        <v>5.0683544657763736E-4</v>
      </c>
    </row>
    <row r="36" spans="1:52" x14ac:dyDescent="0.2">
      <c r="A36" s="10" t="s">
        <v>31</v>
      </c>
      <c r="B36">
        <f>IF(COUNTIF(Table2[[#This Row],[1973-74]:[1978-79]],"N/A"),0,1)</f>
        <v>0</v>
      </c>
      <c r="C36">
        <f>IF(COUNTIF(Table2[[#This Row],[1979-80]:[1988-89]],"N/A"),0,1)</f>
        <v>0</v>
      </c>
      <c r="D36">
        <f>IF(COUNTIF(Table2[[#This Row],[1989-90]:[1998-99]],"N/A"),0,1)</f>
        <v>0</v>
      </c>
      <c r="E36">
        <f>IF(COUNTIF(Table2[[#This Row],[1999-2000]:[2008-09]],"N/A"),0,1)</f>
        <v>1</v>
      </c>
      <c r="F36">
        <f>IF(COUNTIF(Table2[[#This Row],[2009-10]:[2014-15]],"N/A"),0,1)</f>
        <v>1</v>
      </c>
      <c r="G36" s="20" t="str">
        <f t="shared" si="0"/>
        <v>N/A</v>
      </c>
      <c r="H36" s="20" t="str">
        <f t="shared" si="1"/>
        <v>N/A</v>
      </c>
      <c r="I36" s="20" t="str">
        <f t="shared" si="2"/>
        <v>N/A</v>
      </c>
      <c r="J36" s="20">
        <f t="shared" si="3"/>
        <v>7.1026057792163338E-2</v>
      </c>
      <c r="K36" s="20">
        <f t="shared" si="4"/>
        <v>2.0319745909315474E-2</v>
      </c>
      <c r="L36" s="20" t="s">
        <v>125</v>
      </c>
      <c r="M36" s="20" t="s">
        <v>125</v>
      </c>
      <c r="N36" s="20" t="s">
        <v>125</v>
      </c>
      <c r="O36" s="20" t="s">
        <v>125</v>
      </c>
      <c r="P36" s="20" t="s">
        <v>125</v>
      </c>
      <c r="Q36" s="20" t="s">
        <v>125</v>
      </c>
      <c r="R36" s="20" t="s">
        <v>125</v>
      </c>
      <c r="S36" s="20" t="s">
        <v>125</v>
      </c>
      <c r="T36" s="20" t="s">
        <v>125</v>
      </c>
      <c r="U36" s="20" t="s">
        <v>125</v>
      </c>
      <c r="V36" s="20" t="s">
        <v>125</v>
      </c>
      <c r="W36" s="20" t="s">
        <v>125</v>
      </c>
      <c r="X36" s="20" t="s">
        <v>125</v>
      </c>
      <c r="Y36" s="20" t="s">
        <v>125</v>
      </c>
      <c r="Z36" s="20" t="s">
        <v>125</v>
      </c>
      <c r="AA36" s="20" t="s">
        <v>125</v>
      </c>
      <c r="AB36" s="20" t="s">
        <v>125</v>
      </c>
      <c r="AC36" s="20" t="s">
        <v>125</v>
      </c>
      <c r="AD36" s="20" t="s">
        <v>125</v>
      </c>
      <c r="AE36" s="20" t="s">
        <v>125</v>
      </c>
      <c r="AF36" s="20" t="s">
        <v>125</v>
      </c>
      <c r="AG36" s="20" t="s">
        <v>125</v>
      </c>
      <c r="AH36" s="20" t="s">
        <v>125</v>
      </c>
      <c r="AI36" s="20" t="s">
        <v>125</v>
      </c>
      <c r="AJ36" s="20">
        <v>8.7637435018114912E-2</v>
      </c>
      <c r="AK36" s="20">
        <v>-5.1149586703648281E-3</v>
      </c>
      <c r="AL36" s="20">
        <v>6.7670483351227814E-2</v>
      </c>
      <c r="AM36" s="20">
        <v>0.30842695884658067</v>
      </c>
      <c r="AN36" s="20">
        <v>0.11042747070025763</v>
      </c>
      <c r="AO36" s="20">
        <v>8.497606101326878E-2</v>
      </c>
      <c r="AP36" s="20">
        <v>-5.9512187219777607E-2</v>
      </c>
      <c r="AQ36" s="20">
        <v>3.0987138621560505E-2</v>
      </c>
      <c r="AR36" s="20">
        <v>7.1232840210501802E-2</v>
      </c>
      <c r="AS36" s="20">
        <v>2.5393068219675002E-2</v>
      </c>
      <c r="AT36" s="20">
        <v>7.577370284870355E-2</v>
      </c>
      <c r="AU36" s="20">
        <v>2.9909686346896489E-2</v>
      </c>
      <c r="AV36" s="20">
        <v>8.4182448884728082E-4</v>
      </c>
      <c r="AW36" s="20">
        <v>3.9456424717867034E-2</v>
      </c>
      <c r="AX36" s="20">
        <v>-1.5446159134658306E-2</v>
      </c>
      <c r="AY36" s="20">
        <v>3.4291015697732068E-2</v>
      </c>
      <c r="AZ36" s="20">
        <v>3.2865683339208279E-2</v>
      </c>
    </row>
    <row r="37" spans="1:52" x14ac:dyDescent="0.2">
      <c r="A37" s="11" t="s">
        <v>32</v>
      </c>
      <c r="B37">
        <f>IF(COUNTIF(Table2[[#This Row],[1973-74]:[1978-79]],"N/A"),0,1)</f>
        <v>1</v>
      </c>
      <c r="C37">
        <f>IF(COUNTIF(Table2[[#This Row],[1979-80]:[1988-89]],"N/A"),0,1)</f>
        <v>1</v>
      </c>
      <c r="D37">
        <f>IF(COUNTIF(Table2[[#This Row],[1989-90]:[1998-99]],"N/A"),0,1)</f>
        <v>1</v>
      </c>
      <c r="E37">
        <f>IF(COUNTIF(Table2[[#This Row],[1999-2000]:[2008-09]],"N/A"),0,1)</f>
        <v>1</v>
      </c>
      <c r="F37">
        <f>IF(COUNTIF(Table2[[#This Row],[2009-10]:[2014-15]],"N/A"),0,1)</f>
        <v>1</v>
      </c>
      <c r="G37" s="20">
        <f t="shared" si="0"/>
        <v>8.278974518802891E-2</v>
      </c>
      <c r="H37" s="20">
        <f t="shared" si="1"/>
        <v>0.1123300988088819</v>
      </c>
      <c r="I37" s="20">
        <f t="shared" si="2"/>
        <v>7.6309322675240196E-2</v>
      </c>
      <c r="J37" s="20">
        <f t="shared" si="3"/>
        <v>6.0542324557849581E-2</v>
      </c>
      <c r="K37" s="20">
        <f t="shared" si="4"/>
        <v>2.0269457652863868E-2</v>
      </c>
      <c r="L37" s="20">
        <v>0.12735407057840992</v>
      </c>
      <c r="M37" s="20">
        <v>-0.14434912803897745</v>
      </c>
      <c r="N37" s="20">
        <v>0.18011789848108892</v>
      </c>
      <c r="O37" s="20">
        <v>0.18520797861820479</v>
      </c>
      <c r="P37" s="20">
        <v>6.5617906301418394E-2</v>
      </c>
      <c r="Q37" s="20">
        <v>0.25742050227323826</v>
      </c>
      <c r="R37" s="20">
        <v>0.10895434331290665</v>
      </c>
      <c r="S37" s="20">
        <v>9.8804848363175532E-2</v>
      </c>
      <c r="T37" s="20">
        <v>0.15494147921497245</v>
      </c>
      <c r="U37" s="20">
        <v>0.11781057723015348</v>
      </c>
      <c r="V37" s="20">
        <v>0.13055784671653903</v>
      </c>
      <c r="W37" s="20">
        <v>0.11292370643623034</v>
      </c>
      <c r="X37" s="20">
        <v>4.0029132035467409E-2</v>
      </c>
      <c r="Y37" s="20">
        <v>1.9109386723265041E-2</v>
      </c>
      <c r="Z37" s="20">
        <v>8.274916578287074E-2</v>
      </c>
      <c r="AA37" s="20">
        <v>0.19554329595420905</v>
      </c>
      <c r="AB37" s="20">
        <v>6.3540162086080751E-2</v>
      </c>
      <c r="AC37" s="20">
        <v>9.0122845956210201E-2</v>
      </c>
      <c r="AD37" s="20">
        <v>6.9721171880662347E-2</v>
      </c>
      <c r="AE37" s="20">
        <v>4.7795347937920729E-2</v>
      </c>
      <c r="AF37" s="20">
        <v>0.12141001869917978</v>
      </c>
      <c r="AG37" s="20">
        <v>2.7447072099590436E-2</v>
      </c>
      <c r="AH37" s="20">
        <v>8.9966383106651296E-2</v>
      </c>
      <c r="AI37" s="20">
        <v>-1.3163519215545053E-2</v>
      </c>
      <c r="AJ37" s="20">
        <v>7.0710448247442423E-2</v>
      </c>
      <c r="AK37" s="20">
        <v>0.10609157614299324</v>
      </c>
      <c r="AL37" s="20">
        <v>5.3279275898293614E-2</v>
      </c>
      <c r="AM37" s="20">
        <v>-1.0839778355920827E-2</v>
      </c>
      <c r="AN37" s="20">
        <v>7.2628013892720764E-2</v>
      </c>
      <c r="AO37" s="20">
        <v>7.5990228277298177E-2</v>
      </c>
      <c r="AP37" s="20">
        <v>4.681697977180474E-2</v>
      </c>
      <c r="AQ37" s="20">
        <v>0.1507118938295563</v>
      </c>
      <c r="AR37" s="20">
        <v>2.6037607177469783E-3</v>
      </c>
      <c r="AS37" s="20">
        <v>3.9871117531720929E-2</v>
      </c>
      <c r="AT37" s="20">
        <v>6.8270177872281831E-2</v>
      </c>
      <c r="AU37" s="20">
        <v>8.2684634972235993E-3</v>
      </c>
      <c r="AV37" s="20">
        <v>-2.8889876164774512E-2</v>
      </c>
      <c r="AW37" s="20">
        <v>5.1451581549812865E-2</v>
      </c>
      <c r="AX37" s="20">
        <v>0.11064166224688136</v>
      </c>
      <c r="AY37" s="20">
        <v>4.8533007032298008E-2</v>
      </c>
      <c r="AZ37" s="20">
        <v>-6.8388092244258139E-2</v>
      </c>
    </row>
    <row r="38" spans="1:52" x14ac:dyDescent="0.2">
      <c r="A38" s="10" t="s">
        <v>33</v>
      </c>
      <c r="B38">
        <f>IF(COUNTIF(Table2[[#This Row],[1973-74]:[1978-79]],"N/A"),0,1)</f>
        <v>1</v>
      </c>
      <c r="C38">
        <f>IF(COUNTIF(Table2[[#This Row],[1979-80]:[1988-89]],"N/A"),0,1)</f>
        <v>1</v>
      </c>
      <c r="D38">
        <f>IF(COUNTIF(Table2[[#This Row],[1989-90]:[1998-99]],"N/A"),0,1)</f>
        <v>1</v>
      </c>
      <c r="E38">
        <f>IF(COUNTIF(Table2[[#This Row],[1999-2000]:[2008-09]],"N/A"),0,1)</f>
        <v>1</v>
      </c>
      <c r="F38">
        <f>IF(COUNTIF(Table2[[#This Row],[2009-10]:[2014-15]],"N/A"),0,1)</f>
        <v>1</v>
      </c>
      <c r="G38" s="20">
        <f t="shared" si="0"/>
        <v>3.3518896404203649E-2</v>
      </c>
      <c r="H38" s="20">
        <f t="shared" si="1"/>
        <v>8.5331002960095284E-2</v>
      </c>
      <c r="I38" s="20">
        <f t="shared" si="2"/>
        <v>6.471858305426556E-2</v>
      </c>
      <c r="J38" s="20">
        <f t="shared" si="3"/>
        <v>2.0427870282642556E-2</v>
      </c>
      <c r="K38" s="20">
        <f t="shared" si="4"/>
        <v>4.1126497041991485E-2</v>
      </c>
      <c r="L38" s="20">
        <v>-6.0973413475608383E-2</v>
      </c>
      <c r="M38" s="20">
        <v>9.4996104285286181E-2</v>
      </c>
      <c r="N38" s="20">
        <v>2.4094130216677496E-3</v>
      </c>
      <c r="O38" s="20">
        <v>5.9865032436880357E-2</v>
      </c>
      <c r="P38" s="20">
        <v>7.1297345752792313E-2</v>
      </c>
      <c r="Q38" s="20">
        <v>5.8808876081966652E-2</v>
      </c>
      <c r="R38" s="20">
        <v>2.355839979652272E-2</v>
      </c>
      <c r="S38" s="20">
        <v>0.14962488723542758</v>
      </c>
      <c r="T38" s="20">
        <v>0.10180671318543977</v>
      </c>
      <c r="U38" s="20">
        <v>8.4403061648089833E-2</v>
      </c>
      <c r="V38" s="20">
        <v>0.12196294395073064</v>
      </c>
      <c r="W38" s="20">
        <v>0.17335213356959361</v>
      </c>
      <c r="X38" s="20">
        <v>-1.9136410049523208E-2</v>
      </c>
      <c r="Y38" s="20">
        <v>1.939642393679181E-2</v>
      </c>
      <c r="Z38" s="20">
        <v>0.13953300024591334</v>
      </c>
      <c r="AA38" s="20">
        <v>0.12428529092762065</v>
      </c>
      <c r="AB38" s="20">
        <v>-6.4793400588442296E-2</v>
      </c>
      <c r="AC38" s="20">
        <v>0.11563693225729606</v>
      </c>
      <c r="AD38" s="20">
        <v>2.8533789893555983E-2</v>
      </c>
      <c r="AE38" s="20">
        <v>4.1227361617012695E-2</v>
      </c>
      <c r="AF38" s="20">
        <v>7.7886631802290732E-2</v>
      </c>
      <c r="AG38" s="20">
        <v>7.1321505689662418E-2</v>
      </c>
      <c r="AH38" s="20">
        <v>5.7138157171947757E-2</v>
      </c>
      <c r="AI38" s="20">
        <v>0.14456277006666982</v>
      </c>
      <c r="AJ38" s="20">
        <v>5.1386791705041755E-2</v>
      </c>
      <c r="AK38" s="20">
        <v>3.9431945270942979E-2</v>
      </c>
      <c r="AL38" s="20">
        <v>5.5571848297555668E-2</v>
      </c>
      <c r="AM38" s="20">
        <v>2.0879997294030977E-2</v>
      </c>
      <c r="AN38" s="20">
        <v>2.820278523902502E-2</v>
      </c>
      <c r="AO38" s="20">
        <v>4.318967681057044E-2</v>
      </c>
      <c r="AP38" s="20">
        <v>6.9877063173767073E-2</v>
      </c>
      <c r="AQ38" s="20">
        <v>1.8505091158558619E-2</v>
      </c>
      <c r="AR38" s="20">
        <v>5.3596107119294488E-2</v>
      </c>
      <c r="AS38" s="20">
        <v>-1.8068554118007195E-2</v>
      </c>
      <c r="AT38" s="20">
        <v>-0.10690725741931253</v>
      </c>
      <c r="AU38" s="20">
        <v>1.2078985193894167E-2</v>
      </c>
      <c r="AV38" s="20">
        <v>8.1195148815430815E-2</v>
      </c>
      <c r="AW38" s="20">
        <v>3.174944798883484E-2</v>
      </c>
      <c r="AX38" s="20">
        <v>2.7236574332739523E-2</v>
      </c>
      <c r="AY38" s="20">
        <v>6.7482277595501489E-2</v>
      </c>
      <c r="AZ38" s="20">
        <v>2.7016548325548052E-2</v>
      </c>
    </row>
    <row r="39" spans="1:52" x14ac:dyDescent="0.2">
      <c r="A39" s="11" t="s">
        <v>34</v>
      </c>
      <c r="B39">
        <f>IF(COUNTIF(Table2[[#This Row],[1973-74]:[1978-79]],"N/A"),0,1)</f>
        <v>0</v>
      </c>
      <c r="C39">
        <f>IF(COUNTIF(Table2[[#This Row],[1979-80]:[1988-89]],"N/A"),0,1)</f>
        <v>0</v>
      </c>
      <c r="D39">
        <f>IF(COUNTIF(Table2[[#This Row],[1989-90]:[1998-99]],"N/A"),0,1)</f>
        <v>1</v>
      </c>
      <c r="E39">
        <f>IF(COUNTIF(Table2[[#This Row],[1999-2000]:[2008-09]],"N/A"),0,1)</f>
        <v>1</v>
      </c>
      <c r="F39">
        <f>IF(COUNTIF(Table2[[#This Row],[2009-10]:[2014-15]],"N/A"),0,1)</f>
        <v>1</v>
      </c>
      <c r="G39" s="20" t="str">
        <f t="shared" si="0"/>
        <v>N/A</v>
      </c>
      <c r="H39" s="20" t="str">
        <f t="shared" si="1"/>
        <v>N/A</v>
      </c>
      <c r="I39" s="20">
        <f t="shared" si="2"/>
        <v>7.7928430648610603E-2</v>
      </c>
      <c r="J39" s="20">
        <f t="shared" si="3"/>
        <v>3.6535784473243883E-2</v>
      </c>
      <c r="K39" s="20">
        <f t="shared" si="4"/>
        <v>4.8359028323810151E-2</v>
      </c>
      <c r="L39" s="20" t="s">
        <v>125</v>
      </c>
      <c r="M39" s="20" t="s">
        <v>125</v>
      </c>
      <c r="N39" s="20" t="s">
        <v>125</v>
      </c>
      <c r="O39" s="20" t="s">
        <v>125</v>
      </c>
      <c r="P39" s="20" t="s">
        <v>125</v>
      </c>
      <c r="Q39" s="20" t="s">
        <v>125</v>
      </c>
      <c r="R39" s="20" t="s">
        <v>125</v>
      </c>
      <c r="S39" s="20" t="s">
        <v>125</v>
      </c>
      <c r="T39" s="20" t="s">
        <v>125</v>
      </c>
      <c r="U39" s="20">
        <v>-4.8456203553568604E-2</v>
      </c>
      <c r="V39" s="20">
        <v>6.6615187369978124E-2</v>
      </c>
      <c r="W39" s="20">
        <v>-4.1062728147480644E-3</v>
      </c>
      <c r="X39" s="20">
        <v>0.17990265956998136</v>
      </c>
      <c r="Y39" s="20">
        <v>0.21540127290014693</v>
      </c>
      <c r="Z39" s="20">
        <v>0.1166712207245818</v>
      </c>
      <c r="AA39" s="20">
        <v>-5.1159857435437245E-2</v>
      </c>
      <c r="AB39" s="20">
        <v>7.3858466327425126E-2</v>
      </c>
      <c r="AC39" s="20">
        <v>6.2162449220519701E-2</v>
      </c>
      <c r="AD39" s="20">
        <v>-4.4188329803251979E-3</v>
      </c>
      <c r="AE39" s="20">
        <v>0.26490636910518234</v>
      </c>
      <c r="AF39" s="20">
        <v>0.14126684142716153</v>
      </c>
      <c r="AG39" s="20">
        <v>7.8324895974819689E-2</v>
      </c>
      <c r="AH39" s="20">
        <v>5.274774593445973E-2</v>
      </c>
      <c r="AI39" s="20">
        <v>0.16142927768914331</v>
      </c>
      <c r="AJ39" s="20">
        <v>1.6695122315704529E-4</v>
      </c>
      <c r="AK39" s="20">
        <v>2.111872266046412E-2</v>
      </c>
      <c r="AL39" s="20">
        <v>-2.6335758573142323E-2</v>
      </c>
      <c r="AM39" s="20">
        <v>7.178783818625234E-2</v>
      </c>
      <c r="AN39" s="20">
        <v>-2.184407791174953E-2</v>
      </c>
      <c r="AO39" s="20">
        <v>0.15513327913024197</v>
      </c>
      <c r="AP39" s="20">
        <v>2.650508637057444E-2</v>
      </c>
      <c r="AQ39" s="20">
        <v>2.4253840238594318E-3</v>
      </c>
      <c r="AR39" s="20">
        <v>0.11435245824874921</v>
      </c>
      <c r="AS39" s="20">
        <v>4.9350338823524638E-2</v>
      </c>
      <c r="AT39" s="20">
        <v>-2.7135426226335465E-2</v>
      </c>
      <c r="AU39" s="20">
        <v>-4.733987935700134E-2</v>
      </c>
      <c r="AV39" s="20">
        <v>0.14936850511523114</v>
      </c>
      <c r="AW39" s="20">
        <v>4.85174627225122E-2</v>
      </c>
      <c r="AX39" s="20">
        <v>-1.6296730193928997E-2</v>
      </c>
      <c r="AY39" s="20">
        <v>9.6266604480074625E-2</v>
      </c>
      <c r="AZ39" s="20">
        <v>5.9638207175973311E-2</v>
      </c>
    </row>
    <row r="40" spans="1:52" x14ac:dyDescent="0.2">
      <c r="A40" s="10" t="s">
        <v>35</v>
      </c>
      <c r="B40">
        <f>IF(COUNTIF(Table2[[#This Row],[1973-74]:[1978-79]],"N/A"),0,1)</f>
        <v>0</v>
      </c>
      <c r="C40">
        <f>IF(COUNTIF(Table2[[#This Row],[1979-80]:[1988-89]],"N/A"),0,1)</f>
        <v>1</v>
      </c>
      <c r="D40">
        <f>IF(COUNTIF(Table2[[#This Row],[1989-90]:[1998-99]],"N/A"),0,1)</f>
        <v>1</v>
      </c>
      <c r="E40">
        <f>IF(COUNTIF(Table2[[#This Row],[1999-2000]:[2008-09]],"N/A"),0,1)</f>
        <v>1</v>
      </c>
      <c r="F40">
        <f>IF(COUNTIF(Table2[[#This Row],[2009-10]:[2014-15]],"N/A"),0,1)</f>
        <v>1</v>
      </c>
      <c r="G40" s="20" t="str">
        <f t="shared" si="0"/>
        <v>N/A</v>
      </c>
      <c r="H40" s="20">
        <f t="shared" si="1"/>
        <v>6.4889583880328658E-2</v>
      </c>
      <c r="I40" s="20">
        <f t="shared" si="2"/>
        <v>3.7112092934861861E-2</v>
      </c>
      <c r="J40" s="20">
        <f t="shared" si="3"/>
        <v>9.2558136954901157E-2</v>
      </c>
      <c r="K40" s="20">
        <f t="shared" si="4"/>
        <v>2.4326723744901708E-2</v>
      </c>
      <c r="L40" s="20" t="s">
        <v>125</v>
      </c>
      <c r="M40" s="20" t="s">
        <v>125</v>
      </c>
      <c r="N40" s="20" t="s">
        <v>125</v>
      </c>
      <c r="O40" s="20" t="s">
        <v>125</v>
      </c>
      <c r="P40" s="20" t="s">
        <v>125</v>
      </c>
      <c r="Q40" s="20">
        <v>-6.5062814237009325E-2</v>
      </c>
      <c r="R40" s="20">
        <v>0.28313591865981669</v>
      </c>
      <c r="S40" s="20">
        <v>7.6591210497672646E-2</v>
      </c>
      <c r="T40" s="20">
        <v>6.7757887013939838E-2</v>
      </c>
      <c r="U40" s="20">
        <v>7.4449927646469516E-2</v>
      </c>
      <c r="V40" s="20">
        <v>-0.13456950000159876</v>
      </c>
      <c r="W40" s="20">
        <v>0.2494476375142432</v>
      </c>
      <c r="X40" s="20">
        <v>-4.0246621521719844E-2</v>
      </c>
      <c r="Y40" s="20">
        <v>-9.9704276376803283E-4</v>
      </c>
      <c r="Z40" s="20">
        <v>0.1383892359952405</v>
      </c>
      <c r="AA40" s="20">
        <v>0.31051212791954635</v>
      </c>
      <c r="AB40" s="20">
        <v>-8.8709317306404217E-2</v>
      </c>
      <c r="AC40" s="20">
        <v>7.6795653807274267E-2</v>
      </c>
      <c r="AD40" s="20">
        <v>8.1176671350711355E-2</v>
      </c>
      <c r="AE40" s="20">
        <v>-7.1236440757891192E-2</v>
      </c>
      <c r="AF40" s="20">
        <v>3.5771652234920519E-3</v>
      </c>
      <c r="AG40" s="20">
        <v>-4.7740579178717039E-2</v>
      </c>
      <c r="AH40" s="20">
        <v>0.1073911226090179</v>
      </c>
      <c r="AI40" s="20">
        <v>-8.6045324909668569E-2</v>
      </c>
      <c r="AJ40" s="20">
        <v>8.5399850591257764E-2</v>
      </c>
      <c r="AK40" s="20">
        <v>8.8474543754046855E-2</v>
      </c>
      <c r="AL40" s="20">
        <v>-3.6685665689175403E-2</v>
      </c>
      <c r="AM40" s="20">
        <v>-1.5835605201205156E-2</v>
      </c>
      <c r="AN40" s="20">
        <v>0.25336338414833709</v>
      </c>
      <c r="AO40" s="20">
        <v>0.29018277222307204</v>
      </c>
      <c r="AP40" s="20">
        <v>0.13086532415973556</v>
      </c>
      <c r="AQ40" s="20">
        <v>6.7272930795182942E-2</v>
      </c>
      <c r="AR40" s="20">
        <v>7.3379372893477637E-2</v>
      </c>
      <c r="AS40" s="20">
        <v>5.0960927749592551E-2</v>
      </c>
      <c r="AT40" s="20">
        <v>2.3603384715947456E-2</v>
      </c>
      <c r="AU40" s="20">
        <v>6.7625683054356983E-2</v>
      </c>
      <c r="AV40" s="20">
        <v>6.7810972324665889E-2</v>
      </c>
      <c r="AW40" s="20">
        <v>3.071535752544553E-2</v>
      </c>
      <c r="AX40" s="20">
        <v>5.5680614013526905E-2</v>
      </c>
      <c r="AY40" s="20">
        <v>-7.9017465083455786E-3</v>
      </c>
      <c r="AZ40" s="20">
        <v>-6.7970537940239509E-2</v>
      </c>
    </row>
    <row r="41" spans="1:52" x14ac:dyDescent="0.2">
      <c r="A41" s="11" t="s">
        <v>36</v>
      </c>
      <c r="B41">
        <f>IF(COUNTIF(Table2[[#This Row],[1973-74]:[1978-79]],"N/A"),0,1)</f>
        <v>1</v>
      </c>
      <c r="C41">
        <f>IF(COUNTIF(Table2[[#This Row],[1979-80]:[1988-89]],"N/A"),0,1)</f>
        <v>1</v>
      </c>
      <c r="D41">
        <f>IF(COUNTIF(Table2[[#This Row],[1989-90]:[1998-99]],"N/A"),0,1)</f>
        <v>1</v>
      </c>
      <c r="E41">
        <f>IF(COUNTIF(Table2[[#This Row],[1999-2000]:[2008-09]],"N/A"),0,1)</f>
        <v>1</v>
      </c>
      <c r="F41">
        <f>IF(COUNTIF(Table2[[#This Row],[2009-10]:[2014-15]],"N/A"),0,1)</f>
        <v>1</v>
      </c>
      <c r="G41" s="20">
        <f t="shared" si="0"/>
        <v>9.2984403574781396E-2</v>
      </c>
      <c r="H41" s="20">
        <f t="shared" si="1"/>
        <v>9.7211905425010542E-2</v>
      </c>
      <c r="I41" s="20">
        <f t="shared" si="2"/>
        <v>7.2474168906734665E-2</v>
      </c>
      <c r="J41" s="20">
        <f t="shared" si="3"/>
        <v>5.3007906884592192E-2</v>
      </c>
      <c r="K41" s="20">
        <f t="shared" si="4"/>
        <v>5.7873791467746599E-2</v>
      </c>
      <c r="L41" s="20">
        <v>-4.5488480227579585E-2</v>
      </c>
      <c r="M41" s="20">
        <v>0.13397044495948587</v>
      </c>
      <c r="N41" s="20">
        <v>9.1320363040134273E-2</v>
      </c>
      <c r="O41" s="20">
        <v>9.1047286765793531E-2</v>
      </c>
      <c r="P41" s="20">
        <v>0.19407240333607287</v>
      </c>
      <c r="Q41" s="20">
        <v>0.17334768392600686</v>
      </c>
      <c r="R41" s="20">
        <v>0.14531732709334155</v>
      </c>
      <c r="S41" s="20">
        <v>9.4027251563745945E-3</v>
      </c>
      <c r="T41" s="20">
        <v>8.1173855357345448E-2</v>
      </c>
      <c r="U41" s="20">
        <v>0.13042474027867507</v>
      </c>
      <c r="V41" s="20">
        <v>-2.7653439431196518E-2</v>
      </c>
      <c r="W41" s="20">
        <v>0.16039165546380152</v>
      </c>
      <c r="X41" s="20">
        <v>0.18041539387247887</v>
      </c>
      <c r="Y41" s="20">
        <v>5.9017938294053308E-2</v>
      </c>
      <c r="Z41" s="20">
        <v>6.0281174239224626E-2</v>
      </c>
      <c r="AA41" s="20">
        <v>4.0558277367455958E-2</v>
      </c>
      <c r="AB41" s="20">
        <v>7.8957514177186688E-2</v>
      </c>
      <c r="AC41" s="20">
        <v>5.5317905255048885E-2</v>
      </c>
      <c r="AD41" s="20">
        <v>8.2419659584390778E-2</v>
      </c>
      <c r="AE41" s="20">
        <v>6.0765386836345053E-2</v>
      </c>
      <c r="AF41" s="20">
        <v>4.1823772277594755E-2</v>
      </c>
      <c r="AG41" s="20">
        <v>5.7178345852293803E-2</v>
      </c>
      <c r="AH41" s="20">
        <v>0.10802050529461206</v>
      </c>
      <c r="AI41" s="20">
        <v>0.10256157448491332</v>
      </c>
      <c r="AJ41" s="20">
        <v>9.7138747937505376E-2</v>
      </c>
      <c r="AK41" s="20">
        <v>4.8815737847277843E-2</v>
      </c>
      <c r="AL41" s="20">
        <v>5.6476922040293781E-2</v>
      </c>
      <c r="AM41" s="20">
        <v>9.0472240438176144E-2</v>
      </c>
      <c r="AN41" s="20">
        <v>3.4609130364326501E-2</v>
      </c>
      <c r="AO41" s="20">
        <v>5.0894844574132195E-2</v>
      </c>
      <c r="AP41" s="20">
        <v>-1.1289021655061163E-2</v>
      </c>
      <c r="AQ41" s="20">
        <v>2.0642279785401597E-2</v>
      </c>
      <c r="AR41" s="20">
        <v>5.4662603161804997E-2</v>
      </c>
      <c r="AS41" s="20">
        <v>0.15548214086065223</v>
      </c>
      <c r="AT41" s="20">
        <v>2.9312191428917788E-2</v>
      </c>
      <c r="AU41" s="20">
        <v>-8.3722930695389677E-2</v>
      </c>
      <c r="AV41" s="20">
        <v>-3.4559587757570356E-2</v>
      </c>
      <c r="AW41" s="20">
        <v>0.44826098828791788</v>
      </c>
      <c r="AX41" s="20">
        <v>-5.2982905793896508E-2</v>
      </c>
      <c r="AY41" s="20">
        <v>4.7400981778653532E-2</v>
      </c>
      <c r="AZ41" s="20">
        <v>2.2846202986764753E-2</v>
      </c>
    </row>
    <row r="42" spans="1:52" x14ac:dyDescent="0.2">
      <c r="A42" s="10" t="s">
        <v>37</v>
      </c>
      <c r="B42">
        <f>IF(COUNTIF(Table2[[#This Row],[1973-74]:[1978-79]],"N/A"),0,1)</f>
        <v>0</v>
      </c>
      <c r="C42">
        <f>IF(COUNTIF(Table2[[#This Row],[1979-80]:[1988-89]],"N/A"),0,1)</f>
        <v>1</v>
      </c>
      <c r="D42">
        <f>IF(COUNTIF(Table2[[#This Row],[1989-90]:[1998-99]],"N/A"),0,1)</f>
        <v>1</v>
      </c>
      <c r="E42">
        <f>IF(COUNTIF(Table2[[#This Row],[1999-2000]:[2008-09]],"N/A"),0,1)</f>
        <v>1</v>
      </c>
      <c r="F42">
        <f>IF(COUNTIF(Table2[[#This Row],[2009-10]:[2014-15]],"N/A"),0,1)</f>
        <v>1</v>
      </c>
      <c r="G42" s="20" t="str">
        <f t="shared" si="0"/>
        <v>N/A</v>
      </c>
      <c r="H42" s="20">
        <f t="shared" si="1"/>
        <v>8.6736054485479955E-2</v>
      </c>
      <c r="I42" s="20">
        <f t="shared" si="2"/>
        <v>4.2286411352269293E-2</v>
      </c>
      <c r="J42" s="20">
        <f t="shared" si="3"/>
        <v>7.5607700453448876E-2</v>
      </c>
      <c r="K42" s="20">
        <f t="shared" si="4"/>
        <v>5.5861401409132753E-2</v>
      </c>
      <c r="L42" s="20" t="s">
        <v>125</v>
      </c>
      <c r="M42" s="20" t="s">
        <v>125</v>
      </c>
      <c r="N42" s="20">
        <v>-5.71803491020203E-2</v>
      </c>
      <c r="O42" s="20">
        <v>0.20855023913004292</v>
      </c>
      <c r="P42" s="20">
        <v>3.9277087436717283E-2</v>
      </c>
      <c r="Q42" s="20">
        <v>0.21543417832431944</v>
      </c>
      <c r="R42" s="20">
        <v>8.7076600486362163E-2</v>
      </c>
      <c r="S42" s="20">
        <v>0.1740552697428486</v>
      </c>
      <c r="T42" s="20">
        <v>2.4858533126937699E-2</v>
      </c>
      <c r="U42" s="20">
        <v>-4.7360398952445752E-2</v>
      </c>
      <c r="V42" s="20">
        <v>2.0427105402806539E-2</v>
      </c>
      <c r="W42" s="20">
        <v>0.24627600637149075</v>
      </c>
      <c r="X42" s="20">
        <v>-2.9561934014597623E-2</v>
      </c>
      <c r="Y42" s="20">
        <v>7.2845372456847635E-2</v>
      </c>
      <c r="Z42" s="20">
        <v>0.1033098119102301</v>
      </c>
      <c r="AA42" s="20">
        <v>0.17043848352545779</v>
      </c>
      <c r="AB42" s="20">
        <v>1.1476804719885166E-2</v>
      </c>
      <c r="AC42" s="20">
        <v>0.12895508201146397</v>
      </c>
      <c r="AD42" s="20">
        <v>3.563214162735355E-2</v>
      </c>
      <c r="AE42" s="20">
        <v>8.9860328043857574E-2</v>
      </c>
      <c r="AF42" s="20">
        <v>-0.2029769196838675</v>
      </c>
      <c r="AG42" s="20">
        <v>-0.13632630901038939</v>
      </c>
      <c r="AH42" s="20">
        <v>5.4063490852756406E-2</v>
      </c>
      <c r="AI42" s="20">
        <v>0.12551364468607396</v>
      </c>
      <c r="AJ42" s="20">
        <v>0.14622736675010142</v>
      </c>
      <c r="AK42" s="20">
        <v>0.15468480117290481</v>
      </c>
      <c r="AL42" s="20">
        <v>-1.2433621638576326E-2</v>
      </c>
      <c r="AM42" s="20">
        <v>0.21604593275465073</v>
      </c>
      <c r="AN42" s="20">
        <v>7.4957213336327586E-2</v>
      </c>
      <c r="AO42" s="20">
        <v>1.6052956655784333E-2</v>
      </c>
      <c r="AP42" s="20">
        <v>-5.6502737090529914E-2</v>
      </c>
      <c r="AQ42" s="20">
        <v>0.28775092570425009</v>
      </c>
      <c r="AR42" s="20">
        <v>3.257882786117814E-2</v>
      </c>
      <c r="AS42" s="20">
        <v>-8.8209014894698304E-2</v>
      </c>
      <c r="AT42" s="20">
        <v>0.13115172067319769</v>
      </c>
      <c r="AU42" s="20">
        <v>-0.1045085210768299</v>
      </c>
      <c r="AV42" s="20">
        <v>-1.0362055421352781E-2</v>
      </c>
      <c r="AW42" s="20">
        <v>0.11236649395562395</v>
      </c>
      <c r="AX42" s="20">
        <v>0.107451269953507</v>
      </c>
      <c r="AY42" s="20">
        <v>-0.11216433341763632</v>
      </c>
      <c r="AZ42" s="20">
        <v>0.34238555446148455</v>
      </c>
    </row>
    <row r="43" spans="1:52" x14ac:dyDescent="0.2">
      <c r="A43" s="11" t="s">
        <v>38</v>
      </c>
      <c r="B43">
        <f>IF(COUNTIF(Table2[[#This Row],[1973-74]:[1978-79]],"N/A"),0,1)</f>
        <v>0</v>
      </c>
      <c r="C43">
        <f>IF(COUNTIF(Table2[[#This Row],[1979-80]:[1988-89]],"N/A"),0,1)</f>
        <v>1</v>
      </c>
      <c r="D43">
        <f>IF(COUNTIF(Table2[[#This Row],[1989-90]:[1998-99]],"N/A"),0,1)</f>
        <v>1</v>
      </c>
      <c r="E43">
        <f>IF(COUNTIF(Table2[[#This Row],[1999-2000]:[2008-09]],"N/A"),0,1)</f>
        <v>1</v>
      </c>
      <c r="F43">
        <f>IF(COUNTIF(Table2[[#This Row],[2009-10]:[2014-15]],"N/A"),0,1)</f>
        <v>1</v>
      </c>
      <c r="G43" s="20" t="str">
        <f t="shared" si="0"/>
        <v>N/A</v>
      </c>
      <c r="H43" s="20">
        <f t="shared" si="1"/>
        <v>6.0590604938267609E-2</v>
      </c>
      <c r="I43" s="20">
        <f t="shared" si="2"/>
        <v>5.856258639485621E-2</v>
      </c>
      <c r="J43" s="20">
        <f t="shared" si="3"/>
        <v>7.2544691333291916E-2</v>
      </c>
      <c r="K43" s="20">
        <f t="shared" si="4"/>
        <v>3.7721279114371592E-2</v>
      </c>
      <c r="L43" s="20" t="s">
        <v>125</v>
      </c>
      <c r="M43" s="20">
        <v>5.0143376410609314E-2</v>
      </c>
      <c r="N43" s="20">
        <v>5.3664537069831757E-2</v>
      </c>
      <c r="O43" s="20">
        <v>-0.20526160259833537</v>
      </c>
      <c r="P43" s="20">
        <v>9.7447945411809692E-3</v>
      </c>
      <c r="Q43" s="20">
        <v>-0.25906921700839414</v>
      </c>
      <c r="R43" s="20">
        <v>6.9817233074261232E-3</v>
      </c>
      <c r="S43" s="20">
        <v>0.19161052435882681</v>
      </c>
      <c r="T43" s="20">
        <v>0.30229834033861874</v>
      </c>
      <c r="U43" s="20">
        <v>6.4433577816612825E-2</v>
      </c>
      <c r="V43" s="20">
        <v>0.12222183018545175</v>
      </c>
      <c r="W43" s="20">
        <v>-3.5393341600747572E-2</v>
      </c>
      <c r="X43" s="20">
        <v>1.473216643341871E-2</v>
      </c>
      <c r="Y43" s="20">
        <v>0.13694560290080998</v>
      </c>
      <c r="Z43" s="20">
        <v>6.1144842650652904E-2</v>
      </c>
      <c r="AA43" s="20">
        <v>-0.14479723406169842</v>
      </c>
      <c r="AB43" s="20">
        <v>7.1939094992061373E-2</v>
      </c>
      <c r="AC43" s="20">
        <v>0.19617167185695752</v>
      </c>
      <c r="AD43" s="20">
        <v>0.17021948159635719</v>
      </c>
      <c r="AE43" s="20">
        <v>8.8171296910319885E-2</v>
      </c>
      <c r="AF43" s="20">
        <v>9.3097030820356461E-2</v>
      </c>
      <c r="AG43" s="20">
        <v>-9.427884121777895E-2</v>
      </c>
      <c r="AH43" s="20">
        <v>4.7398996116594795E-2</v>
      </c>
      <c r="AI43" s="20">
        <v>0.13211019936208601</v>
      </c>
      <c r="AJ43" s="20">
        <v>2.559416757330623E-2</v>
      </c>
      <c r="AK43" s="20">
        <v>0.23419634611572082</v>
      </c>
      <c r="AL43" s="20">
        <v>1.5383820781906806E-2</v>
      </c>
      <c r="AM43" s="20">
        <v>6.2170086569284216E-2</v>
      </c>
      <c r="AN43" s="20">
        <v>3.4059128308112356E-2</v>
      </c>
      <c r="AO43" s="20">
        <v>5.136905902714467E-2</v>
      </c>
      <c r="AP43" s="20">
        <v>6.4083903018509553E-2</v>
      </c>
      <c r="AQ43" s="20">
        <v>5.6674936401839876E-2</v>
      </c>
      <c r="AR43" s="20">
        <v>2.2038037040637077E-2</v>
      </c>
      <c r="AS43" s="20">
        <v>7.4227466466090006E-2</v>
      </c>
      <c r="AT43" s="20">
        <v>0.11124412960367384</v>
      </c>
      <c r="AU43" s="20">
        <v>6.5122624635840023E-2</v>
      </c>
      <c r="AV43" s="20">
        <v>3.2241431190427029E-2</v>
      </c>
      <c r="AW43" s="20">
        <v>-2.830114599293718E-2</v>
      </c>
      <c r="AX43" s="20">
        <v>0.11635332475877437</v>
      </c>
      <c r="AY43" s="20">
        <v>-3.3182318093804425E-2</v>
      </c>
      <c r="AZ43" s="20">
        <v>7.4093758187929709E-2</v>
      </c>
    </row>
    <row r="44" spans="1:52" x14ac:dyDescent="0.2">
      <c r="A44" s="10" t="s">
        <v>39</v>
      </c>
      <c r="B44">
        <f>IF(COUNTIF(Table2[[#This Row],[1973-74]:[1978-79]],"N/A"),0,1)</f>
        <v>1</v>
      </c>
      <c r="C44">
        <f>IF(COUNTIF(Table2[[#This Row],[1979-80]:[1988-89]],"N/A"),0,1)</f>
        <v>1</v>
      </c>
      <c r="D44">
        <f>IF(COUNTIF(Table2[[#This Row],[1989-90]:[1998-99]],"N/A"),0,1)</f>
        <v>1</v>
      </c>
      <c r="E44">
        <f>IF(COUNTIF(Table2[[#This Row],[1999-2000]:[2008-09]],"N/A"),0,1)</f>
        <v>1</v>
      </c>
      <c r="F44">
        <f>IF(COUNTIF(Table2[[#This Row],[2009-10]:[2014-15]],"N/A"),0,1)</f>
        <v>1</v>
      </c>
      <c r="G44" s="20">
        <f t="shared" si="0"/>
        <v>0.26602933468010526</v>
      </c>
      <c r="H44" s="20">
        <f t="shared" si="1"/>
        <v>0.15100818506206859</v>
      </c>
      <c r="I44" s="20">
        <f t="shared" si="2"/>
        <v>6.6609610864088023E-2</v>
      </c>
      <c r="J44" s="20">
        <f t="shared" si="3"/>
        <v>-3.0587149292851695E-2</v>
      </c>
      <c r="K44" s="20">
        <f t="shared" si="4"/>
        <v>3.7159571632795839E-2</v>
      </c>
      <c r="L44" s="20">
        <v>0.30781472592630621</v>
      </c>
      <c r="M44" s="20">
        <v>-0.12963399116135596</v>
      </c>
      <c r="N44" s="20">
        <v>0.86137289132514139</v>
      </c>
      <c r="O44" s="20">
        <v>0.23942075103682495</v>
      </c>
      <c r="P44" s="20">
        <v>5.1172296273609648E-2</v>
      </c>
      <c r="Q44" s="20">
        <v>0.467898076635472</v>
      </c>
      <c r="R44" s="20">
        <v>0.41351439381181965</v>
      </c>
      <c r="S44" s="20">
        <v>0.25341848262468958</v>
      </c>
      <c r="T44" s="20">
        <v>-4.4663394727872105E-2</v>
      </c>
      <c r="U44" s="20">
        <v>0.49118801765016301</v>
      </c>
      <c r="V44" s="20">
        <v>-0.41237257436386526</v>
      </c>
      <c r="W44" s="20">
        <v>0.21192948686919308</v>
      </c>
      <c r="X44" s="20">
        <v>0.20330143130353878</v>
      </c>
      <c r="Y44" s="20">
        <v>4.1891502375617212E-3</v>
      </c>
      <c r="Z44" s="20">
        <v>-7.8321219420014757E-2</v>
      </c>
      <c r="AA44" s="20">
        <v>-7.2755196300586819E-4</v>
      </c>
      <c r="AB44" s="20">
        <v>5.6712522529892513E-2</v>
      </c>
      <c r="AC44" s="20">
        <v>2.6326087569990088E-2</v>
      </c>
      <c r="AD44" s="20">
        <v>-0.12094307783835211</v>
      </c>
      <c r="AE44" s="20">
        <v>5.0944849697912166E-2</v>
      </c>
      <c r="AF44" s="20">
        <v>0.18127582643947873</v>
      </c>
      <c r="AG44" s="20">
        <v>-0.16803359467879125</v>
      </c>
      <c r="AH44" s="20">
        <v>-7.6580533777710364E-3</v>
      </c>
      <c r="AI44" s="20">
        <v>0.2967391354251428</v>
      </c>
      <c r="AJ44" s="20">
        <v>0.3514599648363842</v>
      </c>
      <c r="AK44" s="20">
        <v>-0.42939029524550987</v>
      </c>
      <c r="AL44" s="20">
        <v>-7.0066880057730093E-3</v>
      </c>
      <c r="AM44" s="20">
        <v>0.15443140292493154</v>
      </c>
      <c r="AN44" s="20">
        <v>1.1106064197060842E-2</v>
      </c>
      <c r="AO44" s="20">
        <v>-7.9138879885846336E-2</v>
      </c>
      <c r="AP44" s="20">
        <v>-1.6730792684623977E-2</v>
      </c>
      <c r="AQ44" s="20">
        <v>-0.12206304078855541</v>
      </c>
      <c r="AR44" s="20">
        <v>3.864897281554764E-2</v>
      </c>
      <c r="AS44" s="20">
        <v>7.9079433319420592E-2</v>
      </c>
      <c r="AT44" s="20">
        <v>6.5192330424831024E-2</v>
      </c>
      <c r="AU44" s="20">
        <v>-0.22516124438682938</v>
      </c>
      <c r="AV44" s="20">
        <v>0.23197026799741186</v>
      </c>
      <c r="AW44" s="20">
        <v>-3.5087899790303877E-2</v>
      </c>
      <c r="AX44" s="20">
        <v>0.2625157100265621</v>
      </c>
      <c r="AY44" s="20">
        <v>0.21820525352928943</v>
      </c>
      <c r="AZ44" s="20">
        <v>-0.2294846575793551</v>
      </c>
    </row>
    <row r="45" spans="1:52" x14ac:dyDescent="0.2">
      <c r="A45" s="11" t="s">
        <v>40</v>
      </c>
      <c r="B45">
        <f>IF(COUNTIF(Table2[[#This Row],[1973-74]:[1978-79]],"N/A"),0,1)</f>
        <v>0</v>
      </c>
      <c r="C45">
        <f>IF(COUNTIF(Table2[[#This Row],[1979-80]:[1988-89]],"N/A"),0,1)</f>
        <v>0</v>
      </c>
      <c r="D45">
        <f>IF(COUNTIF(Table2[[#This Row],[1989-90]:[1998-99]],"N/A"),0,1)</f>
        <v>1</v>
      </c>
      <c r="E45">
        <f>IF(COUNTIF(Table2[[#This Row],[1999-2000]:[2008-09]],"N/A"),0,1)</f>
        <v>1</v>
      </c>
      <c r="F45">
        <f>IF(COUNTIF(Table2[[#This Row],[2009-10]:[2014-15]],"N/A"),0,1)</f>
        <v>1</v>
      </c>
      <c r="G45" s="20" t="str">
        <f t="shared" si="0"/>
        <v>N/A</v>
      </c>
      <c r="H45" s="20" t="str">
        <f t="shared" si="1"/>
        <v>N/A</v>
      </c>
      <c r="I45" s="20">
        <f t="shared" si="2"/>
        <v>5.7668654681071095E-2</v>
      </c>
      <c r="J45" s="20">
        <f t="shared" si="3"/>
        <v>6.734754554587892E-2</v>
      </c>
      <c r="K45" s="20">
        <f t="shared" si="4"/>
        <v>-1.3934324134108361E-2</v>
      </c>
      <c r="L45" s="20" t="s">
        <v>125</v>
      </c>
      <c r="M45" s="20" t="s">
        <v>125</v>
      </c>
      <c r="N45" s="20" t="s">
        <v>125</v>
      </c>
      <c r="O45" s="20" t="s">
        <v>125</v>
      </c>
      <c r="P45" s="20" t="s">
        <v>125</v>
      </c>
      <c r="Q45" s="20" t="s">
        <v>125</v>
      </c>
      <c r="R45" s="20" t="s">
        <v>125</v>
      </c>
      <c r="S45" s="20" t="s">
        <v>125</v>
      </c>
      <c r="T45" s="20" t="s">
        <v>125</v>
      </c>
      <c r="U45" s="20" t="s">
        <v>125</v>
      </c>
      <c r="V45" s="20" t="s">
        <v>125</v>
      </c>
      <c r="W45" s="20" t="s">
        <v>125</v>
      </c>
      <c r="X45" s="20" t="s">
        <v>125</v>
      </c>
      <c r="Y45" s="20" t="s">
        <v>125</v>
      </c>
      <c r="Z45" s="20">
        <v>9.2339343442031707E-2</v>
      </c>
      <c r="AA45" s="20">
        <v>9.8131995168871916E-2</v>
      </c>
      <c r="AB45" s="20">
        <v>8.4934605962436918E-2</v>
      </c>
      <c r="AC45" s="20">
        <v>-9.4187353554846212E-2</v>
      </c>
      <c r="AD45" s="20">
        <v>0.17309706749094361</v>
      </c>
      <c r="AE45" s="20">
        <v>-3.3381692403337403E-2</v>
      </c>
      <c r="AF45" s="20">
        <v>7.1586178794985966E-2</v>
      </c>
      <c r="AG45" s="20">
        <v>0.17684898057284862</v>
      </c>
      <c r="AH45" s="20">
        <v>-2.8199748408405971E-3</v>
      </c>
      <c r="AI45" s="20">
        <v>-8.3477243144629509E-2</v>
      </c>
      <c r="AJ45" s="20">
        <v>0.18595398276427766</v>
      </c>
      <c r="AK45" s="20">
        <v>0.1504281799929095</v>
      </c>
      <c r="AL45" s="20">
        <v>-2.3966004730834118E-2</v>
      </c>
      <c r="AM45" s="20">
        <v>6.5887166900036556E-2</v>
      </c>
      <c r="AN45" s="20">
        <v>-5.7481718459652546E-2</v>
      </c>
      <c r="AO45" s="20">
        <v>0.14332089862128489</v>
      </c>
      <c r="AP45" s="20">
        <v>5.3457061514748029E-2</v>
      </c>
      <c r="AQ45" s="20">
        <v>5.6506632223503835E-2</v>
      </c>
      <c r="AR45" s="20">
        <v>4.4250481502574567E-2</v>
      </c>
      <c r="AS45" s="20">
        <v>7.0414634146341457E-2</v>
      </c>
      <c r="AT45" s="20">
        <v>0.17065812374787698</v>
      </c>
      <c r="AU45" s="20">
        <v>-0.23168878647785004</v>
      </c>
      <c r="AV45" s="20">
        <v>9.6584336943655036E-2</v>
      </c>
      <c r="AW45" s="20">
        <v>1.8050876326062448E-2</v>
      </c>
      <c r="AX45" s="20">
        <v>-4.1071307198448696E-2</v>
      </c>
      <c r="AY45" s="20">
        <v>-8.3689032246760706E-2</v>
      </c>
      <c r="AZ45" s="20">
        <v>0.15820796784869179</v>
      </c>
    </row>
    <row r="46" spans="1:52" x14ac:dyDescent="0.2">
      <c r="A46" s="10" t="s">
        <v>41</v>
      </c>
      <c r="B46">
        <f>IF(COUNTIF(Table2[[#This Row],[1973-74]:[1978-79]],"N/A"),0,1)</f>
        <v>1</v>
      </c>
      <c r="C46">
        <f>IF(COUNTIF(Table2[[#This Row],[1979-80]:[1988-89]],"N/A"),0,1)</f>
        <v>1</v>
      </c>
      <c r="D46">
        <f>IF(COUNTIF(Table2[[#This Row],[1989-90]:[1998-99]],"N/A"),0,1)</f>
        <v>1</v>
      </c>
      <c r="E46">
        <f>IF(COUNTIF(Table2[[#This Row],[1999-2000]:[2008-09]],"N/A"),0,1)</f>
        <v>1</v>
      </c>
      <c r="F46">
        <f>IF(COUNTIF(Table2[[#This Row],[2009-10]:[2014-15]],"N/A"),0,1)</f>
        <v>1</v>
      </c>
      <c r="G46" s="20">
        <f t="shared" si="0"/>
        <v>5.9197647573924428E-2</v>
      </c>
      <c r="H46" s="20">
        <f t="shared" si="1"/>
        <v>8.0453780228094879E-2</v>
      </c>
      <c r="I46" s="20">
        <f t="shared" si="2"/>
        <v>5.3464780449032176E-2</v>
      </c>
      <c r="J46" s="20">
        <f t="shared" si="3"/>
        <v>4.7124298414576299E-2</v>
      </c>
      <c r="K46" s="20">
        <f t="shared" si="4"/>
        <v>5.1943716538052791E-2</v>
      </c>
      <c r="L46" s="20">
        <v>3.7752115768664732E-2</v>
      </c>
      <c r="M46" s="20">
        <v>-0.19718389275248502</v>
      </c>
      <c r="N46" s="20">
        <v>0.42462898221044798</v>
      </c>
      <c r="O46" s="20">
        <v>-0.21348138064784769</v>
      </c>
      <c r="P46" s="20">
        <v>0.24427241329084212</v>
      </c>
      <c r="Q46" s="20">
        <v>0.12551621911066252</v>
      </c>
      <c r="R46" s="20">
        <v>1.7072844803297297E-2</v>
      </c>
      <c r="S46" s="20">
        <v>0.27266703307418866</v>
      </c>
      <c r="T46" s="20">
        <v>-0.12384469933014763</v>
      </c>
      <c r="U46" s="20">
        <v>0.24054480331515712</v>
      </c>
      <c r="V46" s="20">
        <v>8.1229651618543883E-2</v>
      </c>
      <c r="W46" s="20">
        <v>5.6318496971072246E-2</v>
      </c>
      <c r="X46" s="20">
        <v>-5.8329687832215704E-2</v>
      </c>
      <c r="Y46" s="20">
        <v>0.11596597131276795</v>
      </c>
      <c r="Z46" s="20">
        <v>7.7397169237622451E-2</v>
      </c>
      <c r="AA46" s="20">
        <v>9.2126199711074636E-2</v>
      </c>
      <c r="AB46" s="20">
        <v>-4.5823564932356156E-3</v>
      </c>
      <c r="AC46" s="20">
        <v>7.7924420693729915E-2</v>
      </c>
      <c r="AD46" s="20">
        <v>1.8922167916549673E-2</v>
      </c>
      <c r="AE46" s="20">
        <v>0.11378229453996068</v>
      </c>
      <c r="AF46" s="20">
        <v>8.2301306256073146E-3</v>
      </c>
      <c r="AG46" s="20">
        <v>2.8128233719215853E-2</v>
      </c>
      <c r="AH46" s="20">
        <v>3.4206570094779079E-2</v>
      </c>
      <c r="AI46" s="20">
        <v>8.8295746517173535E-2</v>
      </c>
      <c r="AJ46" s="20">
        <v>7.7614397165466795E-2</v>
      </c>
      <c r="AK46" s="20">
        <v>3.4279177659655886E-2</v>
      </c>
      <c r="AL46" s="20">
        <v>0.1809474788623687</v>
      </c>
      <c r="AM46" s="20">
        <v>8.0129689871857156E-3</v>
      </c>
      <c r="AN46" s="20">
        <v>3.0026435954135722E-2</v>
      </c>
      <c r="AO46" s="20">
        <v>3.0632686312273782E-2</v>
      </c>
      <c r="AP46" s="20">
        <v>5.7250286710250946E-2</v>
      </c>
      <c r="AQ46" s="20">
        <v>-7.7383820085864474E-2</v>
      </c>
      <c r="AR46" s="20">
        <v>0.20650246868230884</v>
      </c>
      <c r="AS46" s="20">
        <v>-3.2005158725789226E-2</v>
      </c>
      <c r="AT46" s="20">
        <v>3.2980459789237082E-2</v>
      </c>
      <c r="AU46" s="20">
        <v>5.1745153361211223E-2</v>
      </c>
      <c r="AV46" s="20">
        <v>8.1089558095115449E-2</v>
      </c>
      <c r="AW46" s="20">
        <v>0.15620721805310464</v>
      </c>
      <c r="AX46" s="20">
        <v>-3.3988479663400865E-3</v>
      </c>
      <c r="AY46" s="20">
        <v>9.2688919501818009E-3</v>
      </c>
      <c r="AZ46" s="20">
        <v>1.675032573504371E-2</v>
      </c>
    </row>
    <row r="47" spans="1:52" x14ac:dyDescent="0.2">
      <c r="A47" s="11" t="s">
        <v>42</v>
      </c>
      <c r="B47">
        <f>IF(COUNTIF(Table2[[#This Row],[1973-74]:[1978-79]],"N/A"),0,1)</f>
        <v>1</v>
      </c>
      <c r="C47">
        <f>IF(COUNTIF(Table2[[#This Row],[1979-80]:[1988-89]],"N/A"),0,1)</f>
        <v>1</v>
      </c>
      <c r="D47">
        <f>IF(COUNTIF(Table2[[#This Row],[1989-90]:[1998-99]],"N/A"),0,1)</f>
        <v>1</v>
      </c>
      <c r="E47">
        <f>IF(COUNTIF(Table2[[#This Row],[1999-2000]:[2008-09]],"N/A"),0,1)</f>
        <v>1</v>
      </c>
      <c r="F47">
        <f>IF(COUNTIF(Table2[[#This Row],[2009-10]:[2014-15]],"N/A"),0,1)</f>
        <v>1</v>
      </c>
      <c r="G47" s="20">
        <f t="shared" si="0"/>
        <v>0.13068482131818085</v>
      </c>
      <c r="H47" s="20">
        <f t="shared" si="1"/>
        <v>4.9241845995327715E-2</v>
      </c>
      <c r="I47" s="20">
        <f t="shared" si="2"/>
        <v>5.6817800274244032E-2</v>
      </c>
      <c r="J47" s="20">
        <f t="shared" si="3"/>
        <v>5.3969169620802573E-2</v>
      </c>
      <c r="K47" s="20">
        <f t="shared" si="4"/>
        <v>2.9099774283199615E-2</v>
      </c>
      <c r="L47" s="20">
        <v>0.12281977206091217</v>
      </c>
      <c r="M47" s="20">
        <v>0.2020671580343493</v>
      </c>
      <c r="N47" s="20">
        <v>-6.5879484048485737E-3</v>
      </c>
      <c r="O47" s="20">
        <v>7.4897719565645449E-2</v>
      </c>
      <c r="P47" s="20">
        <v>0.26022740533484584</v>
      </c>
      <c r="Q47" s="20">
        <v>-0.34327138861350226</v>
      </c>
      <c r="R47" s="20">
        <v>0.14735587869656228</v>
      </c>
      <c r="S47" s="20">
        <v>-2.7376696977253128E-2</v>
      </c>
      <c r="T47" s="20">
        <v>0.16266682533805821</v>
      </c>
      <c r="U47" s="20">
        <v>0.10690964989262312</v>
      </c>
      <c r="V47" s="20">
        <v>3.31515648103674E-3</v>
      </c>
      <c r="W47" s="20">
        <v>0.11375576265608275</v>
      </c>
      <c r="X47" s="20">
        <v>9.2485788293200699E-2</v>
      </c>
      <c r="Y47" s="20">
        <v>5.1180627442399353E-2</v>
      </c>
      <c r="Z47" s="20">
        <v>0.18539685674406936</v>
      </c>
      <c r="AA47" s="20">
        <v>0.10954598003271222</v>
      </c>
      <c r="AB47" s="20">
        <v>5.9976892163372708E-2</v>
      </c>
      <c r="AC47" s="20">
        <v>6.095555468704511E-2</v>
      </c>
      <c r="AD47" s="20">
        <v>7.3774423274816314E-2</v>
      </c>
      <c r="AE47" s="20">
        <v>7.9216113054294421E-2</v>
      </c>
      <c r="AF47" s="20">
        <v>0.10709841823435458</v>
      </c>
      <c r="AG47" s="20">
        <v>-6.5012586960190522E-2</v>
      </c>
      <c r="AH47" s="20">
        <v>8.4660508245830268E-2</v>
      </c>
      <c r="AI47" s="20">
        <v>4.1962482629509468E-2</v>
      </c>
      <c r="AJ47" s="20">
        <v>1.6000217380695708E-2</v>
      </c>
      <c r="AK47" s="20">
        <v>0.17360639819751864</v>
      </c>
      <c r="AL47" s="20">
        <v>-2.657439795249995E-2</v>
      </c>
      <c r="AM47" s="20">
        <v>8.1312738530995451E-2</v>
      </c>
      <c r="AN47" s="20">
        <v>0.10642270291612313</v>
      </c>
      <c r="AO47" s="20">
        <v>7.7053569146625089E-3</v>
      </c>
      <c r="AP47" s="20">
        <v>4.5219525603156854E-3</v>
      </c>
      <c r="AQ47" s="20">
        <v>9.7336393625775883E-2</v>
      </c>
      <c r="AR47" s="20">
        <v>-4.9277428510044845E-2</v>
      </c>
      <c r="AS47" s="20">
        <v>0.24824227456168227</v>
      </c>
      <c r="AT47" s="20">
        <v>-0.10360429463650296</v>
      </c>
      <c r="AU47" s="20">
        <v>-8.8169422809536074E-2</v>
      </c>
      <c r="AV47" s="20">
        <v>5.5624526238370095E-2</v>
      </c>
      <c r="AW47" s="20">
        <v>4.3835989088559638E-2</v>
      </c>
      <c r="AX47" s="20">
        <v>2.0584935419850018E-2</v>
      </c>
      <c r="AY47" s="20">
        <v>5.6469043656781175E-2</v>
      </c>
      <c r="AZ47" s="20">
        <v>8.6253574105172842E-2</v>
      </c>
    </row>
    <row r="48" spans="1:52" x14ac:dyDescent="0.2">
      <c r="A48" s="10" t="s">
        <v>43</v>
      </c>
      <c r="B48">
        <f>IF(COUNTIF(Table2[[#This Row],[1973-74]:[1978-79]],"N/A"),0,1)</f>
        <v>1</v>
      </c>
      <c r="C48">
        <f>IF(COUNTIF(Table2[[#This Row],[1979-80]:[1988-89]],"N/A"),0,1)</f>
        <v>1</v>
      </c>
      <c r="D48">
        <f>IF(COUNTIF(Table2[[#This Row],[1989-90]:[1998-99]],"N/A"),0,1)</f>
        <v>1</v>
      </c>
      <c r="E48">
        <f>IF(COUNTIF(Table2[[#This Row],[1999-2000]:[2008-09]],"N/A"),0,1)</f>
        <v>1</v>
      </c>
      <c r="F48">
        <f>IF(COUNTIF(Table2[[#This Row],[2009-10]:[2014-15]],"N/A"),0,1)</f>
        <v>1</v>
      </c>
      <c r="G48" s="20">
        <f t="shared" si="0"/>
        <v>0.14758694469275832</v>
      </c>
      <c r="H48" s="20">
        <f t="shared" si="1"/>
        <v>8.2887482396439269E-2</v>
      </c>
      <c r="I48" s="20">
        <f t="shared" si="2"/>
        <v>5.9486129302028089E-2</v>
      </c>
      <c r="J48" s="20">
        <f t="shared" si="3"/>
        <v>5.6609576608164722E-2</v>
      </c>
      <c r="K48" s="20">
        <f t="shared" si="4"/>
        <v>5.0041001712509033E-2</v>
      </c>
      <c r="L48" s="20">
        <v>0.12851000169792531</v>
      </c>
      <c r="M48" s="20">
        <v>0.30925556183590397</v>
      </c>
      <c r="N48" s="20">
        <v>0.2172786008059181</v>
      </c>
      <c r="O48" s="20">
        <v>4.9821266824009697E-2</v>
      </c>
      <c r="P48" s="20">
        <v>3.3069292300034608E-2</v>
      </c>
      <c r="Q48" s="20">
        <v>8.6281012267513862E-2</v>
      </c>
      <c r="R48" s="20">
        <v>0.12261008550414526</v>
      </c>
      <c r="S48" s="20">
        <v>7.8394505589906335E-2</v>
      </c>
      <c r="T48" s="20">
        <v>0.12413315386371329</v>
      </c>
      <c r="U48" s="20">
        <v>-1.9871463937397235E-2</v>
      </c>
      <c r="V48" s="20">
        <v>0.10626941728104321</v>
      </c>
      <c r="W48" s="20">
        <v>0.15086612795656504</v>
      </c>
      <c r="X48" s="20">
        <v>9.5356711527940202E-2</v>
      </c>
      <c r="Y48" s="20">
        <v>7.7858432059343423E-3</v>
      </c>
      <c r="Z48" s="20">
        <v>7.7049430705028329E-2</v>
      </c>
      <c r="AA48" s="20">
        <v>5.0019961989625772E-2</v>
      </c>
      <c r="AB48" s="20">
        <v>7.5844005132270381E-2</v>
      </c>
      <c r="AC48" s="20">
        <v>-2.9194187331695071E-2</v>
      </c>
      <c r="AD48" s="20">
        <v>5.7033327979928057E-2</v>
      </c>
      <c r="AE48" s="20">
        <v>5.0833653183841927E-2</v>
      </c>
      <c r="AF48" s="20">
        <v>8.4514433939054098E-2</v>
      </c>
      <c r="AG48" s="20">
        <v>3.04215085619155E-2</v>
      </c>
      <c r="AH48" s="20">
        <v>7.6876732630124456E-2</v>
      </c>
      <c r="AI48" s="20">
        <v>0.12482250530965772</v>
      </c>
      <c r="AJ48" s="20">
        <v>7.3689351625557994E-2</v>
      </c>
      <c r="AK48" s="20">
        <v>9.4504818332249232E-2</v>
      </c>
      <c r="AL48" s="20">
        <v>3.0544929495648136E-2</v>
      </c>
      <c r="AM48" s="20">
        <v>8.9291764847941588E-2</v>
      </c>
      <c r="AN48" s="20">
        <v>2.0736750676627187E-2</v>
      </c>
      <c r="AO48" s="20">
        <v>6.6053913209159432E-2</v>
      </c>
      <c r="AP48" s="20">
        <v>7.5481452244043054E-2</v>
      </c>
      <c r="AQ48" s="20">
        <v>5.7313553180908777E-2</v>
      </c>
      <c r="AR48" s="20">
        <v>3.82472306767868E-2</v>
      </c>
      <c r="AS48" s="20">
        <v>4.3337329081948928E-2</v>
      </c>
      <c r="AT48" s="20">
        <v>5.0584024336333973E-2</v>
      </c>
      <c r="AU48" s="20">
        <v>5.4747140654107657E-2</v>
      </c>
      <c r="AV48" s="20">
        <v>6.0772764928036106E-2</v>
      </c>
      <c r="AW48" s="20">
        <v>6.5617701033715004E-2</v>
      </c>
      <c r="AX48" s="20">
        <v>3.0690475638020378E-2</v>
      </c>
      <c r="AY48" s="20">
        <v>6.0255387889763694E-2</v>
      </c>
      <c r="AZ48" s="20">
        <v>2.8162540131411392E-2</v>
      </c>
    </row>
    <row r="49" spans="1:52" x14ac:dyDescent="0.2">
      <c r="A49" s="11" t="s">
        <v>44</v>
      </c>
      <c r="B49">
        <f>IF(COUNTIF(Table2[[#This Row],[1973-74]:[1978-79]],"N/A"),0,1)</f>
        <v>1</v>
      </c>
      <c r="C49">
        <f>IF(COUNTIF(Table2[[#This Row],[1979-80]:[1988-89]],"N/A"),0,1)</f>
        <v>1</v>
      </c>
      <c r="D49">
        <f>IF(COUNTIF(Table2[[#This Row],[1989-90]:[1998-99]],"N/A"),0,1)</f>
        <v>1</v>
      </c>
      <c r="E49">
        <f>IF(COUNTIF(Table2[[#This Row],[1999-2000]:[2008-09]],"N/A"),0,1)</f>
        <v>1</v>
      </c>
      <c r="F49">
        <f>IF(COUNTIF(Table2[[#This Row],[2009-10]:[2014-15]],"N/A"),0,1)</f>
        <v>1</v>
      </c>
      <c r="G49" s="20">
        <f t="shared" si="0"/>
        <v>7.8955527376945528E-2</v>
      </c>
      <c r="H49" s="20">
        <f t="shared" si="1"/>
        <v>7.521063910046269E-2</v>
      </c>
      <c r="I49" s="20">
        <f t="shared" si="2"/>
        <v>7.7667393043106159E-2</v>
      </c>
      <c r="J49" s="20">
        <f t="shared" si="3"/>
        <v>7.719938289608512E-2</v>
      </c>
      <c r="K49" s="20">
        <f t="shared" si="4"/>
        <v>2.3809450601533871E-2</v>
      </c>
      <c r="L49" s="20">
        <v>-2.6589032432384283E-2</v>
      </c>
      <c r="M49" s="20">
        <v>0.13571540415286412</v>
      </c>
      <c r="N49" s="20">
        <v>0.13975122471781357</v>
      </c>
      <c r="O49" s="20">
        <v>0.10041528780693948</v>
      </c>
      <c r="P49" s="20">
        <v>4.5484752639494738E-2</v>
      </c>
      <c r="Q49" s="20">
        <v>8.469930058471227E-2</v>
      </c>
      <c r="R49" s="20">
        <v>4.1909552862799751E-2</v>
      </c>
      <c r="S49" s="20">
        <v>0.17484680922787502</v>
      </c>
      <c r="T49" s="20">
        <v>0.1273541415665361</v>
      </c>
      <c r="U49" s="20">
        <v>0.1070631980434031</v>
      </c>
      <c r="V49" s="20">
        <v>7.2507077373376722E-2</v>
      </c>
      <c r="W49" s="20">
        <v>-7.498070557104787E-2</v>
      </c>
      <c r="X49" s="20">
        <v>0.12508607077862804</v>
      </c>
      <c r="Y49" s="20">
        <v>-7.9185056865811749E-3</v>
      </c>
      <c r="Z49" s="20">
        <v>0.1015394518249248</v>
      </c>
      <c r="AA49" s="20">
        <v>0.10679681829067399</v>
      </c>
      <c r="AB49" s="20">
        <v>7.9529737628192057E-2</v>
      </c>
      <c r="AC49" s="20">
        <v>8.4784219470045274E-2</v>
      </c>
      <c r="AD49" s="20">
        <v>0.11769766211564071</v>
      </c>
      <c r="AE49" s="20">
        <v>1.2740905923084977E-2</v>
      </c>
      <c r="AF49" s="20">
        <v>7.9865417507097372E-2</v>
      </c>
      <c r="AG49" s="20">
        <v>7.4984601536371182E-2</v>
      </c>
      <c r="AH49" s="20">
        <v>8.4477315156290686E-2</v>
      </c>
      <c r="AI49" s="20">
        <v>9.3001807772599213E-2</v>
      </c>
      <c r="AJ49" s="20">
        <v>4.2795445031066186E-2</v>
      </c>
      <c r="AK49" s="20">
        <v>8.2138321487910282E-2</v>
      </c>
      <c r="AL49" s="20">
        <v>9.4624171205203347E-2</v>
      </c>
      <c r="AM49" s="20">
        <v>6.6106888862008328E-2</v>
      </c>
      <c r="AN49" s="20">
        <v>0.1271088283770096</v>
      </c>
      <c r="AO49" s="20">
        <v>-8.1189580484127194E-2</v>
      </c>
      <c r="AP49" s="20">
        <v>5.5101986732866558E-2</v>
      </c>
      <c r="AQ49" s="20">
        <v>3.3919564975221479E-2</v>
      </c>
      <c r="AR49" s="20">
        <v>3.9783671730049201E-2</v>
      </c>
      <c r="AS49" s="20">
        <v>1.2341941346358005E-2</v>
      </c>
      <c r="AT49" s="20">
        <v>0.34205803472835172</v>
      </c>
      <c r="AU49" s="20">
        <v>-0.27722327311404726</v>
      </c>
      <c r="AV49" s="20">
        <v>0.34626565146153743</v>
      </c>
      <c r="AW49" s="20">
        <v>-6.6836924586906765E-2</v>
      </c>
      <c r="AX49" s="20">
        <v>0.20802704416456005</v>
      </c>
      <c r="AY49" s="20">
        <v>-1.5471807010092348E-3</v>
      </c>
      <c r="AZ49" s="20">
        <v>-6.5828613614931017E-2</v>
      </c>
    </row>
    <row r="50" spans="1:52" x14ac:dyDescent="0.2">
      <c r="A50" s="10" t="s">
        <v>45</v>
      </c>
      <c r="B50">
        <f>IF(COUNTIF(Table2[[#This Row],[1973-74]:[1978-79]],"N/A"),0,1)</f>
        <v>1</v>
      </c>
      <c r="C50">
        <f>IF(COUNTIF(Table2[[#This Row],[1979-80]:[1988-89]],"N/A"),0,1)</f>
        <v>1</v>
      </c>
      <c r="D50">
        <f>IF(COUNTIF(Table2[[#This Row],[1989-90]:[1998-99]],"N/A"),0,1)</f>
        <v>1</v>
      </c>
      <c r="E50">
        <f>IF(COUNTIF(Table2[[#This Row],[1999-2000]:[2008-09]],"N/A"),0,1)</f>
        <v>1</v>
      </c>
      <c r="F50">
        <f>IF(COUNTIF(Table2[[#This Row],[2009-10]:[2014-15]],"N/A"),0,1)</f>
        <v>1</v>
      </c>
      <c r="G50" s="20">
        <f t="shared" si="0"/>
        <v>5.0417234771993114E-2</v>
      </c>
      <c r="H50" s="20">
        <f t="shared" si="1"/>
        <v>1.1541307679810369</v>
      </c>
      <c r="I50" s="20">
        <f t="shared" si="2"/>
        <v>7.4312871845621048E-2</v>
      </c>
      <c r="J50" s="20">
        <f t="shared" si="3"/>
        <v>5.1323142477686413E-2</v>
      </c>
      <c r="K50" s="20">
        <f t="shared" si="4"/>
        <v>4.9753711173942596E-2</v>
      </c>
      <c r="L50" s="20">
        <v>-3.5436217373595605E-2</v>
      </c>
      <c r="M50" s="20">
        <v>0.18074941845561809</v>
      </c>
      <c r="N50" s="20">
        <v>5.7689189481345889E-2</v>
      </c>
      <c r="O50" s="20">
        <v>5.104395113039701E-2</v>
      </c>
      <c r="P50" s="20">
        <v>-1.9601678337998083E-3</v>
      </c>
      <c r="Q50" s="20">
        <v>0.23489699665248254</v>
      </c>
      <c r="R50" s="20">
        <v>0.15892666005685838</v>
      </c>
      <c r="S50" s="20">
        <v>0.12832736236274569</v>
      </c>
      <c r="T50" s="20">
        <v>9.3800734779126316E-2</v>
      </c>
      <c r="U50" s="20">
        <v>4.257496241019703E-2</v>
      </c>
      <c r="V50" s="20">
        <v>0.12583832030394029</v>
      </c>
      <c r="W50" s="20">
        <v>-0.89396621405700749</v>
      </c>
      <c r="X50" s="20">
        <v>11.362019678234278</v>
      </c>
      <c r="Y50" s="20">
        <v>0.20478558844082817</v>
      </c>
      <c r="Z50" s="20">
        <v>8.410359062691955E-2</v>
      </c>
      <c r="AA50" s="20">
        <v>5.7173940343717068E-2</v>
      </c>
      <c r="AB50" s="20">
        <v>0.11511843350268942</v>
      </c>
      <c r="AC50" s="20">
        <v>0.10918635058561328</v>
      </c>
      <c r="AD50" s="20">
        <v>0.138446873415733</v>
      </c>
      <c r="AE50" s="20">
        <v>2.825756682886742E-2</v>
      </c>
      <c r="AF50" s="20">
        <v>8.3614217251799364E-2</v>
      </c>
      <c r="AG50" s="20">
        <v>5.5745869092971197E-2</v>
      </c>
      <c r="AH50" s="20">
        <v>3.0954033066263154E-2</v>
      </c>
      <c r="AI50" s="20">
        <v>8.9014697970777393E-2</v>
      </c>
      <c r="AJ50" s="20">
        <v>3.5616736397779153E-2</v>
      </c>
      <c r="AK50" s="20">
        <v>9.6736079131400671E-2</v>
      </c>
      <c r="AL50" s="20">
        <v>8.8766704278128827E-2</v>
      </c>
      <c r="AM50" s="20">
        <v>2.1159237246068267E-2</v>
      </c>
      <c r="AN50" s="20">
        <v>4.5498896304596713E-2</v>
      </c>
      <c r="AO50" s="20">
        <v>8.3596874762610018E-2</v>
      </c>
      <c r="AP50" s="20">
        <v>-1.3197824392162437E-3</v>
      </c>
      <c r="AQ50" s="20">
        <v>0.11066604189763658</v>
      </c>
      <c r="AR50" s="20">
        <v>4.0827607464882253E-2</v>
      </c>
      <c r="AS50" s="20">
        <v>4.4288118162324842E-2</v>
      </c>
      <c r="AT50" s="20">
        <v>-1.6988352031567809E-2</v>
      </c>
      <c r="AU50" s="20">
        <v>-2.9960795002764479E-4</v>
      </c>
      <c r="AV50" s="20">
        <v>6.2660235498174732E-2</v>
      </c>
      <c r="AW50" s="20">
        <v>9.6032865387330898E-2</v>
      </c>
      <c r="AX50" s="20">
        <v>5.365022198888747E-2</v>
      </c>
      <c r="AY50" s="20">
        <v>3.4599171364618306E-2</v>
      </c>
      <c r="AZ50" s="20">
        <v>5.1879380754671793E-2</v>
      </c>
    </row>
    <row r="51" spans="1:52" x14ac:dyDescent="0.2">
      <c r="A51" s="11" t="s">
        <v>168</v>
      </c>
      <c r="B51">
        <f>IF(COUNTIF(Table2[[#This Row],[1973-74]:[1978-79]],"N/A"),0,1)</f>
        <v>1</v>
      </c>
      <c r="C51">
        <f>IF(COUNTIF(Table2[[#This Row],[1979-80]:[1988-89]],"N/A"),0,1)</f>
        <v>0</v>
      </c>
      <c r="D51">
        <f>IF(COUNTIF(Table2[[#This Row],[1989-90]:[1998-99]],"N/A"),0,1)</f>
        <v>0</v>
      </c>
      <c r="E51">
        <f>IF(COUNTIF(Table2[[#This Row],[1999-2000]:[2008-09]],"N/A"),0,1)</f>
        <v>0</v>
      </c>
      <c r="F51">
        <f>IF(COUNTIF(Table2[[#This Row],[2009-10]:[2014-15]],"N/A"),0,1)</f>
        <v>0</v>
      </c>
      <c r="G51" s="20">
        <f t="shared" si="0"/>
        <v>9.5595411753434986E-2</v>
      </c>
      <c r="H51" s="20" t="str">
        <f t="shared" si="1"/>
        <v>N/A</v>
      </c>
      <c r="I51" s="20" t="str">
        <f t="shared" si="2"/>
        <v>N/A</v>
      </c>
      <c r="J51" s="20" t="str">
        <f t="shared" si="3"/>
        <v>N/A</v>
      </c>
      <c r="K51" s="20" t="str">
        <f t="shared" si="4"/>
        <v>N/A</v>
      </c>
      <c r="L51" s="20">
        <v>0.25550589782987937</v>
      </c>
      <c r="M51" s="20">
        <v>5.9167462192669842E-2</v>
      </c>
      <c r="N51" s="20">
        <v>1.156444563488611E-3</v>
      </c>
      <c r="O51" s="20">
        <v>8.8797886238876092E-2</v>
      </c>
      <c r="P51" s="20">
        <v>7.3349367942261059E-2</v>
      </c>
      <c r="Q51" s="20" t="s">
        <v>125</v>
      </c>
      <c r="R51" s="20" t="s">
        <v>125</v>
      </c>
      <c r="S51" s="20" t="s">
        <v>125</v>
      </c>
      <c r="T51" s="20" t="s">
        <v>125</v>
      </c>
      <c r="U51" s="20" t="s">
        <v>125</v>
      </c>
      <c r="V51" s="20" t="s">
        <v>125</v>
      </c>
      <c r="W51" s="20" t="s">
        <v>125</v>
      </c>
      <c r="X51" s="20" t="s">
        <v>125</v>
      </c>
      <c r="Y51" s="20" t="s">
        <v>125</v>
      </c>
      <c r="Z51" s="20" t="s">
        <v>125</v>
      </c>
      <c r="AA51" s="20" t="s">
        <v>125</v>
      </c>
      <c r="AB51" s="20" t="s">
        <v>125</v>
      </c>
      <c r="AC51" s="20" t="s">
        <v>125</v>
      </c>
      <c r="AD51" s="20" t="s">
        <v>125</v>
      </c>
      <c r="AE51" s="20" t="s">
        <v>125</v>
      </c>
      <c r="AF51" s="20" t="s">
        <v>125</v>
      </c>
      <c r="AG51" s="20" t="s">
        <v>125</v>
      </c>
      <c r="AH51" s="20" t="s">
        <v>125</v>
      </c>
      <c r="AI51" s="20" t="s">
        <v>125</v>
      </c>
      <c r="AJ51" s="20" t="s">
        <v>125</v>
      </c>
      <c r="AK51" s="20" t="s">
        <v>125</v>
      </c>
      <c r="AL51" s="20" t="s">
        <v>125</v>
      </c>
      <c r="AM51" s="20" t="s">
        <v>125</v>
      </c>
      <c r="AN51" s="20" t="s">
        <v>125</v>
      </c>
      <c r="AO51" s="20" t="s">
        <v>125</v>
      </c>
      <c r="AP51" s="20" t="s">
        <v>125</v>
      </c>
      <c r="AQ51" s="20" t="s">
        <v>125</v>
      </c>
      <c r="AR51" s="20" t="s">
        <v>125</v>
      </c>
      <c r="AS51" s="20" t="s">
        <v>125</v>
      </c>
      <c r="AT51" s="20" t="s">
        <v>125</v>
      </c>
      <c r="AU51" s="20" t="s">
        <v>125</v>
      </c>
      <c r="AV51" s="20" t="s">
        <v>125</v>
      </c>
      <c r="AW51" s="20" t="s">
        <v>125</v>
      </c>
      <c r="AX51" s="20" t="s">
        <v>125</v>
      </c>
      <c r="AY51" s="20" t="s">
        <v>125</v>
      </c>
      <c r="AZ51" s="20" t="s">
        <v>125</v>
      </c>
    </row>
    <row r="52" spans="1:52" x14ac:dyDescent="0.2">
      <c r="A52" s="10" t="s">
        <v>46</v>
      </c>
      <c r="B52">
        <f>IF(COUNTIF(Table2[[#This Row],[1973-74]:[1978-79]],"N/A"),0,1)</f>
        <v>1</v>
      </c>
      <c r="C52">
        <f>IF(COUNTIF(Table2[[#This Row],[1979-80]:[1988-89]],"N/A"),0,1)</f>
        <v>1</v>
      </c>
      <c r="D52">
        <f>IF(COUNTIF(Table2[[#This Row],[1989-90]:[1998-99]],"N/A"),0,1)</f>
        <v>1</v>
      </c>
      <c r="E52">
        <f>IF(COUNTIF(Table2[[#This Row],[1999-2000]:[2008-09]],"N/A"),0,1)</f>
        <v>1</v>
      </c>
      <c r="F52">
        <f>IF(COUNTIF(Table2[[#This Row],[2009-10]:[2014-15]],"N/A"),0,1)</f>
        <v>1</v>
      </c>
      <c r="G52" s="20">
        <f t="shared" si="0"/>
        <v>0.13397936267595809</v>
      </c>
      <c r="H52" s="20">
        <f t="shared" si="1"/>
        <v>8.2762200602851527E-2</v>
      </c>
      <c r="I52" s="20">
        <f t="shared" si="2"/>
        <v>5.6579831075608336E-2</v>
      </c>
      <c r="J52" s="20">
        <f t="shared" si="3"/>
        <v>4.3221166558268284E-2</v>
      </c>
      <c r="K52" s="20">
        <f t="shared" si="4"/>
        <v>9.6151286800365641E-3</v>
      </c>
      <c r="L52" s="20">
        <v>7.6501349791102513E-2</v>
      </c>
      <c r="M52" s="20">
        <v>-3.9445841392649901E-2</v>
      </c>
      <c r="N52" s="20">
        <v>0.44039798109771017</v>
      </c>
      <c r="O52" s="20">
        <v>7.2778833262734668E-2</v>
      </c>
      <c r="P52" s="20">
        <v>0.11966449062089303</v>
      </c>
      <c r="Q52" s="20">
        <v>0.1021569546000774</v>
      </c>
      <c r="R52" s="20">
        <v>0.19790215217897494</v>
      </c>
      <c r="S52" s="20">
        <v>0.14732831560555654</v>
      </c>
      <c r="T52" s="20">
        <v>6.5352853314319434E-2</v>
      </c>
      <c r="U52" s="20">
        <v>2.1594794603338765E-2</v>
      </c>
      <c r="V52" s="20">
        <v>0.10567605374783755</v>
      </c>
      <c r="W52" s="20">
        <v>4.8478668670675538E-2</v>
      </c>
      <c r="X52" s="20">
        <v>7.6250471189394695E-2</v>
      </c>
      <c r="Y52" s="20">
        <v>5.783345361812018E-2</v>
      </c>
      <c r="Z52" s="20">
        <v>5.0482885002202408E-3</v>
      </c>
      <c r="AA52" s="20">
        <v>0.22430171648751385</v>
      </c>
      <c r="AB52" s="20">
        <v>-1.3052711838140635E-2</v>
      </c>
      <c r="AC52" s="20">
        <v>2.3998921782784597E-2</v>
      </c>
      <c r="AD52" s="20">
        <v>0.1171085921040973</v>
      </c>
      <c r="AE52" s="20">
        <v>1.0850665032065696E-2</v>
      </c>
      <c r="AF52" s="20">
        <v>-2.1986600638619857E-2</v>
      </c>
      <c r="AG52" s="20">
        <v>2.358092191368176E-2</v>
      </c>
      <c r="AH52" s="20">
        <v>0.12506118793146648</v>
      </c>
      <c r="AI52" s="20">
        <v>5.9343437759566244E-3</v>
      </c>
      <c r="AJ52" s="20">
        <v>7.0001274205277492E-2</v>
      </c>
      <c r="AK52" s="20">
        <v>-7.5139468644495168E-3</v>
      </c>
      <c r="AL52" s="20">
        <v>8.7210217111401173E-2</v>
      </c>
      <c r="AM52" s="20">
        <v>5.9411118604426334E-2</v>
      </c>
      <c r="AN52" s="20">
        <v>5.9232037820900446E-2</v>
      </c>
      <c r="AO52" s="20">
        <v>-6.4392695016578878E-4</v>
      </c>
      <c r="AP52" s="20">
        <v>8.189256563478059E-2</v>
      </c>
      <c r="AQ52" s="20">
        <v>-3.3523836267078513E-2</v>
      </c>
      <c r="AR52" s="20">
        <v>6.811182337278944E-2</v>
      </c>
      <c r="AS52" s="20">
        <v>0.11385698373222561</v>
      </c>
      <c r="AT52" s="20">
        <v>4.1786293878530766E-3</v>
      </c>
      <c r="AU52" s="20">
        <v>-8.867697392892393E-3</v>
      </c>
      <c r="AV52" s="20">
        <v>-1.9777141979318548E-2</v>
      </c>
      <c r="AW52" s="20">
        <v>8.820599234549488E-2</v>
      </c>
      <c r="AX52" s="20">
        <v>-6.5627198020546562E-2</v>
      </c>
      <c r="AY52" s="20">
        <v>6.5945586871293496E-2</v>
      </c>
      <c r="AZ52" s="20">
        <v>-2.1887697438114895E-3</v>
      </c>
    </row>
    <row r="53" spans="1:52" x14ac:dyDescent="0.2">
      <c r="A53" s="11" t="s">
        <v>47</v>
      </c>
      <c r="B53">
        <f>IF(COUNTIF(Table2[[#This Row],[1973-74]:[1978-79]],"N/A"),0,1)</f>
        <v>1</v>
      </c>
      <c r="C53">
        <f>IF(COUNTIF(Table2[[#This Row],[1979-80]:[1988-89]],"N/A"),0,1)</f>
        <v>1</v>
      </c>
      <c r="D53">
        <f>IF(COUNTIF(Table2[[#This Row],[1989-90]:[1998-99]],"N/A"),0,1)</f>
        <v>1</v>
      </c>
      <c r="E53">
        <f>IF(COUNTIF(Table2[[#This Row],[1999-2000]:[2008-09]],"N/A"),0,1)</f>
        <v>1</v>
      </c>
      <c r="F53">
        <f>IF(COUNTIF(Table2[[#This Row],[2009-10]:[2014-15]],"N/A"),0,1)</f>
        <v>1</v>
      </c>
      <c r="G53" s="20">
        <f t="shared" si="0"/>
        <v>5.9458431279616489E-2</v>
      </c>
      <c r="H53" s="20">
        <f t="shared" si="1"/>
        <v>0.13539239087586546</v>
      </c>
      <c r="I53" s="20">
        <f t="shared" si="2"/>
        <v>3.9713683379511602E-2</v>
      </c>
      <c r="J53" s="20">
        <f t="shared" si="3"/>
        <v>4.0971339774531393E-2</v>
      </c>
      <c r="K53" s="20">
        <f t="shared" si="4"/>
        <v>5.66339074772799E-2</v>
      </c>
      <c r="L53" s="20">
        <v>1.3009962145468399E-3</v>
      </c>
      <c r="M53" s="20">
        <v>0.10182752828317582</v>
      </c>
      <c r="N53" s="20">
        <v>0.17475350094779069</v>
      </c>
      <c r="O53" s="20">
        <v>-0.14971449299835513</v>
      </c>
      <c r="P53" s="20">
        <v>0.16912462395092423</v>
      </c>
      <c r="Q53" s="20">
        <v>0.33798428397065672</v>
      </c>
      <c r="R53" s="20">
        <v>-3.5254605492853273E-2</v>
      </c>
      <c r="S53" s="20">
        <v>0.18281934836885066</v>
      </c>
      <c r="T53" s="20">
        <v>-0.12341521455834102</v>
      </c>
      <c r="U53" s="20">
        <v>-2.9715106344471946E-2</v>
      </c>
      <c r="V53" s="20">
        <v>0.4338994875422254</v>
      </c>
      <c r="W53" s="20">
        <v>7.6756803328746681E-2</v>
      </c>
      <c r="X53" s="20">
        <v>7.0265364125519031E-3</v>
      </c>
      <c r="Y53" s="20">
        <v>0.36594957061484962</v>
      </c>
      <c r="Z53" s="20">
        <v>0.13787280491643969</v>
      </c>
      <c r="AA53" s="20">
        <v>0.13085530961764097</v>
      </c>
      <c r="AB53" s="20">
        <v>7.3620398669682813E-2</v>
      </c>
      <c r="AC53" s="20">
        <v>4.0110402268150699E-2</v>
      </c>
      <c r="AD53" s="20">
        <v>1.2631083459214201E-2</v>
      </c>
      <c r="AE53" s="20">
        <v>3.4810651237769961E-2</v>
      </c>
      <c r="AF53" s="20">
        <v>-6.6559630091291663E-2</v>
      </c>
      <c r="AG53" s="20">
        <v>0.16233560980439338</v>
      </c>
      <c r="AH53" s="20">
        <v>1.2851532922496675E-2</v>
      </c>
      <c r="AI53" s="20">
        <v>1.2008099607944509E-3</v>
      </c>
      <c r="AJ53" s="20">
        <v>-4.7193340537354826E-3</v>
      </c>
      <c r="AK53" s="20">
        <v>8.5602960759559352E-2</v>
      </c>
      <c r="AL53" s="20">
        <v>8.0137549977840727E-2</v>
      </c>
      <c r="AM53" s="20">
        <v>-5.0420569624360354E-2</v>
      </c>
      <c r="AN53" s="20">
        <v>0.17437461753276404</v>
      </c>
      <c r="AO53" s="20">
        <v>3.1431139438319287E-2</v>
      </c>
      <c r="AP53" s="20">
        <v>-0.11979299432478246</v>
      </c>
      <c r="AQ53" s="20">
        <v>4.9943070045404117E-2</v>
      </c>
      <c r="AR53" s="20">
        <v>7.5048276677321432E-2</v>
      </c>
      <c r="AS53" s="20">
        <v>4.3568681615803587E-2</v>
      </c>
      <c r="AT53" s="20">
        <v>3.9820665647444159E-2</v>
      </c>
      <c r="AU53" s="20">
        <v>4.7525847156860319E-2</v>
      </c>
      <c r="AV53" s="20">
        <v>0.18696903086921571</v>
      </c>
      <c r="AW53" s="20">
        <v>-2.6915482629670776E-3</v>
      </c>
      <c r="AX53" s="20">
        <v>5.0831051552704239E-2</v>
      </c>
      <c r="AY53" s="20">
        <v>-1.7695633712777138E-2</v>
      </c>
      <c r="AZ53" s="20">
        <v>7.4864697260643348E-2</v>
      </c>
    </row>
    <row r="54" spans="1:52" x14ac:dyDescent="0.2">
      <c r="A54" s="10" t="s">
        <v>48</v>
      </c>
      <c r="B54">
        <f>IF(COUNTIF(Table2[[#This Row],[1973-74]:[1978-79]],"N/A"),0,1)</f>
        <v>1</v>
      </c>
      <c r="C54">
        <f>IF(COUNTIF(Table2[[#This Row],[1979-80]:[1988-89]],"N/A"),0,1)</f>
        <v>1</v>
      </c>
      <c r="D54">
        <f>IF(COUNTIF(Table2[[#This Row],[1989-90]:[1998-99]],"N/A"),0,1)</f>
        <v>1</v>
      </c>
      <c r="E54">
        <f>IF(COUNTIF(Table2[[#This Row],[1999-2000]:[2008-09]],"N/A"),0,1)</f>
        <v>1</v>
      </c>
      <c r="F54">
        <f>IF(COUNTIF(Table2[[#This Row],[2009-10]:[2014-15]],"N/A"),0,1)</f>
        <v>1</v>
      </c>
      <c r="G54" s="20">
        <f t="shared" si="0"/>
        <v>8.0393466207473605E-2</v>
      </c>
      <c r="H54" s="20">
        <f t="shared" si="1"/>
        <v>7.9431949397374385E-2</v>
      </c>
      <c r="I54" s="20">
        <f t="shared" si="2"/>
        <v>7.6280506587507471E-2</v>
      </c>
      <c r="J54" s="20">
        <f t="shared" si="3"/>
        <v>5.7133448389587262E-2</v>
      </c>
      <c r="K54" s="20">
        <f t="shared" si="4"/>
        <v>-6.3767865823963149E-3</v>
      </c>
      <c r="L54" s="20">
        <v>-7.932710005153501E-2</v>
      </c>
      <c r="M54" s="20">
        <v>0.2622677600803015</v>
      </c>
      <c r="N54" s="20">
        <v>0.14071145520229528</v>
      </c>
      <c r="O54" s="20">
        <v>7.2985500087322464E-2</v>
      </c>
      <c r="P54" s="20">
        <v>5.3297157189838261E-3</v>
      </c>
      <c r="Q54" s="20">
        <v>7.7858172046142898E-2</v>
      </c>
      <c r="R54" s="20">
        <v>0.11438404505977195</v>
      </c>
      <c r="S54" s="20">
        <v>0.16114545400198857</v>
      </c>
      <c r="T54" s="20">
        <v>0.11752991821213941</v>
      </c>
      <c r="U54" s="20">
        <v>-5.806833240541176E-2</v>
      </c>
      <c r="V54" s="20">
        <v>0.12421864726252575</v>
      </c>
      <c r="W54" s="20">
        <v>5.6168287743705379E-2</v>
      </c>
      <c r="X54" s="20">
        <v>0.14277559100251544</v>
      </c>
      <c r="Y54" s="20">
        <v>-3.3321306722444752E-2</v>
      </c>
      <c r="Z54" s="20">
        <v>9.1629017772810697E-2</v>
      </c>
      <c r="AA54" s="20">
        <v>0.10720587988868222</v>
      </c>
      <c r="AB54" s="20">
        <v>4.4792465833961022E-2</v>
      </c>
      <c r="AC54" s="20">
        <v>0.15985652558702246</v>
      </c>
      <c r="AD54" s="20">
        <v>-2.5217737366333166E-2</v>
      </c>
      <c r="AE54" s="20">
        <v>1.9778890361748576E-2</v>
      </c>
      <c r="AF54" s="20">
        <v>0.12687251065803795</v>
      </c>
      <c r="AG54" s="20">
        <v>4.8893151318169119E-2</v>
      </c>
      <c r="AH54" s="20">
        <v>0.12355262472033679</v>
      </c>
      <c r="AI54" s="20">
        <v>7.2268747032186109E-2</v>
      </c>
      <c r="AJ54" s="20">
        <v>8.480200784126353E-2</v>
      </c>
      <c r="AK54" s="20">
        <v>0.20358223755726529</v>
      </c>
      <c r="AL54" s="20">
        <v>2.3022599732738704E-2</v>
      </c>
      <c r="AM54" s="20">
        <v>0.25232182607975456</v>
      </c>
      <c r="AN54" s="20">
        <v>-4.1961667349488918E-2</v>
      </c>
      <c r="AO54" s="20">
        <v>-3.6305269187318885E-3</v>
      </c>
      <c r="AP54" s="20">
        <v>2.9828002830844299E-4</v>
      </c>
      <c r="AQ54" s="20">
        <v>5.3206977650116158E-3</v>
      </c>
      <c r="AR54" s="20">
        <v>6.4711909837287696E-2</v>
      </c>
      <c r="AS54" s="20">
        <v>3.3759911630854372E-2</v>
      </c>
      <c r="AT54" s="20">
        <v>3.3909215532872884E-2</v>
      </c>
      <c r="AU54" s="20">
        <v>1.5503453434854221E-2</v>
      </c>
      <c r="AV54" s="20">
        <v>4.2603311796678917E-3</v>
      </c>
      <c r="AW54" s="20">
        <v>1.0395042953861349E-2</v>
      </c>
      <c r="AX54" s="20">
        <v>-5.6937470836707367E-2</v>
      </c>
      <c r="AY54" s="20">
        <v>4.8874537357898776E-2</v>
      </c>
      <c r="AZ54" s="20">
        <v>-6.0356613583952765E-2</v>
      </c>
    </row>
    <row r="55" spans="1:52" x14ac:dyDescent="0.2">
      <c r="A55" s="11" t="s">
        <v>49</v>
      </c>
      <c r="B55">
        <f>IF(COUNTIF(Table2[[#This Row],[1973-74]:[1978-79]],"N/A"),0,1)</f>
        <v>0</v>
      </c>
      <c r="C55">
        <f>IF(COUNTIF(Table2[[#This Row],[1979-80]:[1988-89]],"N/A"),0,1)</f>
        <v>0</v>
      </c>
      <c r="D55">
        <f>IF(COUNTIF(Table2[[#This Row],[1989-90]:[1998-99]],"N/A"),0,1)</f>
        <v>1</v>
      </c>
      <c r="E55">
        <f>IF(COUNTIF(Table2[[#This Row],[1999-2000]:[2008-09]],"N/A"),0,1)</f>
        <v>1</v>
      </c>
      <c r="F55">
        <f>IF(COUNTIF(Table2[[#This Row],[2009-10]:[2014-15]],"N/A"),0,1)</f>
        <v>1</v>
      </c>
      <c r="G55" s="20" t="str">
        <f t="shared" si="0"/>
        <v>N/A</v>
      </c>
      <c r="H55" s="20" t="str">
        <f t="shared" si="1"/>
        <v>N/A</v>
      </c>
      <c r="I55" s="20">
        <f t="shared" si="2"/>
        <v>4.2911045295147922E-2</v>
      </c>
      <c r="J55" s="20">
        <f t="shared" si="3"/>
        <v>0.10625471086687162</v>
      </c>
      <c r="K55" s="20">
        <f t="shared" si="4"/>
        <v>2.3128622005868127E-2</v>
      </c>
      <c r="L55" s="20" t="s">
        <v>125</v>
      </c>
      <c r="M55" s="20" t="s">
        <v>125</v>
      </c>
      <c r="N55" s="20" t="s">
        <v>125</v>
      </c>
      <c r="O55" s="20" t="s">
        <v>125</v>
      </c>
      <c r="P55" s="20" t="s">
        <v>125</v>
      </c>
      <c r="Q55" s="20" t="s">
        <v>125</v>
      </c>
      <c r="R55" s="20" t="s">
        <v>125</v>
      </c>
      <c r="S55" s="20" t="s">
        <v>125</v>
      </c>
      <c r="T55" s="20" t="s">
        <v>125</v>
      </c>
      <c r="U55" s="20" t="s">
        <v>125</v>
      </c>
      <c r="V55" s="20" t="s">
        <v>125</v>
      </c>
      <c r="W55" s="20">
        <v>0.24761832929135869</v>
      </c>
      <c r="X55" s="20">
        <v>4.5734920037016888E-2</v>
      </c>
      <c r="Y55" s="20">
        <v>0.12534525242616124</v>
      </c>
      <c r="Z55" s="20">
        <v>7.3287459846209354E-3</v>
      </c>
      <c r="AA55" s="20">
        <v>0.10043195146263685</v>
      </c>
      <c r="AB55" s="20">
        <v>8.7369877400189574E-2</v>
      </c>
      <c r="AC55" s="20">
        <v>0.17356571377615052</v>
      </c>
      <c r="AD55" s="20">
        <v>0.12750852529148857</v>
      </c>
      <c r="AE55" s="20">
        <v>-3.3454011542888913E-2</v>
      </c>
      <c r="AF55" s="20">
        <v>1.8174314384185816E-2</v>
      </c>
      <c r="AG55" s="20">
        <v>0.17610375145331492</v>
      </c>
      <c r="AH55" s="20">
        <v>4.1586837435217908E-3</v>
      </c>
      <c r="AI55" s="20">
        <v>-5.7524669799143315E-3</v>
      </c>
      <c r="AJ55" s="20">
        <v>-0.21899588603720554</v>
      </c>
      <c r="AK55" s="20">
        <v>0.13360616762534783</v>
      </c>
      <c r="AL55" s="20">
        <v>2.2664388562820811E-2</v>
      </c>
      <c r="AM55" s="20">
        <v>8.8155112189923626E-2</v>
      </c>
      <c r="AN55" s="20">
        <v>0.11323943576146892</v>
      </c>
      <c r="AO55" s="20">
        <v>0.32049463740750134</v>
      </c>
      <c r="AP55" s="20">
        <v>0.15518810892962809</v>
      </c>
      <c r="AQ55" s="20">
        <v>0.12794548922888438</v>
      </c>
      <c r="AR55" s="20">
        <v>4.805960389928049E-2</v>
      </c>
      <c r="AS55" s="20">
        <v>0.12471965471633631</v>
      </c>
      <c r="AT55" s="20">
        <v>-7.1525489652475793E-2</v>
      </c>
      <c r="AU55" s="20">
        <v>0.16819095735075421</v>
      </c>
      <c r="AV55" s="20">
        <v>-2.854403374396081E-2</v>
      </c>
      <c r="AW55" s="20">
        <v>0.12915068508979916</v>
      </c>
      <c r="AX55" s="20">
        <v>2.3246069357513964E-2</v>
      </c>
      <c r="AY55" s="20">
        <v>-5.3662015543774456E-2</v>
      </c>
      <c r="AZ55" s="20">
        <v>-9.9609930475123246E-2</v>
      </c>
    </row>
    <row r="56" spans="1:52" x14ac:dyDescent="0.2">
      <c r="A56" s="10" t="s">
        <v>117</v>
      </c>
      <c r="B56">
        <f>IF(COUNTIF(Table2[[#This Row],[1973-74]:[1978-79]],"N/A"),0,1)</f>
        <v>0</v>
      </c>
      <c r="C56">
        <f>IF(COUNTIF(Table2[[#This Row],[1979-80]:[1988-89]],"N/A"),0,1)</f>
        <v>0</v>
      </c>
      <c r="D56">
        <f>IF(COUNTIF(Table2[[#This Row],[1989-90]:[1998-99]],"N/A"),0,1)</f>
        <v>0</v>
      </c>
      <c r="E56">
        <f>IF(COUNTIF(Table2[[#This Row],[1999-2000]:[2008-09]],"N/A"),0,1)</f>
        <v>0</v>
      </c>
      <c r="F56">
        <f>IF(COUNTIF(Table2[[#This Row],[2009-10]:[2014-15]],"N/A"),0,1)</f>
        <v>0</v>
      </c>
      <c r="G56" s="20" t="str">
        <f t="shared" si="0"/>
        <v>N/A</v>
      </c>
      <c r="H56" s="20" t="str">
        <f t="shared" si="1"/>
        <v>N/A</v>
      </c>
      <c r="I56" s="20" t="str">
        <f t="shared" si="2"/>
        <v>N/A</v>
      </c>
      <c r="J56" s="20" t="str">
        <f t="shared" si="3"/>
        <v>N/A</v>
      </c>
      <c r="K56" s="20" t="str">
        <f t="shared" si="4"/>
        <v>N/A</v>
      </c>
      <c r="L56" s="20" t="s">
        <v>125</v>
      </c>
      <c r="M56" s="20" t="s">
        <v>125</v>
      </c>
      <c r="N56" s="20" t="s">
        <v>125</v>
      </c>
      <c r="O56" s="20" t="s">
        <v>125</v>
      </c>
      <c r="P56" s="20" t="s">
        <v>125</v>
      </c>
      <c r="Q56" s="20" t="s">
        <v>125</v>
      </c>
      <c r="R56" s="20" t="s">
        <v>125</v>
      </c>
      <c r="S56" s="20" t="s">
        <v>125</v>
      </c>
      <c r="T56" s="20" t="s">
        <v>125</v>
      </c>
      <c r="U56" s="20" t="s">
        <v>125</v>
      </c>
      <c r="V56" s="20" t="s">
        <v>125</v>
      </c>
      <c r="W56" s="20" t="s">
        <v>125</v>
      </c>
      <c r="X56" s="20" t="s">
        <v>125</v>
      </c>
      <c r="Y56" s="20" t="s">
        <v>125</v>
      </c>
      <c r="Z56" s="20" t="s">
        <v>125</v>
      </c>
      <c r="AA56" s="20" t="s">
        <v>125</v>
      </c>
      <c r="AB56" s="20" t="s">
        <v>125</v>
      </c>
      <c r="AC56" s="20" t="s">
        <v>125</v>
      </c>
      <c r="AD56" s="20" t="s">
        <v>125</v>
      </c>
      <c r="AE56" s="20" t="s">
        <v>125</v>
      </c>
      <c r="AF56" s="20" t="s">
        <v>125</v>
      </c>
      <c r="AG56" s="20" t="s">
        <v>125</v>
      </c>
      <c r="AH56" s="20" t="s">
        <v>125</v>
      </c>
      <c r="AI56" s="20" t="s">
        <v>125</v>
      </c>
      <c r="AJ56" s="20" t="s">
        <v>125</v>
      </c>
      <c r="AK56" s="20" t="s">
        <v>125</v>
      </c>
      <c r="AL56" s="20" t="s">
        <v>125</v>
      </c>
      <c r="AM56" s="20" t="s">
        <v>125</v>
      </c>
      <c r="AN56" s="20" t="s">
        <v>125</v>
      </c>
      <c r="AO56" s="20" t="s">
        <v>125</v>
      </c>
      <c r="AP56" s="20" t="s">
        <v>125</v>
      </c>
      <c r="AQ56" s="20" t="s">
        <v>125</v>
      </c>
      <c r="AR56" s="20">
        <v>-0.12858133421703957</v>
      </c>
      <c r="AS56" s="20">
        <v>0.2817052837581776</v>
      </c>
      <c r="AT56" s="20">
        <v>-0.27990624070981379</v>
      </c>
      <c r="AU56" s="20">
        <v>-0.32103769783598612</v>
      </c>
      <c r="AV56" s="20">
        <v>-0.46684326428585254</v>
      </c>
      <c r="AW56" s="20">
        <v>-0.75994526582110467</v>
      </c>
      <c r="AX56" s="20">
        <v>7.9646017699115043E-2</v>
      </c>
      <c r="AY56" s="20" t="s">
        <v>125</v>
      </c>
      <c r="AZ56" s="20" t="s">
        <v>125</v>
      </c>
    </row>
    <row r="57" spans="1:52" x14ac:dyDescent="0.2">
      <c r="A57" s="11" t="s">
        <v>115</v>
      </c>
      <c r="B57">
        <f>IF(COUNTIF(Table2[[#This Row],[1973-74]:[1978-79]],"N/A"),0,1)</f>
        <v>0</v>
      </c>
      <c r="C57">
        <f>IF(COUNTIF(Table2[[#This Row],[1979-80]:[1988-89]],"N/A"),0,1)</f>
        <v>0</v>
      </c>
      <c r="D57">
        <f>IF(COUNTIF(Table2[[#This Row],[1989-90]:[1998-99]],"N/A"),0,1)</f>
        <v>0</v>
      </c>
      <c r="E57">
        <f>IF(COUNTIF(Table2[[#This Row],[1999-2000]:[2008-09]],"N/A"),0,1)</f>
        <v>0</v>
      </c>
      <c r="F57">
        <f>IF(COUNTIF(Table2[[#This Row],[2009-10]:[2014-15]],"N/A"),0,1)</f>
        <v>1</v>
      </c>
      <c r="G57" s="20" t="str">
        <f t="shared" si="0"/>
        <v>N/A</v>
      </c>
      <c r="H57" s="20" t="str">
        <f t="shared" si="1"/>
        <v>N/A</v>
      </c>
      <c r="I57" s="20" t="str">
        <f t="shared" si="2"/>
        <v>N/A</v>
      </c>
      <c r="J57" s="20" t="str">
        <f t="shared" si="3"/>
        <v>N/A</v>
      </c>
      <c r="K57" s="20">
        <f t="shared" si="4"/>
        <v>5.3218191572320578E-2</v>
      </c>
      <c r="L57" s="20" t="s">
        <v>125</v>
      </c>
      <c r="M57" s="20" t="s">
        <v>125</v>
      </c>
      <c r="N57" s="20" t="s">
        <v>125</v>
      </c>
      <c r="O57" s="20" t="s">
        <v>125</v>
      </c>
      <c r="P57" s="20" t="s">
        <v>125</v>
      </c>
      <c r="Q57" s="20" t="s">
        <v>125</v>
      </c>
      <c r="R57" s="20" t="s">
        <v>125</v>
      </c>
      <c r="S57" s="20" t="s">
        <v>125</v>
      </c>
      <c r="T57" s="20" t="s">
        <v>125</v>
      </c>
      <c r="U57" s="20" t="s">
        <v>125</v>
      </c>
      <c r="V57" s="20" t="s">
        <v>125</v>
      </c>
      <c r="W57" s="20" t="s">
        <v>125</v>
      </c>
      <c r="X57" s="20" t="s">
        <v>125</v>
      </c>
      <c r="Y57" s="20" t="s">
        <v>125</v>
      </c>
      <c r="Z57" s="20" t="s">
        <v>125</v>
      </c>
      <c r="AA57" s="20" t="s">
        <v>125</v>
      </c>
      <c r="AB57" s="20" t="s">
        <v>125</v>
      </c>
      <c r="AC57" s="20" t="s">
        <v>125</v>
      </c>
      <c r="AD57" s="20" t="s">
        <v>125</v>
      </c>
      <c r="AE57" s="20" t="s">
        <v>125</v>
      </c>
      <c r="AF57" s="20" t="s">
        <v>125</v>
      </c>
      <c r="AG57" s="20" t="s">
        <v>125</v>
      </c>
      <c r="AH57" s="20" t="s">
        <v>125</v>
      </c>
      <c r="AI57" s="20" t="s">
        <v>125</v>
      </c>
      <c r="AJ57" s="20" t="s">
        <v>125</v>
      </c>
      <c r="AK57" s="20" t="s">
        <v>125</v>
      </c>
      <c r="AL57" s="20" t="s">
        <v>125</v>
      </c>
      <c r="AM57" s="20" t="s">
        <v>125</v>
      </c>
      <c r="AN57" s="20" t="s">
        <v>125</v>
      </c>
      <c r="AO57" s="20" t="s">
        <v>125</v>
      </c>
      <c r="AP57" s="20" t="s">
        <v>125</v>
      </c>
      <c r="AQ57" s="20" t="s">
        <v>125</v>
      </c>
      <c r="AR57" s="20">
        <v>0.33001593440078425</v>
      </c>
      <c r="AS57" s="20">
        <v>7.2578211638341952E-2</v>
      </c>
      <c r="AT57" s="20">
        <v>3.8340453949602907E-2</v>
      </c>
      <c r="AU57" s="20">
        <v>0.1195918024196876</v>
      </c>
      <c r="AV57" s="20">
        <v>0.30881851979044461</v>
      </c>
      <c r="AW57" s="20">
        <v>-0.16335220188694929</v>
      </c>
      <c r="AX57" s="20">
        <v>-0.1371100095079435</v>
      </c>
      <c r="AY57" s="20">
        <v>0.19719601716141547</v>
      </c>
      <c r="AZ57" s="20">
        <v>-5.8349785427313254E-3</v>
      </c>
    </row>
    <row r="58" spans="1:52" x14ac:dyDescent="0.2">
      <c r="A58" s="10" t="s">
        <v>50</v>
      </c>
      <c r="B58">
        <f>IF(COUNTIF(Table2[[#This Row],[1973-74]:[1978-79]],"N/A"),0,1)</f>
        <v>1</v>
      </c>
      <c r="C58">
        <f>IF(COUNTIF(Table2[[#This Row],[1979-80]:[1988-89]],"N/A"),0,1)</f>
        <v>1</v>
      </c>
      <c r="D58">
        <f>IF(COUNTIF(Table2[[#This Row],[1989-90]:[1998-99]],"N/A"),0,1)</f>
        <v>1</v>
      </c>
      <c r="E58">
        <f>IF(COUNTIF(Table2[[#This Row],[1999-2000]:[2008-09]],"N/A"),0,1)</f>
        <v>1</v>
      </c>
      <c r="F58">
        <f>IF(COUNTIF(Table2[[#This Row],[2009-10]:[2014-15]],"N/A"),0,1)</f>
        <v>1</v>
      </c>
      <c r="G58" s="20">
        <f t="shared" si="0"/>
        <v>0.12738401336710839</v>
      </c>
      <c r="H58" s="20">
        <f t="shared" si="1"/>
        <v>9.0310591057359599E-2</v>
      </c>
      <c r="I58" s="20">
        <f t="shared" si="2"/>
        <v>4.2949441485282042E-2</v>
      </c>
      <c r="J58" s="20">
        <f t="shared" si="3"/>
        <v>4.430632711849275E-2</v>
      </c>
      <c r="K58" s="20">
        <f t="shared" si="4"/>
        <v>6.886946386412944E-2</v>
      </c>
      <c r="L58" s="20">
        <v>-0.14716674841513996</v>
      </c>
      <c r="M58" s="20">
        <v>0.48034748500508351</v>
      </c>
      <c r="N58" s="20">
        <v>6.6957968494861991E-2</v>
      </c>
      <c r="O58" s="20">
        <v>-0.17800140166981535</v>
      </c>
      <c r="P58" s="20">
        <v>0.4147827634205517</v>
      </c>
      <c r="Q58" s="20">
        <v>0.12034504826653793</v>
      </c>
      <c r="R58" s="20">
        <v>0.47547138040247927</v>
      </c>
      <c r="S58" s="20">
        <v>0.17636119609870299</v>
      </c>
      <c r="T58" s="20">
        <v>0.11473942029171022</v>
      </c>
      <c r="U58" s="20">
        <v>-0.12740016620080077</v>
      </c>
      <c r="V58" s="20">
        <v>8.3494854468216556E-2</v>
      </c>
      <c r="W58" s="20">
        <v>8.1990120671001726E-2</v>
      </c>
      <c r="X58" s="20">
        <v>3.1965136139323107E-2</v>
      </c>
      <c r="Y58" s="20">
        <v>-3.5379203565027897E-2</v>
      </c>
      <c r="Z58" s="20">
        <v>-1.8481875998547136E-2</v>
      </c>
      <c r="AA58" s="20">
        <v>1.2496621431642265E-2</v>
      </c>
      <c r="AB58" s="20">
        <v>-1.3698630136986301E-2</v>
      </c>
      <c r="AC58" s="20">
        <v>0.44629484310363199</v>
      </c>
      <c r="AD58" s="20">
        <v>-0.34010310607684474</v>
      </c>
      <c r="AE58" s="20">
        <v>-5.5133910869889322E-2</v>
      </c>
      <c r="AF58" s="20">
        <v>3.8986296531798505E-2</v>
      </c>
      <c r="AG58" s="20">
        <v>8.5172203985473649E-2</v>
      </c>
      <c r="AH58" s="20">
        <v>6.2341683294232127E-2</v>
      </c>
      <c r="AI58" s="20">
        <v>0.16311503117094098</v>
      </c>
      <c r="AJ58" s="20">
        <v>3.0023382418821222E-2</v>
      </c>
      <c r="AK58" s="20">
        <v>0.12364167403826649</v>
      </c>
      <c r="AL58" s="20">
        <v>9.3109034854282957E-2</v>
      </c>
      <c r="AM58" s="20">
        <v>7.1352325775417211E-2</v>
      </c>
      <c r="AN58" s="20">
        <v>-3.3970931687973285E-2</v>
      </c>
      <c r="AO58" s="20">
        <v>0.11254956084257711</v>
      </c>
      <c r="AP58" s="20">
        <v>0.14680394136781952</v>
      </c>
      <c r="AQ58" s="20">
        <v>-3.701294739124282E-2</v>
      </c>
      <c r="AR58" s="20">
        <v>0.13972889440728811</v>
      </c>
      <c r="AS58" s="20">
        <v>-2.9148241385011653E-2</v>
      </c>
      <c r="AT58" s="20">
        <v>-0.14399003963649601</v>
      </c>
      <c r="AU58" s="20">
        <v>-0.10135465319847002</v>
      </c>
      <c r="AV58" s="20">
        <v>0.31589384114183705</v>
      </c>
      <c r="AW58" s="20">
        <v>-0.12093099019281106</v>
      </c>
      <c r="AX58" s="20">
        <v>0.17067328391392467</v>
      </c>
      <c r="AY58" s="20">
        <v>-6.3220932391923418E-2</v>
      </c>
      <c r="AZ58" s="20">
        <v>0.21215623391221944</v>
      </c>
    </row>
    <row r="59" spans="1:52" x14ac:dyDescent="0.2">
      <c r="A59" s="11" t="s">
        <v>51</v>
      </c>
      <c r="B59">
        <f>IF(COUNTIF(Table2[[#This Row],[1973-74]:[1978-79]],"N/A"),0,1)</f>
        <v>0</v>
      </c>
      <c r="C59">
        <f>IF(COUNTIF(Table2[[#This Row],[1979-80]:[1988-89]],"N/A"),0,1)</f>
        <v>0</v>
      </c>
      <c r="D59">
        <f>IF(COUNTIF(Table2[[#This Row],[1989-90]:[1998-99]],"N/A"),0,1)</f>
        <v>0</v>
      </c>
      <c r="E59">
        <f>IF(COUNTIF(Table2[[#This Row],[1999-2000]:[2008-09]],"N/A"),0,1)</f>
        <v>0</v>
      </c>
      <c r="F59">
        <f>IF(COUNTIF(Table2[[#This Row],[2009-10]:[2014-15]],"N/A"),0,1)</f>
        <v>1</v>
      </c>
      <c r="G59" s="20" t="str">
        <f t="shared" si="0"/>
        <v>N/A</v>
      </c>
      <c r="H59" s="20" t="str">
        <f t="shared" si="1"/>
        <v>N/A</v>
      </c>
      <c r="I59" s="20" t="str">
        <f t="shared" si="2"/>
        <v>N/A</v>
      </c>
      <c r="J59" s="20" t="str">
        <f t="shared" si="3"/>
        <v>N/A</v>
      </c>
      <c r="K59" s="20">
        <f t="shared" si="4"/>
        <v>7.6167737657701151E-3</v>
      </c>
      <c r="L59" s="20" t="s">
        <v>125</v>
      </c>
      <c r="M59" s="20" t="s">
        <v>125</v>
      </c>
      <c r="N59" s="20" t="s">
        <v>125</v>
      </c>
      <c r="O59" s="20" t="s">
        <v>125</v>
      </c>
      <c r="P59" s="20" t="s">
        <v>125</v>
      </c>
      <c r="Q59" s="20" t="s">
        <v>125</v>
      </c>
      <c r="R59" s="20" t="s">
        <v>125</v>
      </c>
      <c r="S59" s="20" t="s">
        <v>125</v>
      </c>
      <c r="T59" s="20" t="s">
        <v>125</v>
      </c>
      <c r="U59" s="20" t="s">
        <v>125</v>
      </c>
      <c r="V59" s="20" t="s">
        <v>125</v>
      </c>
      <c r="W59" s="20" t="s">
        <v>125</v>
      </c>
      <c r="X59" s="20" t="s">
        <v>125</v>
      </c>
      <c r="Y59" s="20" t="s">
        <v>125</v>
      </c>
      <c r="Z59" s="20" t="s">
        <v>125</v>
      </c>
      <c r="AA59" s="20" t="s">
        <v>125</v>
      </c>
      <c r="AB59" s="20" t="s">
        <v>125</v>
      </c>
      <c r="AC59" s="20" t="s">
        <v>125</v>
      </c>
      <c r="AD59" s="20" t="s">
        <v>125</v>
      </c>
      <c r="AE59" s="20" t="s">
        <v>125</v>
      </c>
      <c r="AF59" s="20" t="s">
        <v>125</v>
      </c>
      <c r="AG59" s="20" t="s">
        <v>125</v>
      </c>
      <c r="AH59" s="20" t="s">
        <v>125</v>
      </c>
      <c r="AI59" s="20" t="s">
        <v>125</v>
      </c>
      <c r="AJ59" s="20" t="s">
        <v>125</v>
      </c>
      <c r="AK59" s="20" t="s">
        <v>125</v>
      </c>
      <c r="AL59" s="20" t="s">
        <v>125</v>
      </c>
      <c r="AM59" s="20" t="s">
        <v>125</v>
      </c>
      <c r="AN59" s="20">
        <v>6.9438334618814587E-2</v>
      </c>
      <c r="AO59" s="20">
        <v>-3.7598238342375673E-3</v>
      </c>
      <c r="AP59" s="20">
        <v>1.3698717447294239E-3</v>
      </c>
      <c r="AQ59" s="20">
        <v>5.9700528729226016E-2</v>
      </c>
      <c r="AR59" s="20">
        <v>-0.30842022703133154</v>
      </c>
      <c r="AS59" s="20">
        <v>0.453710362182284</v>
      </c>
      <c r="AT59" s="20">
        <v>3.0594094628246176E-2</v>
      </c>
      <c r="AU59" s="20">
        <v>-2.1323453849336114E-3</v>
      </c>
      <c r="AV59" s="20">
        <v>5.1231779137008888E-2</v>
      </c>
      <c r="AW59" s="20">
        <v>-6.282957872401225E-2</v>
      </c>
      <c r="AX59" s="20">
        <v>3.6945833933729938E-2</v>
      </c>
      <c r="AY59" s="20">
        <v>2.616491628004311E-2</v>
      </c>
      <c r="AZ59" s="20">
        <v>-3.6799626472153826E-3</v>
      </c>
    </row>
    <row r="60" spans="1:52" x14ac:dyDescent="0.2">
      <c r="A60" s="10" t="s">
        <v>54</v>
      </c>
      <c r="B60">
        <f>IF(COUNTIF(Table2[[#This Row],[1973-74]:[1978-79]],"N/A"),0,1)</f>
        <v>0</v>
      </c>
      <c r="C60">
        <f>IF(COUNTIF(Table2[[#This Row],[1979-80]:[1988-89]],"N/A"),0,1)</f>
        <v>0</v>
      </c>
      <c r="D60">
        <f>IF(COUNTIF(Table2[[#This Row],[1989-90]:[1998-99]],"N/A"),0,1)</f>
        <v>1</v>
      </c>
      <c r="E60">
        <f>IF(COUNTIF(Table2[[#This Row],[1999-2000]:[2008-09]],"N/A"),0,1)</f>
        <v>1</v>
      </c>
      <c r="F60">
        <f>IF(COUNTIF(Table2[[#This Row],[2009-10]:[2014-15]],"N/A"),0,1)</f>
        <v>1</v>
      </c>
      <c r="G60" s="20" t="str">
        <f t="shared" si="0"/>
        <v>N/A</v>
      </c>
      <c r="H60" s="20" t="str">
        <f t="shared" si="1"/>
        <v>N/A</v>
      </c>
      <c r="I60" s="20">
        <f t="shared" si="2"/>
        <v>3.7639186013816391E-2</v>
      </c>
      <c r="J60" s="20">
        <f t="shared" si="3"/>
        <v>9.1312791574256744E-2</v>
      </c>
      <c r="K60" s="20">
        <f t="shared" si="4"/>
        <v>2.1185972241295425E-2</v>
      </c>
      <c r="L60" s="20" t="s">
        <v>125</v>
      </c>
      <c r="M60" s="20" t="s">
        <v>125</v>
      </c>
      <c r="N60" s="20" t="s">
        <v>125</v>
      </c>
      <c r="O60" s="20" t="s">
        <v>125</v>
      </c>
      <c r="P60" s="20" t="s">
        <v>125</v>
      </c>
      <c r="Q60" s="20" t="s">
        <v>125</v>
      </c>
      <c r="R60" s="20" t="s">
        <v>125</v>
      </c>
      <c r="S60" s="20">
        <v>3.2498255424968883E-2</v>
      </c>
      <c r="T60" s="20">
        <v>0.3066207728402689</v>
      </c>
      <c r="U60" s="20">
        <v>6.1532281191563586E-3</v>
      </c>
      <c r="V60" s="20">
        <v>3.5677164765443137E-2</v>
      </c>
      <c r="W60" s="20">
        <v>0.10708528624251649</v>
      </c>
      <c r="X60" s="20">
        <v>-0.12073299257536599</v>
      </c>
      <c r="Y60" s="20">
        <v>0.15937979895570051</v>
      </c>
      <c r="Z60" s="20">
        <v>0.19065624822086513</v>
      </c>
      <c r="AA60" s="20">
        <v>5.5513851804521779E-2</v>
      </c>
      <c r="AB60" s="20">
        <v>4.2053028717674877E-2</v>
      </c>
      <c r="AC60" s="20">
        <v>9.9997306987981469E-2</v>
      </c>
      <c r="AD60" s="20">
        <v>-3.8663003695031381E-2</v>
      </c>
      <c r="AE60" s="20">
        <v>1.0466773723413775E-3</v>
      </c>
      <c r="AF60" s="20">
        <v>-6.1198041121902913E-2</v>
      </c>
      <c r="AG60" s="20">
        <v>-3.1418590390773558E-3</v>
      </c>
      <c r="AH60" s="20">
        <v>0.12011100289390417</v>
      </c>
      <c r="AI60" s="20">
        <v>6.6066949987553567E-2</v>
      </c>
      <c r="AJ60" s="20">
        <v>9.4605946230198287E-2</v>
      </c>
      <c r="AK60" s="20">
        <v>4.1056750060683413E-2</v>
      </c>
      <c r="AL60" s="20">
        <v>-6.6714820895662948E-3</v>
      </c>
      <c r="AM60" s="20">
        <v>0.14848266497962156</v>
      </c>
      <c r="AN60" s="20">
        <v>0.20930781744494062</v>
      </c>
      <c r="AO60" s="20">
        <v>0.26304715859397171</v>
      </c>
      <c r="AP60" s="20">
        <v>4.2252676854521311E-2</v>
      </c>
      <c r="AQ60" s="20">
        <v>6.2095069072459159E-2</v>
      </c>
      <c r="AR60" s="20">
        <v>6.2590296924254496E-2</v>
      </c>
      <c r="AS60" s="20">
        <v>0.15996170472756918</v>
      </c>
      <c r="AT60" s="20">
        <v>-6.8994740825887871E-2</v>
      </c>
      <c r="AU60" s="20">
        <v>8.3696376605265008E-2</v>
      </c>
      <c r="AV60" s="20">
        <v>0.14844596024379425</v>
      </c>
      <c r="AW60" s="20">
        <v>9.385625952458955E-2</v>
      </c>
      <c r="AX60" s="20">
        <v>2.9894442362329453E-4</v>
      </c>
      <c r="AY60" s="20">
        <v>-0.10949158974187397</v>
      </c>
      <c r="AZ60" s="20">
        <v>-8.9690117607625588E-2</v>
      </c>
    </row>
    <row r="61" spans="1:52" x14ac:dyDescent="0.2">
      <c r="A61" s="11" t="s">
        <v>55</v>
      </c>
      <c r="B61">
        <f>IF(COUNTIF(Table2[[#This Row],[1973-74]:[1978-79]],"N/A"),0,1)</f>
        <v>1</v>
      </c>
      <c r="C61">
        <f>IF(COUNTIF(Table2[[#This Row],[1979-80]:[1988-89]],"N/A"),0,1)</f>
        <v>1</v>
      </c>
      <c r="D61">
        <f>IF(COUNTIF(Table2[[#This Row],[1989-90]:[1998-99]],"N/A"),0,1)</f>
        <v>1</v>
      </c>
      <c r="E61">
        <f>IF(COUNTIF(Table2[[#This Row],[1999-2000]:[2008-09]],"N/A"),0,1)</f>
        <v>1</v>
      </c>
      <c r="F61">
        <f>IF(COUNTIF(Table2[[#This Row],[2009-10]:[2014-15]],"N/A"),0,1)</f>
        <v>1</v>
      </c>
      <c r="G61" s="20">
        <f t="shared" si="0"/>
        <v>-2.3055228031539976E-2</v>
      </c>
      <c r="H61" s="20">
        <f t="shared" si="1"/>
        <v>8.7806472847386088E-2</v>
      </c>
      <c r="I61" s="20">
        <f t="shared" si="2"/>
        <v>6.5291532288940551E-2</v>
      </c>
      <c r="J61" s="20">
        <f t="shared" si="3"/>
        <v>4.33334787933961E-2</v>
      </c>
      <c r="K61" s="20">
        <f t="shared" si="4"/>
        <v>4.4083023142580204E-2</v>
      </c>
      <c r="L61" s="20">
        <v>-0.28742570300826908</v>
      </c>
      <c r="M61" s="20">
        <v>0.11917177063204058</v>
      </c>
      <c r="N61" s="20">
        <v>-0.2566522948946664</v>
      </c>
      <c r="O61" s="20">
        <v>0.18563387116731023</v>
      </c>
      <c r="P61" s="20">
        <v>0.12399621594588478</v>
      </c>
      <c r="Q61" s="20">
        <v>8.5894915301243241E-2</v>
      </c>
      <c r="R61" s="20">
        <v>9.1314698919334275E-2</v>
      </c>
      <c r="S61" s="20">
        <v>0.1189363953642182</v>
      </c>
      <c r="T61" s="20">
        <v>4.0300378428442106E-2</v>
      </c>
      <c r="U61" s="20">
        <v>6.9089779081588504E-2</v>
      </c>
      <c r="V61" s="20">
        <v>0.20367397348646052</v>
      </c>
      <c r="W61" s="20">
        <v>0.1200697489905824</v>
      </c>
      <c r="X61" s="20">
        <v>2.0681122812550225E-2</v>
      </c>
      <c r="Y61" s="20">
        <v>0.19743273305462403</v>
      </c>
      <c r="Z61" s="20">
        <v>-6.9329016965182663E-2</v>
      </c>
      <c r="AA61" s="20">
        <v>0.17894066164327141</v>
      </c>
      <c r="AB61" s="20">
        <v>0.1033800642284111</v>
      </c>
      <c r="AC61" s="20">
        <v>-0.15033781983652503</v>
      </c>
      <c r="AD61" s="20">
        <v>8.9817597764756757E-2</v>
      </c>
      <c r="AE61" s="20">
        <v>-5.0443460697612349E-3</v>
      </c>
      <c r="AF61" s="20">
        <v>-3.9880468037834883E-2</v>
      </c>
      <c r="AG61" s="20">
        <v>0.23564436721691284</v>
      </c>
      <c r="AH61" s="20">
        <v>-0.11412751835150516</v>
      </c>
      <c r="AI61" s="20">
        <v>0.23594398590546467</v>
      </c>
      <c r="AJ61" s="20">
        <v>0.11857879842621491</v>
      </c>
      <c r="AK61" s="20">
        <v>4.85100944494039E-2</v>
      </c>
      <c r="AL61" s="20">
        <v>2.3368607088217093E-2</v>
      </c>
      <c r="AM61" s="20">
        <v>0.13985905929477141</v>
      </c>
      <c r="AN61" s="20">
        <v>-0.18950902753560459</v>
      </c>
      <c r="AO61" s="20">
        <v>9.5884734766596647E-2</v>
      </c>
      <c r="AP61" s="20">
        <v>0.1859245146718464</v>
      </c>
      <c r="AQ61" s="20">
        <v>3.3626791631536639E-2</v>
      </c>
      <c r="AR61" s="20">
        <v>8.0859011236885131E-2</v>
      </c>
      <c r="AS61" s="20">
        <v>7.4046347892875827E-2</v>
      </c>
      <c r="AT61" s="20">
        <v>-5.9235345562567467E-2</v>
      </c>
      <c r="AU61" s="20">
        <v>0.1239779715919699</v>
      </c>
      <c r="AV61" s="20">
        <v>0.118652770010706</v>
      </c>
      <c r="AW61" s="20">
        <v>2.1933299821601939E-2</v>
      </c>
      <c r="AX61" s="20">
        <v>-5.8224409880707512E-2</v>
      </c>
      <c r="AY61" s="20">
        <v>-8.2825599444088689E-3</v>
      </c>
      <c r="AZ61" s="20">
        <v>6.6441067256319833E-2</v>
      </c>
    </row>
    <row r="62" spans="1:52" x14ac:dyDescent="0.2">
      <c r="A62" s="10" t="s">
        <v>56</v>
      </c>
      <c r="B62">
        <f>IF(COUNTIF(Table2[[#This Row],[1973-74]:[1978-79]],"N/A"),0,1)</f>
        <v>1</v>
      </c>
      <c r="C62">
        <f>IF(COUNTIF(Table2[[#This Row],[1979-80]:[1988-89]],"N/A"),0,1)</f>
        <v>1</v>
      </c>
      <c r="D62">
        <f>IF(COUNTIF(Table2[[#This Row],[1989-90]:[1998-99]],"N/A"),0,1)</f>
        <v>1</v>
      </c>
      <c r="E62">
        <f>IF(COUNTIF(Table2[[#This Row],[1999-2000]:[2008-09]],"N/A"),0,1)</f>
        <v>1</v>
      </c>
      <c r="F62">
        <f>IF(COUNTIF(Table2[[#This Row],[2009-10]:[2014-15]],"N/A"),0,1)</f>
        <v>1</v>
      </c>
      <c r="G62" s="20">
        <f t="shared" si="0"/>
        <v>2.9296605971676225E-2</v>
      </c>
      <c r="H62" s="20">
        <f t="shared" si="1"/>
        <v>0.16087911033892763</v>
      </c>
      <c r="I62" s="20">
        <f t="shared" si="2"/>
        <v>6.0589790282626829E-2</v>
      </c>
      <c r="J62" s="20">
        <f t="shared" si="3"/>
        <v>4.9021858286904293E-2</v>
      </c>
      <c r="K62" s="20">
        <f t="shared" si="4"/>
        <v>3.4329353634564734E-2</v>
      </c>
      <c r="L62" s="20">
        <v>-0.14635838736353393</v>
      </c>
      <c r="M62" s="20">
        <v>0.1318300365720281</v>
      </c>
      <c r="N62" s="20">
        <v>2.7283996230960776E-2</v>
      </c>
      <c r="O62" s="20">
        <v>-0.13644440944814862</v>
      </c>
      <c r="P62" s="20">
        <v>0.27017179386707479</v>
      </c>
      <c r="Q62" s="20">
        <v>0.24124259201232426</v>
      </c>
      <c r="R62" s="20">
        <v>1.0964533497357149E-2</v>
      </c>
      <c r="S62" s="20">
        <v>0.1606518038403795</v>
      </c>
      <c r="T62" s="20">
        <v>0.1341435959193352</v>
      </c>
      <c r="U62" s="20">
        <v>-4.9242475408420777E-2</v>
      </c>
      <c r="V62" s="20">
        <v>0.11844365610354377</v>
      </c>
      <c r="W62" s="20">
        <v>0.19139729241318976</v>
      </c>
      <c r="X62" s="20">
        <v>1.2156517611325617</v>
      </c>
      <c r="Y62" s="20">
        <v>-0.18272559473520575</v>
      </c>
      <c r="Z62" s="20">
        <v>-0.23173606138578831</v>
      </c>
      <c r="AA62" s="20">
        <v>-0.19764523432027825</v>
      </c>
      <c r="AB62" s="20">
        <v>4.2928771696231785E-2</v>
      </c>
      <c r="AC62" s="20">
        <v>-0.13693212249847186</v>
      </c>
      <c r="AD62" s="20">
        <v>0.62392120512201776</v>
      </c>
      <c r="AE62" s="20">
        <v>-5.4718939971655903E-2</v>
      </c>
      <c r="AF62" s="20">
        <v>0.10801424099380376</v>
      </c>
      <c r="AG62" s="20">
        <v>0.11439759330291506</v>
      </c>
      <c r="AH62" s="20">
        <v>7.9346304964371547E-2</v>
      </c>
      <c r="AI62" s="20">
        <v>-3.7206349492732951E-2</v>
      </c>
      <c r="AJ62" s="20">
        <v>6.3792433030067375E-2</v>
      </c>
      <c r="AK62" s="20">
        <v>0.15846999228214115</v>
      </c>
      <c r="AL62" s="20">
        <v>7.3216725117765456E-4</v>
      </c>
      <c r="AM62" s="20">
        <v>-0.28318738372385655</v>
      </c>
      <c r="AN62" s="20">
        <v>0.41913349279368012</v>
      </c>
      <c r="AO62" s="20">
        <v>-7.3855722229068402E-2</v>
      </c>
      <c r="AP62" s="20">
        <v>6.4106164538907009E-2</v>
      </c>
      <c r="AQ62" s="20">
        <v>5.7034909209682232E-2</v>
      </c>
      <c r="AR62" s="20">
        <v>4.9410601572111509E-2</v>
      </c>
      <c r="AS62" s="20">
        <v>0.11786613041130181</v>
      </c>
      <c r="AT62" s="20">
        <v>-1.9491769237033538E-2</v>
      </c>
      <c r="AU62" s="20">
        <v>-5.468671722157338E-2</v>
      </c>
      <c r="AV62" s="20">
        <v>6.1492334289843756E-2</v>
      </c>
      <c r="AW62" s="20">
        <v>7.1651868247090356E-2</v>
      </c>
      <c r="AX62" s="20">
        <v>1.1363517802781765E-2</v>
      </c>
      <c r="AY62" s="20">
        <v>8.4835535850478039E-2</v>
      </c>
      <c r="AZ62" s="20">
        <v>3.1319582838767838E-2</v>
      </c>
    </row>
    <row r="63" spans="1:52" x14ac:dyDescent="0.2">
      <c r="A63" s="11" t="s">
        <v>52</v>
      </c>
      <c r="B63">
        <f>IF(COUNTIF(Table2[[#This Row],[1973-74]:[1978-79]],"N/A"),0,1)</f>
        <v>1</v>
      </c>
      <c r="C63">
        <f>IF(COUNTIF(Table2[[#This Row],[1979-80]:[1988-89]],"N/A"),0,1)</f>
        <v>1</v>
      </c>
      <c r="D63">
        <f>IF(COUNTIF(Table2[[#This Row],[1989-90]:[1998-99]],"N/A"),0,1)</f>
        <v>1</v>
      </c>
      <c r="E63">
        <f>IF(COUNTIF(Table2[[#This Row],[1999-2000]:[2008-09]],"N/A"),0,1)</f>
        <v>1</v>
      </c>
      <c r="F63">
        <f>IF(COUNTIF(Table2[[#This Row],[2009-10]:[2014-15]],"N/A"),0,1)</f>
        <v>1</v>
      </c>
      <c r="G63" s="20">
        <f t="shared" si="0"/>
        <v>8.994315439650688E-2</v>
      </c>
      <c r="H63" s="20">
        <f t="shared" si="1"/>
        <v>9.5734541193715494E-2</v>
      </c>
      <c r="I63" s="20">
        <f t="shared" si="2"/>
        <v>3.9435838832194037E-2</v>
      </c>
      <c r="J63" s="20">
        <f t="shared" si="3"/>
        <v>9.4168941780274337E-2</v>
      </c>
      <c r="K63" s="20">
        <f t="shared" si="4"/>
        <v>3.9391335962298428E-2</v>
      </c>
      <c r="L63" s="20">
        <v>-0.2791701465681436</v>
      </c>
      <c r="M63" s="20">
        <v>0.3855808675127812</v>
      </c>
      <c r="N63" s="20">
        <v>7.5792352674798225E-2</v>
      </c>
      <c r="O63" s="20">
        <v>0.18467979378545024</v>
      </c>
      <c r="P63" s="20">
        <v>8.2832904577648386E-2</v>
      </c>
      <c r="Q63" s="20">
        <v>-0.10807356218900169</v>
      </c>
      <c r="R63" s="20">
        <v>5.1703654611246395E-2</v>
      </c>
      <c r="S63" s="20">
        <v>6.3949248252046301E-2</v>
      </c>
      <c r="T63" s="20">
        <v>9.9646525253028806E-2</v>
      </c>
      <c r="U63" s="20">
        <v>0.14193294903256481</v>
      </c>
      <c r="V63" s="20">
        <v>0.15777208010870208</v>
      </c>
      <c r="W63" s="20">
        <v>9.1824675746142087E-2</v>
      </c>
      <c r="X63" s="20">
        <v>0.23645950638664434</v>
      </c>
      <c r="Y63" s="20">
        <v>0.20162596168412764</v>
      </c>
      <c r="Z63" s="20">
        <v>2.050437305165425E-2</v>
      </c>
      <c r="AA63" s="20">
        <v>7.609424155550942E-3</v>
      </c>
      <c r="AB63" s="20">
        <v>2.7603962092151067E-2</v>
      </c>
      <c r="AC63" s="20">
        <v>7.3917229754268912E-2</v>
      </c>
      <c r="AD63" s="20">
        <v>-0.10349534228603754</v>
      </c>
      <c r="AE63" s="20">
        <v>2.1639008988796841E-2</v>
      </c>
      <c r="AF63" s="20">
        <v>5.4377788468732225E-3</v>
      </c>
      <c r="AG63" s="20">
        <v>0.16229249937027981</v>
      </c>
      <c r="AH63" s="20">
        <v>9.486220056437478E-3</v>
      </c>
      <c r="AI63" s="20">
        <v>0.14686950857140044</v>
      </c>
      <c r="AJ63" s="20">
        <v>4.2998098772219169E-2</v>
      </c>
      <c r="AK63" s="20">
        <v>1.6991750511303583E-2</v>
      </c>
      <c r="AL63" s="20">
        <v>0.10752686902170172</v>
      </c>
      <c r="AM63" s="20">
        <v>0.21506096398980412</v>
      </c>
      <c r="AN63" s="20">
        <v>0.32805555886392429</v>
      </c>
      <c r="AO63" s="20">
        <v>-2.0360405996011181E-2</v>
      </c>
      <c r="AP63" s="20">
        <v>9.6286180324625686E-2</v>
      </c>
      <c r="AQ63" s="20">
        <v>1.5226106461033504E-2</v>
      </c>
      <c r="AR63" s="20">
        <v>5.3906174073037869E-2</v>
      </c>
      <c r="AS63" s="20">
        <v>0.3214769405602198</v>
      </c>
      <c r="AT63" s="20">
        <v>-0.19248072000689595</v>
      </c>
      <c r="AU63" s="20">
        <v>6.42395518789005E-2</v>
      </c>
      <c r="AV63" s="20">
        <v>0.13426497253291905</v>
      </c>
      <c r="AW63" s="20">
        <v>0.12803391172258177</v>
      </c>
      <c r="AX63" s="20">
        <v>-9.5871507817875526E-2</v>
      </c>
      <c r="AY63" s="20">
        <v>4.1610621173163949E-2</v>
      </c>
      <c r="AZ63" s="20">
        <v>-3.5929533715899152E-2</v>
      </c>
    </row>
    <row r="64" spans="1:52" x14ac:dyDescent="0.2">
      <c r="A64" s="10" t="s">
        <v>53</v>
      </c>
      <c r="B64">
        <f>IF(COUNTIF(Table2[[#This Row],[1973-74]:[1978-79]],"N/A"),0,1)</f>
        <v>0</v>
      </c>
      <c r="C64">
        <f>IF(COUNTIF(Table2[[#This Row],[1979-80]:[1988-89]],"N/A"),0,1)</f>
        <v>1</v>
      </c>
      <c r="D64">
        <f>IF(COUNTIF(Table2[[#This Row],[1989-90]:[1998-99]],"N/A"),0,1)</f>
        <v>1</v>
      </c>
      <c r="E64">
        <f>IF(COUNTIF(Table2[[#This Row],[1999-2000]:[2008-09]],"N/A"),0,1)</f>
        <v>1</v>
      </c>
      <c r="F64">
        <f>IF(COUNTIF(Table2[[#This Row],[2009-10]:[2014-15]],"N/A"),0,1)</f>
        <v>1</v>
      </c>
      <c r="G64" s="20" t="str">
        <f t="shared" si="0"/>
        <v>N/A</v>
      </c>
      <c r="H64" s="20">
        <f t="shared" si="1"/>
        <v>7.2206702653762847E-2</v>
      </c>
      <c r="I64" s="20">
        <f t="shared" si="2"/>
        <v>2.403843567114052E-3</v>
      </c>
      <c r="J64" s="20">
        <f t="shared" si="3"/>
        <v>8.3202624029552502E-2</v>
      </c>
      <c r="K64" s="20">
        <f t="shared" si="4"/>
        <v>1.9391061466793025E-2</v>
      </c>
      <c r="L64" s="20" t="s">
        <v>125</v>
      </c>
      <c r="M64" s="20" t="s">
        <v>125</v>
      </c>
      <c r="N64" s="20">
        <v>0.1016305089370992</v>
      </c>
      <c r="O64" s="20">
        <v>0.17149268936133319</v>
      </c>
      <c r="P64" s="20">
        <v>0.22284820527662746</v>
      </c>
      <c r="Q64" s="20">
        <v>-8.1256845749029638E-2</v>
      </c>
      <c r="R64" s="20">
        <v>9.4455622690381935E-2</v>
      </c>
      <c r="S64" s="20">
        <v>7.0761163205742841E-2</v>
      </c>
      <c r="T64" s="20">
        <v>8.0673145304610241E-2</v>
      </c>
      <c r="U64" s="20">
        <v>9.2303776916439331E-2</v>
      </c>
      <c r="V64" s="20">
        <v>8.6948924102568464E-2</v>
      </c>
      <c r="W64" s="20">
        <v>-3.8852443562333243E-2</v>
      </c>
      <c r="X64" s="20">
        <v>5.975499426778888E-2</v>
      </c>
      <c r="Y64" s="20">
        <v>0.20933565540640439</v>
      </c>
      <c r="Z64" s="20">
        <v>0.14794303395505515</v>
      </c>
      <c r="AA64" s="20">
        <v>8.5361461380827397E-2</v>
      </c>
      <c r="AB64" s="20">
        <v>3.5878267079521652E-2</v>
      </c>
      <c r="AC64" s="20">
        <v>-5.6791452691996548E-3</v>
      </c>
      <c r="AD64" s="20">
        <v>-8.710100953613005E-2</v>
      </c>
      <c r="AE64" s="20">
        <v>-5.5919554686246362E-2</v>
      </c>
      <c r="AF64" s="20">
        <v>-1.6102960640971678E-2</v>
      </c>
      <c r="AG64" s="20">
        <v>3.9401484033854739E-2</v>
      </c>
      <c r="AH64" s="20">
        <v>-5.8686655998203205E-2</v>
      </c>
      <c r="AI64" s="20">
        <v>4.5987549748513511E-2</v>
      </c>
      <c r="AJ64" s="20">
        <v>4.0898999559174171E-2</v>
      </c>
      <c r="AK64" s="20">
        <v>5.3473931848582477E-2</v>
      </c>
      <c r="AL64" s="20">
        <v>0.10763178047141024</v>
      </c>
      <c r="AM64" s="20">
        <v>7.0530099675698316E-2</v>
      </c>
      <c r="AN64" s="20">
        <v>3.7774846520154955E-2</v>
      </c>
      <c r="AO64" s="20">
        <v>0.16558459945481055</v>
      </c>
      <c r="AP64" s="20">
        <v>8.5030428419970217E-2</v>
      </c>
      <c r="AQ64" s="20">
        <v>0.14107333688114196</v>
      </c>
      <c r="AR64" s="20">
        <v>2.7790476425126009E-2</v>
      </c>
      <c r="AS64" s="20">
        <v>0.17707942442745228</v>
      </c>
      <c r="AT64" s="20">
        <v>-3.3942683828821985E-2</v>
      </c>
      <c r="AU64" s="20">
        <v>7.1397561344664184E-2</v>
      </c>
      <c r="AV64" s="20">
        <v>4.8212045115463585E-2</v>
      </c>
      <c r="AW64" s="20">
        <v>2.6882042915604948E-2</v>
      </c>
      <c r="AX64" s="20">
        <v>7.031855172630877E-2</v>
      </c>
      <c r="AY64" s="20">
        <v>-7.511952477153945E-2</v>
      </c>
      <c r="AZ64" s="20">
        <v>-2.5344307529743881E-2</v>
      </c>
    </row>
    <row r="65" spans="1:52" x14ac:dyDescent="0.2">
      <c r="A65" s="11" t="s">
        <v>58</v>
      </c>
      <c r="B65">
        <f>IF(COUNTIF(Table2[[#This Row],[1973-74]:[1978-79]],"N/A"),0,1)</f>
        <v>0</v>
      </c>
      <c r="C65">
        <f>IF(COUNTIF(Table2[[#This Row],[1979-80]:[1988-89]],"N/A"),0,1)</f>
        <v>1</v>
      </c>
      <c r="D65">
        <f>IF(COUNTIF(Table2[[#This Row],[1989-90]:[1998-99]],"N/A"),0,1)</f>
        <v>1</v>
      </c>
      <c r="E65">
        <f>IF(COUNTIF(Table2[[#This Row],[1999-2000]:[2008-09]],"N/A"),0,1)</f>
        <v>1</v>
      </c>
      <c r="F65">
        <f>IF(COUNTIF(Table2[[#This Row],[2009-10]:[2014-15]],"N/A"),0,1)</f>
        <v>1</v>
      </c>
      <c r="G65" s="20" t="str">
        <f t="shared" si="0"/>
        <v>N/A</v>
      </c>
      <c r="H65" s="20">
        <f t="shared" si="1"/>
        <v>0.11465065369964648</v>
      </c>
      <c r="I65" s="20">
        <f t="shared" si="2"/>
        <v>5.8731702842637554E-2</v>
      </c>
      <c r="J65" s="20">
        <f t="shared" si="3"/>
        <v>9.0776577104779627E-2</v>
      </c>
      <c r="K65" s="20">
        <f t="shared" si="4"/>
        <v>1.4220350965050144E-3</v>
      </c>
      <c r="L65" s="20" t="s">
        <v>125</v>
      </c>
      <c r="M65" s="20" t="s">
        <v>125</v>
      </c>
      <c r="N65" s="20">
        <v>0.12839664769479045</v>
      </c>
      <c r="O65" s="20">
        <v>0.14186799313618159</v>
      </c>
      <c r="P65" s="20">
        <v>0.20560830789947532</v>
      </c>
      <c r="Q65" s="20">
        <v>0.19726564678168323</v>
      </c>
      <c r="R65" s="20">
        <v>0.16606897065640994</v>
      </c>
      <c r="S65" s="20">
        <v>-1.7672877561817589E-2</v>
      </c>
      <c r="T65" s="20">
        <v>0.2059452737563241</v>
      </c>
      <c r="U65" s="20">
        <v>1.5540370209380034E-3</v>
      </c>
      <c r="V65" s="20">
        <v>0.116328426757154</v>
      </c>
      <c r="W65" s="20">
        <v>6.3782594616361724E-2</v>
      </c>
      <c r="X65" s="20">
        <v>0.19657981741639799</v>
      </c>
      <c r="Y65" s="20">
        <v>0.14397699482091897</v>
      </c>
      <c r="Z65" s="20">
        <v>7.2677652732094547E-2</v>
      </c>
      <c r="AA65" s="20">
        <v>2.4266665716232406E-2</v>
      </c>
      <c r="AB65" s="20">
        <v>9.848706063501407E-2</v>
      </c>
      <c r="AC65" s="20">
        <v>0.16307263610988362</v>
      </c>
      <c r="AD65" s="20">
        <v>0.11718568074041155</v>
      </c>
      <c r="AE65" s="20">
        <v>1.7284399569307031E-2</v>
      </c>
      <c r="AF65" s="20">
        <v>2.5162864644357855E-5</v>
      </c>
      <c r="AG65" s="20">
        <v>6.9948407440431917E-2</v>
      </c>
      <c r="AH65" s="20">
        <v>0.12028358056296536</v>
      </c>
      <c r="AI65" s="20">
        <v>-3.4487383343240773E-2</v>
      </c>
      <c r="AJ65" s="20">
        <v>1.1250818130725945E-2</v>
      </c>
      <c r="AK65" s="20">
        <v>0.1446195701880956</v>
      </c>
      <c r="AL65" s="20">
        <v>6.4450333305704446E-2</v>
      </c>
      <c r="AM65" s="20">
        <v>5.8338699598307404E-2</v>
      </c>
      <c r="AN65" s="20">
        <v>0.2017074330398112</v>
      </c>
      <c r="AO65" s="20">
        <v>0.1267153185645106</v>
      </c>
      <c r="AP65" s="20">
        <v>4.0254781452542007E-2</v>
      </c>
      <c r="AQ65" s="20">
        <v>0.12982421163752331</v>
      </c>
      <c r="AR65" s="20">
        <v>0.14989964258507263</v>
      </c>
      <c r="AS65" s="20">
        <v>-4.4442130322660894E-2</v>
      </c>
      <c r="AT65" s="20">
        <v>3.6397910998889928E-2</v>
      </c>
      <c r="AU65" s="20">
        <v>-7.021267972954175E-3</v>
      </c>
      <c r="AV65" s="20">
        <v>-6.9424068245766302E-2</v>
      </c>
      <c r="AW65" s="20">
        <v>2.3415073753033252E-2</v>
      </c>
      <c r="AX65" s="20">
        <v>2.6920236847183254E-2</v>
      </c>
      <c r="AY65" s="20">
        <v>-1.4363953852179628E-3</v>
      </c>
      <c r="AZ65" s="20">
        <v>3.6078631582752013E-2</v>
      </c>
    </row>
    <row r="66" spans="1:52" x14ac:dyDescent="0.2">
      <c r="A66" s="10" t="s">
        <v>59</v>
      </c>
      <c r="B66">
        <f>IF(COUNTIF(Table2[[#This Row],[1973-74]:[1978-79]],"N/A"),0,1)</f>
        <v>1</v>
      </c>
      <c r="C66">
        <f>IF(COUNTIF(Table2[[#This Row],[1979-80]:[1988-89]],"N/A"),0,1)</f>
        <v>1</v>
      </c>
      <c r="D66">
        <f>IF(COUNTIF(Table2[[#This Row],[1989-90]:[1998-99]],"N/A"),0,1)</f>
        <v>1</v>
      </c>
      <c r="E66">
        <f>IF(COUNTIF(Table2[[#This Row],[1999-2000]:[2008-09]],"N/A"),0,1)</f>
        <v>1</v>
      </c>
      <c r="F66">
        <f>IF(COUNTIF(Table2[[#This Row],[2009-10]:[2014-15]],"N/A"),0,1)</f>
        <v>1</v>
      </c>
      <c r="G66" s="20">
        <f t="shared" si="0"/>
        <v>7.6068590269737044E-2</v>
      </c>
      <c r="H66" s="20">
        <f t="shared" si="1"/>
        <v>0.1126909516827799</v>
      </c>
      <c r="I66" s="20">
        <f t="shared" si="2"/>
        <v>8.3635432418485825E-2</v>
      </c>
      <c r="J66" s="20">
        <f t="shared" si="3"/>
        <v>3.7346304626166352E-2</v>
      </c>
      <c r="K66" s="20">
        <f t="shared" si="4"/>
        <v>2.6568470721602091E-2</v>
      </c>
      <c r="L66" s="20">
        <v>4.2369921425029135E-2</v>
      </c>
      <c r="M66" s="20">
        <v>0.14348932029763659</v>
      </c>
      <c r="N66" s="20">
        <v>0.13939178778738728</v>
      </c>
      <c r="O66" s="20">
        <v>-8.800034620330377E-2</v>
      </c>
      <c r="P66" s="20">
        <v>0.14309226804193595</v>
      </c>
      <c r="Q66" s="20">
        <v>0.25930898484169213</v>
      </c>
      <c r="R66" s="20">
        <v>0.18193639368306846</v>
      </c>
      <c r="S66" s="20">
        <v>-2.3100905900170894E-2</v>
      </c>
      <c r="T66" s="20">
        <v>0.16059753631282181</v>
      </c>
      <c r="U66" s="20">
        <v>-2.053992865047824E-2</v>
      </c>
      <c r="V66" s="20">
        <v>0.13250988785157602</v>
      </c>
      <c r="W66" s="20">
        <v>0.15312497822022317</v>
      </c>
      <c r="X66" s="20">
        <v>0.22652240102799889</v>
      </c>
      <c r="Y66" s="20">
        <v>2.119409430641012E-2</v>
      </c>
      <c r="Z66" s="20">
        <v>3.5356075134657328E-2</v>
      </c>
      <c r="AA66" s="20">
        <v>0.11806662379740929</v>
      </c>
      <c r="AB66" s="20">
        <v>0.10828005684902255</v>
      </c>
      <c r="AC66" s="20">
        <v>4.3192209898882963E-2</v>
      </c>
      <c r="AD66" s="20">
        <v>8.9540212139855718E-2</v>
      </c>
      <c r="AE66" s="20">
        <v>6.9398042612625582E-2</v>
      </c>
      <c r="AF66" s="20">
        <v>7.1401270241961121E-2</v>
      </c>
      <c r="AG66" s="20">
        <v>0.10036058686411435</v>
      </c>
      <c r="AH66" s="20">
        <v>0.10453456292308078</v>
      </c>
      <c r="AI66" s="20">
        <v>2.6822197702709535E-2</v>
      </c>
      <c r="AJ66" s="20">
        <v>0.10475856115519622</v>
      </c>
      <c r="AK66" s="20">
        <v>4.1151478347712073E-2</v>
      </c>
      <c r="AL66" s="20">
        <v>8.1671437644973005E-2</v>
      </c>
      <c r="AM66" s="20">
        <v>2.6494015011174505E-2</v>
      </c>
      <c r="AN66" s="20">
        <v>5.6307226234154795E-2</v>
      </c>
      <c r="AO66" s="20">
        <v>-2.3397237699026942E-2</v>
      </c>
      <c r="AP66" s="20">
        <v>8.1088014182694498E-2</v>
      </c>
      <c r="AQ66" s="20">
        <v>1.7750153909543681E-2</v>
      </c>
      <c r="AR66" s="20">
        <v>-7.1389262292087929E-3</v>
      </c>
      <c r="AS66" s="20">
        <v>1.9194094592532858E-4</v>
      </c>
      <c r="AT66" s="20">
        <v>9.9344943913721395E-2</v>
      </c>
      <c r="AU66" s="20">
        <v>1.9406587665917217E-2</v>
      </c>
      <c r="AV66" s="20">
        <v>7.5693798632939249E-2</v>
      </c>
      <c r="AW66" s="20">
        <v>-2.0099775675881129E-2</v>
      </c>
      <c r="AX66" s="20">
        <v>1.905426028950017E-2</v>
      </c>
      <c r="AY66" s="20">
        <v>3.0368217587608604E-2</v>
      </c>
      <c r="AZ66" s="20">
        <v>3.4987735829528445E-2</v>
      </c>
    </row>
    <row r="67" spans="1:52" x14ac:dyDescent="0.2">
      <c r="A67" s="11" t="s">
        <v>60</v>
      </c>
      <c r="B67">
        <f>IF(COUNTIF(Table2[[#This Row],[1973-74]:[1978-79]],"N/A"),0,1)</f>
        <v>1</v>
      </c>
      <c r="C67">
        <f>IF(COUNTIF(Table2[[#This Row],[1979-80]:[1988-89]],"N/A"),0,1)</f>
        <v>1</v>
      </c>
      <c r="D67">
        <f>IF(COUNTIF(Table2[[#This Row],[1989-90]:[1998-99]],"N/A"),0,1)</f>
        <v>1</v>
      </c>
      <c r="E67">
        <f>IF(COUNTIF(Table2[[#This Row],[1999-2000]:[2008-09]],"N/A"),0,1)</f>
        <v>1</v>
      </c>
      <c r="F67">
        <f>IF(COUNTIF(Table2[[#This Row],[2009-10]:[2014-15]],"N/A"),0,1)</f>
        <v>1</v>
      </c>
      <c r="G67" s="20">
        <f t="shared" ref="G67:G129" si="5">IF(B67=1,AVERAGE(L67:P67),"N/A")</f>
        <v>5.9555843880449266E-2</v>
      </c>
      <c r="H67" s="20">
        <f t="shared" ref="H67:H129" si="6">IF(C67=1,AVERAGE(Q67:Z67),"N/A")</f>
        <v>8.2966126478335414E-2</v>
      </c>
      <c r="I67" s="20">
        <f t="shared" ref="I67:I129" si="7">IF(D67=1,AVERAGE(AA67:AJ67),"N/A")</f>
        <v>5.5671589750985274E-2</v>
      </c>
      <c r="J67" s="20">
        <f t="shared" ref="J67:J129" si="8">IF(E67=1,AVERAGE(AK67:AT67),"N/A")</f>
        <v>6.6822897452394669E-2</v>
      </c>
      <c r="K67" s="20">
        <f t="shared" ref="K67:K129" si="9">IF(F67=1,AVERAGE(AU67:AZ67),"N/A")</f>
        <v>6.7385284219423136E-2</v>
      </c>
      <c r="L67" s="20">
        <v>-0.10276141734573487</v>
      </c>
      <c r="M67" s="20">
        <v>1.9127882783240981E-2</v>
      </c>
      <c r="N67" s="20">
        <v>0.17359360238767171</v>
      </c>
      <c r="O67" s="20">
        <v>0.12178850497930052</v>
      </c>
      <c r="P67" s="20">
        <v>8.6030646597767976E-2</v>
      </c>
      <c r="Q67" s="20">
        <v>4.5764939439012747E-2</v>
      </c>
      <c r="R67" s="20">
        <v>6.2603124522105869E-2</v>
      </c>
      <c r="S67" s="20">
        <v>0.24268649900935674</v>
      </c>
      <c r="T67" s="20">
        <v>-7.4850338507085794E-3</v>
      </c>
      <c r="U67" s="20">
        <v>6.6820110735908628E-2</v>
      </c>
      <c r="V67" s="20">
        <v>0.10256189902487063</v>
      </c>
      <c r="W67" s="20">
        <v>0.12034508658491377</v>
      </c>
      <c r="X67" s="20">
        <v>0.12172827284229699</v>
      </c>
      <c r="Y67" s="20">
        <v>1.9564697426608272E-2</v>
      </c>
      <c r="Z67" s="20">
        <v>5.5071669048989108E-2</v>
      </c>
      <c r="AA67" s="20">
        <v>6.0148129593531913E-2</v>
      </c>
      <c r="AB67" s="20">
        <v>0.10702459844177689</v>
      </c>
      <c r="AC67" s="20">
        <v>-1.5278336368331124E-2</v>
      </c>
      <c r="AD67" s="20">
        <v>0.11004017176299113</v>
      </c>
      <c r="AE67" s="20">
        <v>6.2411725138100159E-3</v>
      </c>
      <c r="AF67" s="20">
        <v>8.3122135905357913E-2</v>
      </c>
      <c r="AG67" s="20">
        <v>9.1399508545600416E-2</v>
      </c>
      <c r="AH67" s="20">
        <v>2.0831770302750362E-2</v>
      </c>
      <c r="AI67" s="20">
        <v>3.6591911891667411E-2</v>
      </c>
      <c r="AJ67" s="20">
        <v>5.6594834920697834E-2</v>
      </c>
      <c r="AK67" s="20">
        <v>0.12150471131807764</v>
      </c>
      <c r="AL67" s="20">
        <v>1.6071873968249849E-2</v>
      </c>
      <c r="AM67" s="20">
        <v>7.8289266910771968E-2</v>
      </c>
      <c r="AN67" s="20">
        <v>8.8682710620483676E-2</v>
      </c>
      <c r="AO67" s="20">
        <v>6.1107161933435197E-2</v>
      </c>
      <c r="AP67" s="20">
        <v>8.0727135536030822E-2</v>
      </c>
      <c r="AQ67" s="20">
        <v>4.8706379259569693E-2</v>
      </c>
      <c r="AR67" s="20">
        <v>6.159355360506092E-2</v>
      </c>
      <c r="AS67" s="20">
        <v>6.6744780788773383E-2</v>
      </c>
      <c r="AT67" s="20">
        <v>4.480140058349362E-2</v>
      </c>
      <c r="AU67" s="20">
        <v>0.13890790042044343</v>
      </c>
      <c r="AV67" s="20">
        <v>7.329206138849996E-2</v>
      </c>
      <c r="AW67" s="20">
        <v>4.3331531385408864E-2</v>
      </c>
      <c r="AX67" s="20">
        <v>5.579436618573802E-2</v>
      </c>
      <c r="AY67" s="20">
        <v>2.887978210851385E-2</v>
      </c>
      <c r="AZ67" s="20">
        <v>6.4106063827934712E-2</v>
      </c>
    </row>
    <row r="68" spans="1:52" x14ac:dyDescent="0.2">
      <c r="A68" s="10" t="s">
        <v>61</v>
      </c>
      <c r="B68">
        <f>IF(COUNTIF(Table2[[#This Row],[1973-74]:[1978-79]],"N/A"),0,1)</f>
        <v>1</v>
      </c>
      <c r="C68">
        <f>IF(COUNTIF(Table2[[#This Row],[1979-80]:[1988-89]],"N/A"),0,1)</f>
        <v>1</v>
      </c>
      <c r="D68">
        <f>IF(COUNTIF(Table2[[#This Row],[1989-90]:[1998-99]],"N/A"),0,1)</f>
        <v>1</v>
      </c>
      <c r="E68">
        <f>IF(COUNTIF(Table2[[#This Row],[1999-2000]:[2008-09]],"N/A"),0,1)</f>
        <v>1</v>
      </c>
      <c r="F68">
        <f>IF(COUNTIF(Table2[[#This Row],[2009-10]:[2014-15]],"N/A"),0,1)</f>
        <v>1</v>
      </c>
      <c r="G68" s="20">
        <f t="shared" si="5"/>
        <v>3.4751907052922804E-2</v>
      </c>
      <c r="H68" s="20">
        <f t="shared" si="6"/>
        <v>0.10788297880562348</v>
      </c>
      <c r="I68" s="20">
        <f t="shared" si="7"/>
        <v>6.4561465197223056E-2</v>
      </c>
      <c r="J68" s="20">
        <f t="shared" si="8"/>
        <v>5.6068237946447677E-2</v>
      </c>
      <c r="K68" s="20">
        <f t="shared" si="9"/>
        <v>1.5866572785494203E-2</v>
      </c>
      <c r="L68" s="20">
        <v>-8.0831258058200572E-2</v>
      </c>
      <c r="M68" s="20">
        <v>0.14251450275377806</v>
      </c>
      <c r="N68" s="20">
        <v>-0.16808343307619519</v>
      </c>
      <c r="O68" s="20">
        <v>0.21072692314210978</v>
      </c>
      <c r="P68" s="20">
        <v>6.9432800503121964E-2</v>
      </c>
      <c r="Q68" s="20">
        <v>0.11979002034250653</v>
      </c>
      <c r="R68" s="20">
        <v>0.10214333585595758</v>
      </c>
      <c r="S68" s="20">
        <v>9.2517905747398252E-2</v>
      </c>
      <c r="T68" s="20">
        <v>0.24168699053254822</v>
      </c>
      <c r="U68" s="20">
        <v>6.0776985900255862E-2</v>
      </c>
      <c r="V68" s="20">
        <v>-2.5449849219948337E-2</v>
      </c>
      <c r="W68" s="20">
        <v>0.25669086705435468</v>
      </c>
      <c r="X68" s="20">
        <v>1.5454747882124253E-2</v>
      </c>
      <c r="Y68" s="20">
        <v>0.16771866130791804</v>
      </c>
      <c r="Z68" s="20">
        <v>4.7500122653119495E-2</v>
      </c>
      <c r="AA68" s="20">
        <v>0.18339489672280826</v>
      </c>
      <c r="AB68" s="20">
        <v>0.20596710196498386</v>
      </c>
      <c r="AC68" s="20">
        <v>-0.14122751426538008</v>
      </c>
      <c r="AD68" s="20">
        <v>0.17880325866737495</v>
      </c>
      <c r="AE68" s="20">
        <v>1.7743514363551878E-3</v>
      </c>
      <c r="AF68" s="20">
        <v>4.8434033294507677E-2</v>
      </c>
      <c r="AG68" s="20">
        <v>3.9504998971113113E-2</v>
      </c>
      <c r="AH68" s="20">
        <v>8.2020104248295519E-2</v>
      </c>
      <c r="AI68" s="20">
        <v>-1.8639066661914137E-2</v>
      </c>
      <c r="AJ68" s="20">
        <v>6.5582487594086303E-2</v>
      </c>
      <c r="AK68" s="20">
        <v>4.2789131193477936E-2</v>
      </c>
      <c r="AL68" s="20">
        <v>-4.5112078005038025E-2</v>
      </c>
      <c r="AM68" s="20">
        <v>4.9810355416225485E-2</v>
      </c>
      <c r="AN68" s="20">
        <v>4.1800032260711176E-2</v>
      </c>
      <c r="AO68" s="20">
        <v>9.1026941527669852E-2</v>
      </c>
      <c r="AP68" s="20">
        <v>6.2844973029217877E-2</v>
      </c>
      <c r="AQ68" s="20">
        <v>0.12719128634474947</v>
      </c>
      <c r="AR68" s="20">
        <v>0.10866866631273533</v>
      </c>
      <c r="AS68" s="20">
        <v>5.623679686801656E-2</v>
      </c>
      <c r="AT68" s="20">
        <v>2.5426274516711138E-2</v>
      </c>
      <c r="AU68" s="20">
        <v>5.3824137307903713E-4</v>
      </c>
      <c r="AV68" s="20">
        <v>-1.3714773121316427E-2</v>
      </c>
      <c r="AW68" s="20">
        <v>4.6546656458240389E-2</v>
      </c>
      <c r="AX68" s="20">
        <v>2.368941116858132E-2</v>
      </c>
      <c r="AY68" s="20">
        <v>-4.884144835091952E-4</v>
      </c>
      <c r="AZ68" s="20">
        <v>3.8628315317890086E-2</v>
      </c>
    </row>
    <row r="69" spans="1:52" x14ac:dyDescent="0.2">
      <c r="A69" s="11" t="s">
        <v>62</v>
      </c>
      <c r="B69">
        <f>IF(COUNTIF(Table2[[#This Row],[1973-74]:[1978-79]],"N/A"),0,1)</f>
        <v>1</v>
      </c>
      <c r="C69">
        <f>IF(COUNTIF(Table2[[#This Row],[1979-80]:[1988-89]],"N/A"),0,1)</f>
        <v>1</v>
      </c>
      <c r="D69">
        <f>IF(COUNTIF(Table2[[#This Row],[1989-90]:[1998-99]],"N/A"),0,1)</f>
        <v>1</v>
      </c>
      <c r="E69">
        <f>IF(COUNTIF(Table2[[#This Row],[1999-2000]:[2008-09]],"N/A"),0,1)</f>
        <v>1</v>
      </c>
      <c r="F69">
        <f>IF(COUNTIF(Table2[[#This Row],[2009-10]:[2014-15]],"N/A"),0,1)</f>
        <v>1</v>
      </c>
      <c r="G69" s="20">
        <f t="shared" si="5"/>
        <v>4.3085814869610474E-2</v>
      </c>
      <c r="H69" s="20">
        <f t="shared" si="6"/>
        <v>0.11403112643986428</v>
      </c>
      <c r="I69" s="20">
        <f t="shared" si="7"/>
        <v>8.3517521701749947E-2</v>
      </c>
      <c r="J69" s="20">
        <f t="shared" si="8"/>
        <v>4.6979135761016609E-2</v>
      </c>
      <c r="K69" s="20">
        <f t="shared" si="9"/>
        <v>2.3422991208928875E-2</v>
      </c>
      <c r="L69" s="20">
        <v>-0.13256208492826027</v>
      </c>
      <c r="M69" s="20">
        <v>0.15417259625590665</v>
      </c>
      <c r="N69" s="20">
        <v>-3.5549394311483816E-2</v>
      </c>
      <c r="O69" s="20">
        <v>0.16497795373197319</v>
      </c>
      <c r="P69" s="20">
        <v>6.4390003599916631E-2</v>
      </c>
      <c r="Q69" s="20">
        <v>0.20354576499035912</v>
      </c>
      <c r="R69" s="20">
        <v>-3.3178666783411019E-2</v>
      </c>
      <c r="S69" s="20">
        <v>0.1463682084614015</v>
      </c>
      <c r="T69" s="20">
        <v>8.9503736217044882E-2</v>
      </c>
      <c r="U69" s="20">
        <v>-3.1404680914233866E-3</v>
      </c>
      <c r="V69" s="20">
        <v>5.4914588828650301E-2</v>
      </c>
      <c r="W69" s="20">
        <v>1.0032579815422977</v>
      </c>
      <c r="X69" s="20">
        <v>-0.46832448221850376</v>
      </c>
      <c r="Y69" s="20">
        <v>8.6200312582426886E-2</v>
      </c>
      <c r="Z69" s="20">
        <v>6.1164288869800472E-2</v>
      </c>
      <c r="AA69" s="20">
        <v>0.13571895624506891</v>
      </c>
      <c r="AB69" s="20">
        <v>0.17216845975745576</v>
      </c>
      <c r="AC69" s="20">
        <v>6.6178478639018129E-2</v>
      </c>
      <c r="AD69" s="20">
        <v>1.8357322073705218E-2</v>
      </c>
      <c r="AE69" s="20">
        <v>-1.0758134042018029E-2</v>
      </c>
      <c r="AF69" s="20">
        <v>0.19754358744201811</v>
      </c>
      <c r="AG69" s="20">
        <v>0.13617075976214907</v>
      </c>
      <c r="AH69" s="20">
        <v>-8.0761231581423676E-2</v>
      </c>
      <c r="AI69" s="20">
        <v>1.998085501397253E-2</v>
      </c>
      <c r="AJ69" s="20">
        <v>0.18057616370755333</v>
      </c>
      <c r="AK69" s="20">
        <v>2.723584349223317E-2</v>
      </c>
      <c r="AL69" s="20">
        <v>-0.10292902906830227</v>
      </c>
      <c r="AM69" s="20">
        <v>0.19613565962778626</v>
      </c>
      <c r="AN69" s="20">
        <v>4.3661091826267574E-2</v>
      </c>
      <c r="AO69" s="20">
        <v>-7.8529588112976723E-2</v>
      </c>
      <c r="AP69" s="20">
        <v>-3.0221464589538418E-2</v>
      </c>
      <c r="AQ69" s="20">
        <v>0.10784993208980158</v>
      </c>
      <c r="AR69" s="20">
        <v>0.29820110404908262</v>
      </c>
      <c r="AS69" s="20">
        <v>1.5001450584417457E-2</v>
      </c>
      <c r="AT69" s="20">
        <v>-6.613642288605121E-3</v>
      </c>
      <c r="AU69" s="20">
        <v>0.15276346243483915</v>
      </c>
      <c r="AV69" s="20">
        <v>-0.26297901856806633</v>
      </c>
      <c r="AW69" s="20">
        <v>6.0107303661570487E-2</v>
      </c>
      <c r="AX69" s="20">
        <v>0.3618881082167969</v>
      </c>
      <c r="AY69" s="20">
        <v>-0.16534306111535207</v>
      </c>
      <c r="AZ69" s="20">
        <v>-5.8988473762149026E-3</v>
      </c>
    </row>
    <row r="70" spans="1:52" x14ac:dyDescent="0.2">
      <c r="A70" s="10" t="s">
        <v>57</v>
      </c>
      <c r="B70">
        <f>IF(COUNTIF(Table2[[#This Row],[1973-74]:[1978-79]],"N/A"),0,1)</f>
        <v>1</v>
      </c>
      <c r="C70">
        <f>IF(COUNTIF(Table2[[#This Row],[1979-80]:[1988-89]],"N/A"),0,1)</f>
        <v>1</v>
      </c>
      <c r="D70">
        <f>IF(COUNTIF(Table2[[#This Row],[1989-90]:[1998-99]],"N/A"),0,1)</f>
        <v>1</v>
      </c>
      <c r="E70">
        <f>IF(COUNTIF(Table2[[#This Row],[1999-2000]:[2008-09]],"N/A"),0,1)</f>
        <v>1</v>
      </c>
      <c r="F70">
        <f>IF(COUNTIF(Table2[[#This Row],[2009-10]:[2014-15]],"N/A"),0,1)</f>
        <v>1</v>
      </c>
      <c r="G70" s="20">
        <f t="shared" si="5"/>
        <v>6.5457823557488151E-2</v>
      </c>
      <c r="H70" s="20">
        <f t="shared" si="6"/>
        <v>0.1010696745960868</v>
      </c>
      <c r="I70" s="20">
        <f t="shared" si="7"/>
        <v>7.2979686415853423E-2</v>
      </c>
      <c r="J70" s="20">
        <f t="shared" si="8"/>
        <v>5.8926206934012418E-2</v>
      </c>
      <c r="K70" s="20">
        <f t="shared" si="9"/>
        <v>2.8520739562479785E-2</v>
      </c>
      <c r="L70" s="20">
        <v>-1.2052637732368568E-2</v>
      </c>
      <c r="M70" s="20">
        <v>2.7307918875704787E-2</v>
      </c>
      <c r="N70" s="20">
        <v>9.2939791112021303E-2</v>
      </c>
      <c r="O70" s="20">
        <v>8.0776023197313016E-2</v>
      </c>
      <c r="P70" s="20">
        <v>0.13831802233477017</v>
      </c>
      <c r="Q70" s="20">
        <v>0.16064501696786815</v>
      </c>
      <c r="R70" s="20">
        <v>9.5588772016157147E-2</v>
      </c>
      <c r="S70" s="20">
        <v>0.19641584520116423</v>
      </c>
      <c r="T70" s="20">
        <v>5.8831148272338714E-2</v>
      </c>
      <c r="U70" s="20">
        <v>2.4599565660594781E-2</v>
      </c>
      <c r="V70" s="20">
        <v>4.4213090729144859E-2</v>
      </c>
      <c r="W70" s="20">
        <v>0.25021430402007827</v>
      </c>
      <c r="X70" s="20">
        <v>8.9751043503769334E-2</v>
      </c>
      <c r="Y70" s="20">
        <v>8.4876769684945202E-2</v>
      </c>
      <c r="Z70" s="20">
        <v>5.5611899048073161E-3</v>
      </c>
      <c r="AA70" s="20">
        <v>-2.9027160890220771E-3</v>
      </c>
      <c r="AB70" s="20">
        <v>0.23377176619580883</v>
      </c>
      <c r="AC70" s="20">
        <v>1.671029744855082E-2</v>
      </c>
      <c r="AD70" s="20">
        <v>4.7971712030082561E-2</v>
      </c>
      <c r="AE70" s="20">
        <v>5.4049073353731422E-2</v>
      </c>
      <c r="AF70" s="20">
        <v>5.240432022886863E-2</v>
      </c>
      <c r="AG70" s="20">
        <v>-7.0282802223487081E-2</v>
      </c>
      <c r="AH70" s="20">
        <v>0.23416396227737757</v>
      </c>
      <c r="AI70" s="20">
        <v>-7.1461649338074279E-2</v>
      </c>
      <c r="AJ70" s="20">
        <v>0.23537290027469779</v>
      </c>
      <c r="AK70" s="20">
        <v>-2.4083101477508043E-2</v>
      </c>
      <c r="AL70" s="20">
        <v>7.3980695341771249E-2</v>
      </c>
      <c r="AM70" s="20">
        <v>0.11943762497598441</v>
      </c>
      <c r="AN70" s="20">
        <v>9.7266792956082593E-2</v>
      </c>
      <c r="AO70" s="20">
        <v>4.4614015992972454E-2</v>
      </c>
      <c r="AP70" s="20">
        <v>3.0950377716386462E-2</v>
      </c>
      <c r="AQ70" s="20">
        <v>0.11408236242537169</v>
      </c>
      <c r="AR70" s="20">
        <v>3.4412640927784482E-2</v>
      </c>
      <c r="AS70" s="20">
        <v>7.9992999807373177E-2</v>
      </c>
      <c r="AT70" s="20">
        <v>1.8607660673905693E-2</v>
      </c>
      <c r="AU70" s="20">
        <v>-5.7077437664281574E-3</v>
      </c>
      <c r="AV70" s="20">
        <v>-7.4055189818679423E-2</v>
      </c>
      <c r="AW70" s="20">
        <v>0.11057914989346909</v>
      </c>
      <c r="AX70" s="20">
        <v>1.7449735928799046E-2</v>
      </c>
      <c r="AY70" s="20">
        <v>4.8770857866247359E-2</v>
      </c>
      <c r="AZ70" s="20">
        <v>7.4087627271470793E-2</v>
      </c>
    </row>
    <row r="71" spans="1:52" x14ac:dyDescent="0.2">
      <c r="A71" s="11" t="s">
        <v>63</v>
      </c>
      <c r="B71">
        <f>IF(COUNTIF(Table2[[#This Row],[1973-74]:[1978-79]],"N/A"),0,1)</f>
        <v>0</v>
      </c>
      <c r="C71">
        <f>IF(COUNTIF(Table2[[#This Row],[1979-80]:[1988-89]],"N/A"),0,1)</f>
        <v>0</v>
      </c>
      <c r="D71">
        <f>IF(COUNTIF(Table2[[#This Row],[1989-90]:[1998-99]],"N/A"),0,1)</f>
        <v>0</v>
      </c>
      <c r="E71">
        <f>IF(COUNTIF(Table2[[#This Row],[1999-2000]:[2008-09]],"N/A"),0,1)</f>
        <v>0</v>
      </c>
      <c r="F71">
        <f>IF(COUNTIF(Table2[[#This Row],[2009-10]:[2014-15]],"N/A"),0,1)</f>
        <v>0</v>
      </c>
      <c r="G71" s="20" t="str">
        <f t="shared" si="5"/>
        <v>N/A</v>
      </c>
      <c r="H71" s="20" t="str">
        <f t="shared" si="6"/>
        <v>N/A</v>
      </c>
      <c r="I71" s="20" t="str">
        <f t="shared" si="7"/>
        <v>N/A</v>
      </c>
      <c r="J71" s="20" t="str">
        <f t="shared" si="8"/>
        <v>N/A</v>
      </c>
      <c r="K71" s="20" t="str">
        <f t="shared" si="9"/>
        <v>N/A</v>
      </c>
      <c r="L71" s="20" t="s">
        <v>125</v>
      </c>
      <c r="M71" s="20" t="s">
        <v>125</v>
      </c>
      <c r="N71" s="20" t="s">
        <v>125</v>
      </c>
      <c r="O71" s="20" t="s">
        <v>125</v>
      </c>
      <c r="P71" s="20" t="s">
        <v>125</v>
      </c>
      <c r="Q71" s="20" t="s">
        <v>125</v>
      </c>
      <c r="R71" s="20" t="s">
        <v>125</v>
      </c>
      <c r="S71" s="20" t="s">
        <v>125</v>
      </c>
      <c r="T71" s="20" t="s">
        <v>125</v>
      </c>
      <c r="U71" s="20" t="s">
        <v>125</v>
      </c>
      <c r="V71" s="20" t="s">
        <v>125</v>
      </c>
      <c r="W71" s="20" t="s">
        <v>125</v>
      </c>
      <c r="X71" s="20" t="s">
        <v>125</v>
      </c>
      <c r="Y71" s="20" t="s">
        <v>125</v>
      </c>
      <c r="Z71" s="20" t="s">
        <v>125</v>
      </c>
      <c r="AA71" s="20" t="s">
        <v>125</v>
      </c>
      <c r="AB71" s="20" t="s">
        <v>125</v>
      </c>
      <c r="AC71" s="20" t="s">
        <v>125</v>
      </c>
      <c r="AD71" s="20" t="s">
        <v>125</v>
      </c>
      <c r="AE71" s="20" t="s">
        <v>125</v>
      </c>
      <c r="AF71" s="20" t="s">
        <v>125</v>
      </c>
      <c r="AG71" s="20" t="s">
        <v>125</v>
      </c>
      <c r="AH71" s="20" t="s">
        <v>125</v>
      </c>
      <c r="AI71" s="20" t="s">
        <v>125</v>
      </c>
      <c r="AJ71" s="20" t="s">
        <v>125</v>
      </c>
      <c r="AK71" s="20" t="s">
        <v>125</v>
      </c>
      <c r="AL71" s="20" t="s">
        <v>125</v>
      </c>
      <c r="AM71" s="20">
        <v>0.13197911217199948</v>
      </c>
      <c r="AN71" s="20">
        <v>4.468690384029176E-2</v>
      </c>
      <c r="AO71" s="20">
        <v>0.25547675671286835</v>
      </c>
      <c r="AP71" s="20">
        <v>0.13148493410465151</v>
      </c>
      <c r="AQ71" s="20">
        <v>8.861696522240245E-2</v>
      </c>
      <c r="AR71" s="20">
        <v>1.66385903672003E-2</v>
      </c>
      <c r="AS71" s="20">
        <v>7.226489644198647E-2</v>
      </c>
      <c r="AT71" s="20">
        <v>8.4343681117284047E-2</v>
      </c>
      <c r="AU71" s="20">
        <v>-3.5597279996613912E-2</v>
      </c>
      <c r="AV71" s="20">
        <v>1.2253067472312112E-3</v>
      </c>
      <c r="AW71" s="20">
        <v>0.22095288960466036</v>
      </c>
      <c r="AX71" s="20">
        <v>-0.1886055252570473</v>
      </c>
      <c r="AY71" s="20">
        <v>6.7852940592410899E-2</v>
      </c>
      <c r="AZ71" s="20" t="s">
        <v>125</v>
      </c>
    </row>
    <row r="72" spans="1:52" x14ac:dyDescent="0.2">
      <c r="A72" s="10" t="s">
        <v>116</v>
      </c>
      <c r="B72">
        <f>IF(COUNTIF(Table2[[#This Row],[1973-74]:[1978-79]],"N/A"),0,1)</f>
        <v>0</v>
      </c>
      <c r="C72">
        <f>IF(COUNTIF(Table2[[#This Row],[1979-80]:[1988-89]],"N/A"),0,1)</f>
        <v>0</v>
      </c>
      <c r="D72">
        <f>IF(COUNTIF(Table2[[#This Row],[1989-90]:[1998-99]],"N/A"),0,1)</f>
        <v>0</v>
      </c>
      <c r="E72">
        <f>IF(COUNTIF(Table2[[#This Row],[1999-2000]:[2008-09]],"N/A"),0,1)</f>
        <v>0</v>
      </c>
      <c r="F72">
        <f>IF(COUNTIF(Table2[[#This Row],[2009-10]:[2014-15]],"N/A"),0,1)</f>
        <v>1</v>
      </c>
      <c r="G72" s="20" t="str">
        <f t="shared" si="5"/>
        <v>N/A</v>
      </c>
      <c r="H72" s="20" t="str">
        <f t="shared" si="6"/>
        <v>N/A</v>
      </c>
      <c r="I72" s="20" t="str">
        <f t="shared" si="7"/>
        <v>N/A</v>
      </c>
      <c r="J72" s="20" t="str">
        <f t="shared" si="8"/>
        <v>N/A</v>
      </c>
      <c r="K72" s="20">
        <f t="shared" si="9"/>
        <v>5.2707193028499667E-2</v>
      </c>
      <c r="L72" s="20" t="s">
        <v>125</v>
      </c>
      <c r="M72" s="20" t="s">
        <v>125</v>
      </c>
      <c r="N72" s="20" t="s">
        <v>125</v>
      </c>
      <c r="O72" s="20" t="s">
        <v>125</v>
      </c>
      <c r="P72" s="20" t="s">
        <v>125</v>
      </c>
      <c r="Q72" s="20" t="s">
        <v>125</v>
      </c>
      <c r="R72" s="20" t="s">
        <v>125</v>
      </c>
      <c r="S72" s="20" t="s">
        <v>125</v>
      </c>
      <c r="T72" s="20" t="s">
        <v>125</v>
      </c>
      <c r="U72" s="20" t="s">
        <v>125</v>
      </c>
      <c r="V72" s="20" t="s">
        <v>125</v>
      </c>
      <c r="W72" s="20" t="s">
        <v>125</v>
      </c>
      <c r="X72" s="20" t="s">
        <v>125</v>
      </c>
      <c r="Y72" s="20" t="s">
        <v>125</v>
      </c>
      <c r="Z72" s="20" t="s">
        <v>125</v>
      </c>
      <c r="AA72" s="20" t="s">
        <v>125</v>
      </c>
      <c r="AB72" s="20" t="s">
        <v>125</v>
      </c>
      <c r="AC72" s="20" t="s">
        <v>125</v>
      </c>
      <c r="AD72" s="20" t="s">
        <v>125</v>
      </c>
      <c r="AE72" s="20" t="s">
        <v>125</v>
      </c>
      <c r="AF72" s="20" t="s">
        <v>125</v>
      </c>
      <c r="AG72" s="20" t="s">
        <v>125</v>
      </c>
      <c r="AH72" s="20" t="s">
        <v>125</v>
      </c>
      <c r="AI72" s="20" t="s">
        <v>125</v>
      </c>
      <c r="AJ72" s="20" t="s">
        <v>125</v>
      </c>
      <c r="AK72" s="20" t="s">
        <v>125</v>
      </c>
      <c r="AL72" s="20" t="s">
        <v>125</v>
      </c>
      <c r="AM72" s="20" t="s">
        <v>125</v>
      </c>
      <c r="AN72" s="20" t="s">
        <v>125</v>
      </c>
      <c r="AO72" s="20" t="s">
        <v>125</v>
      </c>
      <c r="AP72" s="20" t="s">
        <v>125</v>
      </c>
      <c r="AQ72" s="20" t="s">
        <v>125</v>
      </c>
      <c r="AR72" s="20">
        <v>-0.11660844328751011</v>
      </c>
      <c r="AS72" s="20">
        <v>-0.16977638041424159</v>
      </c>
      <c r="AT72" s="20">
        <v>8.9710633404268339E-2</v>
      </c>
      <c r="AU72" s="20">
        <v>0.18468637470767252</v>
      </c>
      <c r="AV72" s="20">
        <v>-3.2251847487171935E-2</v>
      </c>
      <c r="AW72" s="20">
        <v>-0.13110174411352699</v>
      </c>
      <c r="AX72" s="20">
        <v>6.3293560034647534E-2</v>
      </c>
      <c r="AY72" s="20">
        <v>0.25145957958799053</v>
      </c>
      <c r="AZ72" s="20">
        <v>-1.9842764558613682E-2</v>
      </c>
    </row>
    <row r="73" spans="1:52" x14ac:dyDescent="0.2">
      <c r="A73" s="11" t="s">
        <v>124</v>
      </c>
      <c r="B73">
        <f>IF(COUNTIF(Table2[[#This Row],[1973-74]:[1978-79]],"N/A"),0,1)</f>
        <v>0</v>
      </c>
      <c r="C73">
        <f>IF(COUNTIF(Table2[[#This Row],[1979-80]:[1988-89]],"N/A"),0,1)</f>
        <v>0</v>
      </c>
      <c r="D73">
        <f>IF(COUNTIF(Table2[[#This Row],[1989-90]:[1998-99]],"N/A"),0,1)</f>
        <v>0</v>
      </c>
      <c r="E73">
        <f>IF(COUNTIF(Table2[[#This Row],[1999-2000]:[2008-09]],"N/A"),0,1)</f>
        <v>0</v>
      </c>
      <c r="F73">
        <f>IF(COUNTIF(Table2[[#This Row],[2009-10]:[2014-15]],"N/A"),0,1)</f>
        <v>0</v>
      </c>
      <c r="G73" s="20" t="str">
        <f t="shared" si="5"/>
        <v>N/A</v>
      </c>
      <c r="H73" s="20" t="str">
        <f t="shared" si="6"/>
        <v>N/A</v>
      </c>
      <c r="I73" s="20" t="str">
        <f t="shared" si="7"/>
        <v>N/A</v>
      </c>
      <c r="J73" s="20" t="str">
        <f t="shared" si="8"/>
        <v>N/A</v>
      </c>
      <c r="K73" s="20" t="str">
        <f t="shared" si="9"/>
        <v>N/A</v>
      </c>
      <c r="L73" s="20" t="s">
        <v>125</v>
      </c>
      <c r="M73" s="20" t="s">
        <v>125</v>
      </c>
      <c r="N73" s="20" t="s">
        <v>125</v>
      </c>
      <c r="O73" s="20" t="s">
        <v>125</v>
      </c>
      <c r="P73" s="20" t="s">
        <v>125</v>
      </c>
      <c r="Q73" s="20" t="s">
        <v>125</v>
      </c>
      <c r="R73" s="20" t="s">
        <v>125</v>
      </c>
      <c r="S73" s="20" t="s">
        <v>125</v>
      </c>
      <c r="T73" s="20" t="s">
        <v>125</v>
      </c>
      <c r="U73" s="20" t="s">
        <v>125</v>
      </c>
      <c r="V73" s="20" t="s">
        <v>125</v>
      </c>
      <c r="W73" s="20" t="s">
        <v>125</v>
      </c>
      <c r="X73" s="20" t="s">
        <v>125</v>
      </c>
      <c r="Y73" s="20" t="s">
        <v>125</v>
      </c>
      <c r="Z73" s="20" t="s">
        <v>125</v>
      </c>
      <c r="AA73" s="20" t="s">
        <v>125</v>
      </c>
      <c r="AB73" s="20" t="s">
        <v>125</v>
      </c>
      <c r="AC73" s="20" t="s">
        <v>125</v>
      </c>
      <c r="AD73" s="20" t="s">
        <v>125</v>
      </c>
      <c r="AE73" s="20" t="s">
        <v>125</v>
      </c>
      <c r="AF73" s="20" t="s">
        <v>125</v>
      </c>
      <c r="AG73" s="20" t="s">
        <v>125</v>
      </c>
      <c r="AH73" s="20" t="s">
        <v>125</v>
      </c>
      <c r="AI73" s="20" t="s">
        <v>125</v>
      </c>
      <c r="AJ73" s="20" t="s">
        <v>125</v>
      </c>
      <c r="AK73" s="20" t="s">
        <v>125</v>
      </c>
      <c r="AL73" s="20" t="s">
        <v>125</v>
      </c>
      <c r="AM73" s="20" t="s">
        <v>125</v>
      </c>
      <c r="AN73" s="20" t="s">
        <v>125</v>
      </c>
      <c r="AO73" s="20" t="s">
        <v>125</v>
      </c>
      <c r="AP73" s="20" t="s">
        <v>125</v>
      </c>
      <c r="AQ73" s="20" t="s">
        <v>125</v>
      </c>
      <c r="AR73" s="20" t="s">
        <v>125</v>
      </c>
      <c r="AS73" s="20" t="s">
        <v>125</v>
      </c>
      <c r="AT73" s="20" t="s">
        <v>125</v>
      </c>
      <c r="AU73" s="20" t="s">
        <v>125</v>
      </c>
      <c r="AV73" s="20" t="s">
        <v>125</v>
      </c>
      <c r="AW73" s="20" t="s">
        <v>125</v>
      </c>
      <c r="AX73" s="20" t="s">
        <v>125</v>
      </c>
      <c r="AY73" s="20" t="s">
        <v>125</v>
      </c>
      <c r="AZ73" s="20">
        <v>0.12264150943396226</v>
      </c>
    </row>
    <row r="74" spans="1:52" x14ac:dyDescent="0.2">
      <c r="A74" s="10" t="s">
        <v>118</v>
      </c>
      <c r="B74">
        <f>IF(COUNTIF(Table2[[#This Row],[1973-74]:[1978-79]],"N/A"),0,1)</f>
        <v>0</v>
      </c>
      <c r="C74">
        <f>IF(COUNTIF(Table2[[#This Row],[1979-80]:[1988-89]],"N/A"),0,1)</f>
        <v>0</v>
      </c>
      <c r="D74">
        <f>IF(COUNTIF(Table2[[#This Row],[1989-90]:[1998-99]],"N/A"),0,1)</f>
        <v>0</v>
      </c>
      <c r="E74">
        <f>IF(COUNTIF(Table2[[#This Row],[1999-2000]:[2008-09]],"N/A"),0,1)</f>
        <v>0</v>
      </c>
      <c r="F74">
        <f>IF(COUNTIF(Table2[[#This Row],[2009-10]:[2014-15]],"N/A"),0,1)</f>
        <v>1</v>
      </c>
      <c r="G74" s="20" t="str">
        <f t="shared" si="5"/>
        <v>N/A</v>
      </c>
      <c r="H74" s="20" t="str">
        <f t="shared" si="6"/>
        <v>N/A</v>
      </c>
      <c r="I74" s="20" t="str">
        <f t="shared" si="7"/>
        <v>N/A</v>
      </c>
      <c r="J74" s="20" t="str">
        <f t="shared" si="8"/>
        <v>N/A</v>
      </c>
      <c r="K74" s="20">
        <f t="shared" si="9"/>
        <v>1.0957237799363091</v>
      </c>
      <c r="L74" s="20" t="s">
        <v>125</v>
      </c>
      <c r="M74" s="20" t="s">
        <v>125</v>
      </c>
      <c r="N74" s="20" t="s">
        <v>125</v>
      </c>
      <c r="O74" s="20" t="s">
        <v>125</v>
      </c>
      <c r="P74" s="20" t="s">
        <v>125</v>
      </c>
      <c r="Q74" s="20" t="s">
        <v>125</v>
      </c>
      <c r="R74" s="20" t="s">
        <v>125</v>
      </c>
      <c r="S74" s="20" t="s">
        <v>125</v>
      </c>
      <c r="T74" s="20" t="s">
        <v>125</v>
      </c>
      <c r="U74" s="20" t="s">
        <v>125</v>
      </c>
      <c r="V74" s="20" t="s">
        <v>125</v>
      </c>
      <c r="W74" s="20" t="s">
        <v>125</v>
      </c>
      <c r="X74" s="20" t="s">
        <v>125</v>
      </c>
      <c r="Y74" s="20" t="s">
        <v>125</v>
      </c>
      <c r="Z74" s="20" t="s">
        <v>125</v>
      </c>
      <c r="AA74" s="20" t="s">
        <v>125</v>
      </c>
      <c r="AB74" s="20" t="s">
        <v>125</v>
      </c>
      <c r="AC74" s="20" t="s">
        <v>125</v>
      </c>
      <c r="AD74" s="20" t="s">
        <v>125</v>
      </c>
      <c r="AE74" s="20" t="s">
        <v>125</v>
      </c>
      <c r="AF74" s="20" t="s">
        <v>125</v>
      </c>
      <c r="AG74" s="20" t="s">
        <v>125</v>
      </c>
      <c r="AH74" s="20" t="s">
        <v>125</v>
      </c>
      <c r="AI74" s="20" t="s">
        <v>125</v>
      </c>
      <c r="AJ74" s="20" t="s">
        <v>125</v>
      </c>
      <c r="AK74" s="20" t="s">
        <v>125</v>
      </c>
      <c r="AL74" s="20" t="s">
        <v>125</v>
      </c>
      <c r="AM74" s="20" t="s">
        <v>125</v>
      </c>
      <c r="AN74" s="20" t="s">
        <v>125</v>
      </c>
      <c r="AO74" s="20" t="s">
        <v>125</v>
      </c>
      <c r="AP74" s="20" t="s">
        <v>125</v>
      </c>
      <c r="AQ74" s="20" t="s">
        <v>125</v>
      </c>
      <c r="AR74" s="20">
        <v>-1.3980837589509482E-2</v>
      </c>
      <c r="AS74" s="20">
        <v>6.3989394957904192E-2</v>
      </c>
      <c r="AT74" s="20">
        <v>4.062016493668414E-2</v>
      </c>
      <c r="AU74" s="20">
        <v>0.19114683067313548</v>
      </c>
      <c r="AV74" s="20">
        <v>-6.2909792661765759E-2</v>
      </c>
      <c r="AW74" s="20">
        <v>8.4073208644980524E-2</v>
      </c>
      <c r="AX74" s="20">
        <v>2.4567389428371087E-2</v>
      </c>
      <c r="AY74" s="20">
        <v>-0.72894025153167452</v>
      </c>
      <c r="AZ74" s="20">
        <v>7.0664052950648077</v>
      </c>
    </row>
    <row r="75" spans="1:52" x14ac:dyDescent="0.2">
      <c r="A75" s="11" t="s">
        <v>113</v>
      </c>
      <c r="B75">
        <f>IF(COUNTIF(Table2[[#This Row],[1973-74]:[1978-79]],"N/A"),0,1)</f>
        <v>0</v>
      </c>
      <c r="C75">
        <f>IF(COUNTIF(Table2[[#This Row],[1979-80]:[1988-89]],"N/A"),0,1)</f>
        <v>0</v>
      </c>
      <c r="D75">
        <f>IF(COUNTIF(Table2[[#This Row],[1989-90]:[1998-99]],"N/A"),0,1)</f>
        <v>0</v>
      </c>
      <c r="E75">
        <f>IF(COUNTIF(Table2[[#This Row],[1999-2000]:[2008-09]],"N/A"),0,1)</f>
        <v>0</v>
      </c>
      <c r="F75">
        <f>IF(COUNTIF(Table2[[#This Row],[2009-10]:[2014-15]],"N/A"),0,1)</f>
        <v>0</v>
      </c>
      <c r="G75" s="20" t="str">
        <f t="shared" si="5"/>
        <v>N/A</v>
      </c>
      <c r="H75" s="20" t="str">
        <f t="shared" si="6"/>
        <v>N/A</v>
      </c>
      <c r="I75" s="20" t="str">
        <f t="shared" si="7"/>
        <v>N/A</v>
      </c>
      <c r="J75" s="20" t="str">
        <f t="shared" si="8"/>
        <v>N/A</v>
      </c>
      <c r="K75" s="20" t="str">
        <f t="shared" si="9"/>
        <v>N/A</v>
      </c>
      <c r="L75" s="20" t="s">
        <v>125</v>
      </c>
      <c r="M75" s="20" t="s">
        <v>125</v>
      </c>
      <c r="N75" s="20" t="s">
        <v>125</v>
      </c>
      <c r="O75" s="20" t="s">
        <v>125</v>
      </c>
      <c r="P75" s="20" t="s">
        <v>125</v>
      </c>
      <c r="Q75" s="20" t="s">
        <v>125</v>
      </c>
      <c r="R75" s="20" t="s">
        <v>125</v>
      </c>
      <c r="S75" s="20" t="s">
        <v>125</v>
      </c>
      <c r="T75" s="20" t="s">
        <v>125</v>
      </c>
      <c r="U75" s="20" t="s">
        <v>125</v>
      </c>
      <c r="V75" s="20" t="s">
        <v>125</v>
      </c>
      <c r="W75" s="20" t="s">
        <v>125</v>
      </c>
      <c r="X75" s="20" t="s">
        <v>125</v>
      </c>
      <c r="Y75" s="20" t="s">
        <v>125</v>
      </c>
      <c r="Z75" s="20" t="s">
        <v>125</v>
      </c>
      <c r="AA75" s="20" t="s">
        <v>125</v>
      </c>
      <c r="AB75" s="20" t="s">
        <v>125</v>
      </c>
      <c r="AC75" s="20" t="s">
        <v>125</v>
      </c>
      <c r="AD75" s="20" t="s">
        <v>125</v>
      </c>
      <c r="AE75" s="20" t="s">
        <v>125</v>
      </c>
      <c r="AF75" s="20" t="s">
        <v>125</v>
      </c>
      <c r="AG75" s="20" t="s">
        <v>125</v>
      </c>
      <c r="AH75" s="20" t="s">
        <v>125</v>
      </c>
      <c r="AI75" s="20" t="s">
        <v>125</v>
      </c>
      <c r="AJ75" s="20" t="s">
        <v>125</v>
      </c>
      <c r="AK75" s="20" t="s">
        <v>125</v>
      </c>
      <c r="AL75" s="20" t="s">
        <v>125</v>
      </c>
      <c r="AM75" s="20" t="s">
        <v>125</v>
      </c>
      <c r="AN75" s="20" t="s">
        <v>125</v>
      </c>
      <c r="AO75" s="20" t="s">
        <v>125</v>
      </c>
      <c r="AP75" s="20" t="s">
        <v>125</v>
      </c>
      <c r="AQ75" s="20" t="s">
        <v>125</v>
      </c>
      <c r="AR75" s="20">
        <v>-0.10208228054927138</v>
      </c>
      <c r="AS75" s="20">
        <v>9.2679594796365422E-2</v>
      </c>
      <c r="AT75" s="20" t="s">
        <v>125</v>
      </c>
      <c r="AU75" s="20" t="s">
        <v>125</v>
      </c>
      <c r="AV75" s="20" t="s">
        <v>125</v>
      </c>
      <c r="AW75" s="20">
        <v>8.4265567798158247E-2</v>
      </c>
      <c r="AX75" s="20" t="s">
        <v>125</v>
      </c>
      <c r="AY75" s="20" t="s">
        <v>125</v>
      </c>
      <c r="AZ75" s="20" t="s">
        <v>125</v>
      </c>
    </row>
    <row r="76" spans="1:52" x14ac:dyDescent="0.2">
      <c r="A76" s="10" t="s">
        <v>64</v>
      </c>
      <c r="B76">
        <f>IF(COUNTIF(Table2[[#This Row],[1973-74]:[1978-79]],"N/A"),0,1)</f>
        <v>1</v>
      </c>
      <c r="C76">
        <f>IF(COUNTIF(Table2[[#This Row],[1979-80]:[1988-89]],"N/A"),0,1)</f>
        <v>1</v>
      </c>
      <c r="D76">
        <f>IF(COUNTIF(Table2[[#This Row],[1989-90]:[1998-99]],"N/A"),0,1)</f>
        <v>1</v>
      </c>
      <c r="E76">
        <f>IF(COUNTIF(Table2[[#This Row],[1999-2000]:[2008-09]],"N/A"),0,1)</f>
        <v>1</v>
      </c>
      <c r="F76">
        <f>IF(COUNTIF(Table2[[#This Row],[2009-10]:[2014-15]],"N/A"),0,1)</f>
        <v>1</v>
      </c>
      <c r="G76" s="20">
        <f t="shared" si="5"/>
        <v>0.12142379822182578</v>
      </c>
      <c r="H76" s="20">
        <f t="shared" si="6"/>
        <v>8.4150558842568682E-2</v>
      </c>
      <c r="I76" s="20">
        <f t="shared" si="7"/>
        <v>6.4411532373340477E-2</v>
      </c>
      <c r="J76" s="20">
        <f t="shared" si="8"/>
        <v>2.2992056522258487E-2</v>
      </c>
      <c r="K76" s="20">
        <f t="shared" si="9"/>
        <v>5.6064414117017125E-2</v>
      </c>
      <c r="L76" s="20">
        <v>5.1098444074762696E-2</v>
      </c>
      <c r="M76" s="20">
        <v>0.27067103924849933</v>
      </c>
      <c r="N76" s="20">
        <v>0.16828039711323589</v>
      </c>
      <c r="O76" s="20">
        <v>0.12710348363386645</v>
      </c>
      <c r="P76" s="20">
        <v>-1.003437296123548E-2</v>
      </c>
      <c r="Q76" s="20">
        <v>8.2904819750289988E-2</v>
      </c>
      <c r="R76" s="20">
        <v>5.1046756960862423E-2</v>
      </c>
      <c r="S76" s="20">
        <v>8.4837025898573587E-2</v>
      </c>
      <c r="T76" s="20">
        <v>-2.5359484115897533E-2</v>
      </c>
      <c r="U76" s="20">
        <v>2.8488844233779228E-2</v>
      </c>
      <c r="V76" s="20">
        <v>0.4639988329315386</v>
      </c>
      <c r="W76" s="20">
        <v>-1.0096560965547619E-2</v>
      </c>
      <c r="X76" s="20">
        <v>0.14583738077033956</v>
      </c>
      <c r="Y76" s="20">
        <v>-8.9766584728789733E-2</v>
      </c>
      <c r="Z76" s="20">
        <v>0.10961455769053829</v>
      </c>
      <c r="AA76" s="20">
        <v>-1.2404451942944462E-2</v>
      </c>
      <c r="AB76" s="20">
        <v>0.21459184225983838</v>
      </c>
      <c r="AC76" s="20">
        <v>4.5499176682102231E-2</v>
      </c>
      <c r="AD76" s="20">
        <v>1.6336189843403803E-2</v>
      </c>
      <c r="AE76" s="20">
        <v>4.2450491730321956E-2</v>
      </c>
      <c r="AF76" s="20">
        <v>5.0666670062954437E-3</v>
      </c>
      <c r="AG76" s="20">
        <v>0.24857251328392654</v>
      </c>
      <c r="AH76" s="20">
        <v>6.1384132912484395E-2</v>
      </c>
      <c r="AI76" s="20">
        <v>-1.4777502686001543E-2</v>
      </c>
      <c r="AJ76" s="20">
        <v>3.7396264643978064E-2</v>
      </c>
      <c r="AK76" s="20">
        <v>1.3908533225306375E-2</v>
      </c>
      <c r="AL76" s="20">
        <v>0.11276848573923118</v>
      </c>
      <c r="AM76" s="20">
        <v>-8.4622818290627469E-2</v>
      </c>
      <c r="AN76" s="20">
        <v>5.0117764716966093E-2</v>
      </c>
      <c r="AO76" s="20">
        <v>-6.493154712199781E-3</v>
      </c>
      <c r="AP76" s="20">
        <v>0.14142509059265579</v>
      </c>
      <c r="AQ76" s="20">
        <v>6.6337018233003864E-2</v>
      </c>
      <c r="AR76" s="20">
        <v>-0.11165299473454052</v>
      </c>
      <c r="AS76" s="20">
        <v>0.13068164479768313</v>
      </c>
      <c r="AT76" s="20">
        <v>-8.2549004344893775E-2</v>
      </c>
      <c r="AU76" s="20">
        <v>5.2417893976073736E-2</v>
      </c>
      <c r="AV76" s="20">
        <v>0.12298167403050841</v>
      </c>
      <c r="AW76" s="20">
        <v>0.10409113471539856</v>
      </c>
      <c r="AX76" s="20">
        <v>-5.214107293800941E-2</v>
      </c>
      <c r="AY76" s="20">
        <v>7.8892450544114576E-2</v>
      </c>
      <c r="AZ76" s="20">
        <v>3.0144404374016821E-2</v>
      </c>
    </row>
    <row r="77" spans="1:52" x14ac:dyDescent="0.2">
      <c r="A77" s="11" t="s">
        <v>65</v>
      </c>
      <c r="B77">
        <f>IF(COUNTIF(Table2[[#This Row],[1973-74]:[1978-79]],"N/A"),0,1)</f>
        <v>0</v>
      </c>
      <c r="C77">
        <f>IF(COUNTIF(Table2[[#This Row],[1979-80]:[1988-89]],"N/A"),0,1)</f>
        <v>1</v>
      </c>
      <c r="D77">
        <f>IF(COUNTIF(Table2[[#This Row],[1989-90]:[1998-99]],"N/A"),0,1)</f>
        <v>1</v>
      </c>
      <c r="E77">
        <f>IF(COUNTIF(Table2[[#This Row],[1999-2000]:[2008-09]],"N/A"),0,1)</f>
        <v>1</v>
      </c>
      <c r="F77">
        <f>IF(COUNTIF(Table2[[#This Row],[2009-10]:[2014-15]],"N/A"),0,1)</f>
        <v>1</v>
      </c>
      <c r="G77" s="20" t="str">
        <f t="shared" si="5"/>
        <v>N/A</v>
      </c>
      <c r="H77" s="20">
        <f t="shared" si="6"/>
        <v>0.14089763211958489</v>
      </c>
      <c r="I77" s="20">
        <f t="shared" si="7"/>
        <v>4.556238106341072E-2</v>
      </c>
      <c r="J77" s="20">
        <f t="shared" si="8"/>
        <v>5.4938128235288076E-2</v>
      </c>
      <c r="K77" s="20">
        <f t="shared" si="9"/>
        <v>4.8787716461570207E-2</v>
      </c>
      <c r="L77" s="20" t="s">
        <v>125</v>
      </c>
      <c r="M77" s="20" t="s">
        <v>125</v>
      </c>
      <c r="N77" s="20" t="s">
        <v>125</v>
      </c>
      <c r="O77" s="20" t="s">
        <v>125</v>
      </c>
      <c r="P77" s="20" t="s">
        <v>125</v>
      </c>
      <c r="Q77" s="20">
        <v>4.0272325375773653E-2</v>
      </c>
      <c r="R77" s="20">
        <v>4.116959104090951E-2</v>
      </c>
      <c r="S77" s="20">
        <v>0.12183486178617552</v>
      </c>
      <c r="T77" s="20">
        <v>4.122520797070655E-2</v>
      </c>
      <c r="U77" s="20">
        <v>0.12485559636169224</v>
      </c>
      <c r="V77" s="20">
        <v>0.3723973137649973</v>
      </c>
      <c r="W77" s="20">
        <v>0.22471091167793231</v>
      </c>
      <c r="X77" s="20">
        <v>-0.21543327775101959</v>
      </c>
      <c r="Y77" s="20">
        <v>-3.2907166407693617E-2</v>
      </c>
      <c r="Z77" s="20">
        <v>0.69085095737637514</v>
      </c>
      <c r="AA77" s="20">
        <v>4.9529635146699093E-2</v>
      </c>
      <c r="AB77" s="20">
        <v>7.832783773626241E-2</v>
      </c>
      <c r="AC77" s="20">
        <v>-0.18309944853919277</v>
      </c>
      <c r="AD77" s="20">
        <v>0.32428385195508874</v>
      </c>
      <c r="AE77" s="20">
        <v>1.5548795698459123E-2</v>
      </c>
      <c r="AF77" s="20">
        <v>-1.8088034335193598E-2</v>
      </c>
      <c r="AG77" s="20">
        <v>7.7027897357811598E-2</v>
      </c>
      <c r="AH77" s="20">
        <v>2.1540110682801043E-2</v>
      </c>
      <c r="AI77" s="20">
        <v>6.0179443300198587E-2</v>
      </c>
      <c r="AJ77" s="20">
        <v>3.037372163117303E-2</v>
      </c>
      <c r="AK77" s="20">
        <v>0.18615526841417793</v>
      </c>
      <c r="AL77" s="20">
        <v>4.3182087567682825E-2</v>
      </c>
      <c r="AM77" s="20">
        <v>-0.10250233078500839</v>
      </c>
      <c r="AN77" s="20">
        <v>5.4420535808376969E-2</v>
      </c>
      <c r="AO77" s="20">
        <v>-1.5671133089679771E-2</v>
      </c>
      <c r="AP77" s="20">
        <v>-9.0111776422622959E-3</v>
      </c>
      <c r="AQ77" s="20">
        <v>-8.7901967960664504E-2</v>
      </c>
      <c r="AR77" s="20">
        <v>0.33475174283997539</v>
      </c>
      <c r="AS77" s="20">
        <v>0.22523021326631085</v>
      </c>
      <c r="AT77" s="20">
        <v>-7.9271956066028187E-2</v>
      </c>
      <c r="AU77" s="20">
        <v>-0.10373639584083583</v>
      </c>
      <c r="AV77" s="20">
        <v>-5.2014885497142704E-3</v>
      </c>
      <c r="AW77" s="20">
        <v>0.12639593295759352</v>
      </c>
      <c r="AX77" s="20">
        <v>-3.429397305409447E-2</v>
      </c>
      <c r="AY77" s="20">
        <v>0.20565456516122105</v>
      </c>
      <c r="AZ77" s="20">
        <v>0.10390765809525125</v>
      </c>
    </row>
    <row r="78" spans="1:52" x14ac:dyDescent="0.2">
      <c r="A78" s="10" t="s">
        <v>66</v>
      </c>
      <c r="B78">
        <f>IF(COUNTIF(Table2[[#This Row],[1973-74]:[1978-79]],"N/A"),0,1)</f>
        <v>1</v>
      </c>
      <c r="C78">
        <f>IF(COUNTIF(Table2[[#This Row],[1979-80]:[1988-89]],"N/A"),0,1)</f>
        <v>1</v>
      </c>
      <c r="D78">
        <f>IF(COUNTIF(Table2[[#This Row],[1989-90]:[1998-99]],"N/A"),0,1)</f>
        <v>1</v>
      </c>
      <c r="E78">
        <f>IF(COUNTIF(Table2[[#This Row],[1999-2000]:[2008-09]],"N/A"),0,1)</f>
        <v>1</v>
      </c>
      <c r="F78">
        <f>IF(COUNTIF(Table2[[#This Row],[2009-10]:[2014-15]],"N/A"),0,1)</f>
        <v>1</v>
      </c>
      <c r="G78" s="20">
        <f t="shared" si="5"/>
        <v>7.370641812886472E-2</v>
      </c>
      <c r="H78" s="20">
        <f t="shared" si="6"/>
        <v>0.12819428961956231</v>
      </c>
      <c r="I78" s="20">
        <f t="shared" si="7"/>
        <v>7.0034948026339E-2</v>
      </c>
      <c r="J78" s="20">
        <f t="shared" si="8"/>
        <v>6.2893754570128468E-2</v>
      </c>
      <c r="K78" s="20">
        <f t="shared" si="9"/>
        <v>8.0900227863905924E-2</v>
      </c>
      <c r="L78" s="20">
        <v>-8.3235122276938481E-2</v>
      </c>
      <c r="M78" s="20">
        <v>6.5643276983473789E-2</v>
      </c>
      <c r="N78" s="20">
        <v>0.2153446842612029</v>
      </c>
      <c r="O78" s="20">
        <v>6.7795263800558586E-2</v>
      </c>
      <c r="P78" s="20">
        <v>0.10298398787602685</v>
      </c>
      <c r="Q78" s="20">
        <v>8.8327352686277463E-2</v>
      </c>
      <c r="R78" s="20">
        <v>0.15332666442907378</v>
      </c>
      <c r="S78" s="20">
        <v>0.46949921111270676</v>
      </c>
      <c r="T78" s="20">
        <v>-0.14815708890493193</v>
      </c>
      <c r="U78" s="20">
        <v>0.16249191342972766</v>
      </c>
      <c r="V78" s="20">
        <v>0.11540443558809661</v>
      </c>
      <c r="W78" s="20">
        <v>2.9482352306990992E-2</v>
      </c>
      <c r="X78" s="20">
        <v>0.13930628304284748</v>
      </c>
      <c r="Y78" s="20">
        <v>8.8425685396850764E-2</v>
      </c>
      <c r="Z78" s="20">
        <v>0.18383608710798355</v>
      </c>
      <c r="AA78" s="20">
        <v>-3.2889311569831076E-2</v>
      </c>
      <c r="AB78" s="20">
        <v>0.2667589106550225</v>
      </c>
      <c r="AC78" s="20">
        <v>-5.4357519587682375E-2</v>
      </c>
      <c r="AD78" s="20">
        <v>7.2874674127297007E-2</v>
      </c>
      <c r="AE78" s="20">
        <v>6.8274353853174582E-2</v>
      </c>
      <c r="AF78" s="20">
        <v>5.5490165906080087E-2</v>
      </c>
      <c r="AG78" s="20">
        <v>6.4458436266359781E-3</v>
      </c>
      <c r="AH78" s="20">
        <v>0.13138592134570953</v>
      </c>
      <c r="AI78" s="20">
        <v>7.6206230790404617E-2</v>
      </c>
      <c r="AJ78" s="20">
        <v>0.11016021111657916</v>
      </c>
      <c r="AK78" s="20">
        <v>8.0788724065838438E-3</v>
      </c>
      <c r="AL78" s="20">
        <v>0.10012001019466382</v>
      </c>
      <c r="AM78" s="20">
        <v>0.10172309785398911</v>
      </c>
      <c r="AN78" s="20">
        <v>5.2252251202709307E-2</v>
      </c>
      <c r="AO78" s="20">
        <v>8.2683737531109702E-3</v>
      </c>
      <c r="AP78" s="20">
        <v>0.13371455982661901</v>
      </c>
      <c r="AQ78" s="20">
        <v>0.11654351052090864</v>
      </c>
      <c r="AR78" s="20">
        <v>1.6310912345110957E-2</v>
      </c>
      <c r="AS78" s="20">
        <v>5.8624426287456613E-3</v>
      </c>
      <c r="AT78" s="20">
        <v>8.6063514968843291E-2</v>
      </c>
      <c r="AU78" s="20">
        <v>0.14193096303264488</v>
      </c>
      <c r="AV78" s="20">
        <v>6.6305578017639047E-2</v>
      </c>
      <c r="AW78" s="20">
        <v>6.5205029359902023E-2</v>
      </c>
      <c r="AX78" s="20">
        <v>0.1289629160153401</v>
      </c>
      <c r="AY78" s="20">
        <v>3.9543588654751168E-2</v>
      </c>
      <c r="AZ78" s="20">
        <v>4.3453292103158341E-2</v>
      </c>
    </row>
    <row r="79" spans="1:52" x14ac:dyDescent="0.2">
      <c r="A79" s="11" t="s">
        <v>119</v>
      </c>
      <c r="B79">
        <f>IF(COUNTIF(Table2[[#This Row],[1973-74]:[1978-79]],"N/A"),0,1)</f>
        <v>0</v>
      </c>
      <c r="C79">
        <f>IF(COUNTIF(Table2[[#This Row],[1979-80]:[1988-89]],"N/A"),0,1)</f>
        <v>0</v>
      </c>
      <c r="D79">
        <f>IF(COUNTIF(Table2[[#This Row],[1989-90]:[1998-99]],"N/A"),0,1)</f>
        <v>0</v>
      </c>
      <c r="E79">
        <f>IF(COUNTIF(Table2[[#This Row],[1999-2000]:[2008-09]],"N/A"),0,1)</f>
        <v>0</v>
      </c>
      <c r="F79">
        <f>IF(COUNTIF(Table2[[#This Row],[2009-10]:[2014-15]],"N/A"),0,1)</f>
        <v>1</v>
      </c>
      <c r="G79" s="20" t="str">
        <f t="shared" si="5"/>
        <v>N/A</v>
      </c>
      <c r="H79" s="20" t="str">
        <f t="shared" si="6"/>
        <v>N/A</v>
      </c>
      <c r="I79" s="20" t="str">
        <f t="shared" si="7"/>
        <v>N/A</v>
      </c>
      <c r="J79" s="20" t="str">
        <f t="shared" si="8"/>
        <v>N/A</v>
      </c>
      <c r="K79" s="20">
        <f t="shared" si="9"/>
        <v>-1.828193378374023E-3</v>
      </c>
      <c r="L79" s="20" t="s">
        <v>125</v>
      </c>
      <c r="M79" s="20" t="s">
        <v>125</v>
      </c>
      <c r="N79" s="20" t="s">
        <v>125</v>
      </c>
      <c r="O79" s="20" t="s">
        <v>125</v>
      </c>
      <c r="P79" s="20" t="s">
        <v>125</v>
      </c>
      <c r="Q79" s="20" t="s">
        <v>125</v>
      </c>
      <c r="R79" s="20" t="s">
        <v>125</v>
      </c>
      <c r="S79" s="20" t="s">
        <v>125</v>
      </c>
      <c r="T79" s="20" t="s">
        <v>125</v>
      </c>
      <c r="U79" s="20" t="s">
        <v>125</v>
      </c>
      <c r="V79" s="20" t="s">
        <v>125</v>
      </c>
      <c r="W79" s="20" t="s">
        <v>125</v>
      </c>
      <c r="X79" s="20" t="s">
        <v>125</v>
      </c>
      <c r="Y79" s="20" t="s">
        <v>125</v>
      </c>
      <c r="Z79" s="20" t="s">
        <v>125</v>
      </c>
      <c r="AA79" s="20" t="s">
        <v>125</v>
      </c>
      <c r="AB79" s="20" t="s">
        <v>125</v>
      </c>
      <c r="AC79" s="20" t="s">
        <v>125</v>
      </c>
      <c r="AD79" s="20" t="s">
        <v>125</v>
      </c>
      <c r="AE79" s="20" t="s">
        <v>125</v>
      </c>
      <c r="AF79" s="20" t="s">
        <v>125</v>
      </c>
      <c r="AG79" s="20" t="s">
        <v>125</v>
      </c>
      <c r="AH79" s="20" t="s">
        <v>125</v>
      </c>
      <c r="AI79" s="20" t="s">
        <v>125</v>
      </c>
      <c r="AJ79" s="20" t="s">
        <v>125</v>
      </c>
      <c r="AK79" s="20" t="s">
        <v>125</v>
      </c>
      <c r="AL79" s="20" t="s">
        <v>125</v>
      </c>
      <c r="AM79" s="20" t="s">
        <v>125</v>
      </c>
      <c r="AN79" s="20" t="s">
        <v>125</v>
      </c>
      <c r="AO79" s="20" t="s">
        <v>125</v>
      </c>
      <c r="AP79" s="20" t="s">
        <v>125</v>
      </c>
      <c r="AQ79" s="20" t="s">
        <v>125</v>
      </c>
      <c r="AR79" s="20">
        <v>2.9165254183491817E-2</v>
      </c>
      <c r="AS79" s="20">
        <v>7.9406345018001909E-2</v>
      </c>
      <c r="AT79" s="20">
        <v>-0.16854607557311829</v>
      </c>
      <c r="AU79" s="20">
        <v>-0.1472913887969898</v>
      </c>
      <c r="AV79" s="20">
        <v>6.6216563998073796E-2</v>
      </c>
      <c r="AW79" s="20">
        <v>-4.9989060771195644E-2</v>
      </c>
      <c r="AX79" s="20">
        <v>-2.0277834279885915E-2</v>
      </c>
      <c r="AY79" s="20">
        <v>0.19044062733383121</v>
      </c>
      <c r="AZ79" s="20">
        <v>-5.0068067754077794E-2</v>
      </c>
    </row>
    <row r="80" spans="1:52" x14ac:dyDescent="0.2">
      <c r="A80" s="10" t="s">
        <v>120</v>
      </c>
      <c r="B80">
        <f>IF(COUNTIF(Table2[[#This Row],[1973-74]:[1978-79]],"N/A"),0,1)</f>
        <v>0</v>
      </c>
      <c r="C80">
        <f>IF(COUNTIF(Table2[[#This Row],[1979-80]:[1988-89]],"N/A"),0,1)</f>
        <v>0</v>
      </c>
      <c r="D80">
        <f>IF(COUNTIF(Table2[[#This Row],[1989-90]:[1998-99]],"N/A"),0,1)</f>
        <v>0</v>
      </c>
      <c r="E80">
        <f>IF(COUNTIF(Table2[[#This Row],[1999-2000]:[2008-09]],"N/A"),0,1)</f>
        <v>0</v>
      </c>
      <c r="F80">
        <f>IF(COUNTIF(Table2[[#This Row],[2009-10]:[2014-15]],"N/A"),0,1)</f>
        <v>1</v>
      </c>
      <c r="G80" s="20" t="str">
        <f t="shared" si="5"/>
        <v>N/A</v>
      </c>
      <c r="H80" s="20" t="str">
        <f t="shared" si="6"/>
        <v>N/A</v>
      </c>
      <c r="I80" s="20" t="str">
        <f t="shared" si="7"/>
        <v>N/A</v>
      </c>
      <c r="J80" s="20" t="str">
        <f t="shared" si="8"/>
        <v>N/A</v>
      </c>
      <c r="K80" s="20">
        <f t="shared" si="9"/>
        <v>-6.4034579480884493E-2</v>
      </c>
      <c r="L80" s="20" t="s">
        <v>125</v>
      </c>
      <c r="M80" s="20" t="s">
        <v>125</v>
      </c>
      <c r="N80" s="20" t="s">
        <v>125</v>
      </c>
      <c r="O80" s="20" t="s">
        <v>125</v>
      </c>
      <c r="P80" s="20" t="s">
        <v>125</v>
      </c>
      <c r="Q80" s="20" t="s">
        <v>125</v>
      </c>
      <c r="R80" s="20" t="s">
        <v>125</v>
      </c>
      <c r="S80" s="20" t="s">
        <v>125</v>
      </c>
      <c r="T80" s="20" t="s">
        <v>125</v>
      </c>
      <c r="U80" s="20" t="s">
        <v>125</v>
      </c>
      <c r="V80" s="20" t="s">
        <v>125</v>
      </c>
      <c r="W80" s="20" t="s">
        <v>125</v>
      </c>
      <c r="X80" s="20" t="s">
        <v>125</v>
      </c>
      <c r="Y80" s="20" t="s">
        <v>125</v>
      </c>
      <c r="Z80" s="20" t="s">
        <v>125</v>
      </c>
      <c r="AA80" s="20" t="s">
        <v>125</v>
      </c>
      <c r="AB80" s="20" t="s">
        <v>125</v>
      </c>
      <c r="AC80" s="20" t="s">
        <v>125</v>
      </c>
      <c r="AD80" s="20" t="s">
        <v>125</v>
      </c>
      <c r="AE80" s="20" t="s">
        <v>125</v>
      </c>
      <c r="AF80" s="20" t="s">
        <v>125</v>
      </c>
      <c r="AG80" s="20" t="s">
        <v>125</v>
      </c>
      <c r="AH80" s="20" t="s">
        <v>125</v>
      </c>
      <c r="AI80" s="20" t="s">
        <v>125</v>
      </c>
      <c r="AJ80" s="20" t="s">
        <v>125</v>
      </c>
      <c r="AK80" s="20" t="s">
        <v>125</v>
      </c>
      <c r="AL80" s="20" t="s">
        <v>125</v>
      </c>
      <c r="AM80" s="20" t="s">
        <v>125</v>
      </c>
      <c r="AN80" s="20" t="s">
        <v>125</v>
      </c>
      <c r="AO80" s="20" t="s">
        <v>125</v>
      </c>
      <c r="AP80" s="20" t="s">
        <v>125</v>
      </c>
      <c r="AQ80" s="20" t="s">
        <v>125</v>
      </c>
      <c r="AR80" s="20">
        <v>7.8806849366288151E-2</v>
      </c>
      <c r="AS80" s="20">
        <v>8.0247186866825249E-2</v>
      </c>
      <c r="AT80" s="20">
        <v>-0.19520304449648712</v>
      </c>
      <c r="AU80" s="20">
        <v>1.1153845370397584E-3</v>
      </c>
      <c r="AV80" s="20">
        <v>-0.34156920468933666</v>
      </c>
      <c r="AW80" s="20">
        <v>0.1036504341760808</v>
      </c>
      <c r="AX80" s="20">
        <v>-0.12</v>
      </c>
      <c r="AY80" s="20">
        <v>-2.7404090909090909E-2</v>
      </c>
      <c r="AZ80" s="20">
        <v>0</v>
      </c>
    </row>
    <row r="81" spans="1:52" x14ac:dyDescent="0.2">
      <c r="A81" s="11" t="s">
        <v>67</v>
      </c>
      <c r="B81">
        <f>IF(COUNTIF(Table2[[#This Row],[1973-74]:[1978-79]],"N/A"),0,1)</f>
        <v>1</v>
      </c>
      <c r="C81">
        <f>IF(COUNTIF(Table2[[#This Row],[1979-80]:[1988-89]],"N/A"),0,1)</f>
        <v>1</v>
      </c>
      <c r="D81">
        <f>IF(COUNTIF(Table2[[#This Row],[1989-90]:[1998-99]],"N/A"),0,1)</f>
        <v>1</v>
      </c>
      <c r="E81">
        <f>IF(COUNTIF(Table2[[#This Row],[1999-2000]:[2008-09]],"N/A"),0,1)</f>
        <v>1</v>
      </c>
      <c r="F81">
        <f>IF(COUNTIF(Table2[[#This Row],[2009-10]:[2014-15]],"N/A"),0,1)</f>
        <v>1</v>
      </c>
      <c r="G81" s="20">
        <f t="shared" si="5"/>
        <v>0.15867773658456769</v>
      </c>
      <c r="H81" s="20">
        <f t="shared" si="6"/>
        <v>7.293329502402271E-2</v>
      </c>
      <c r="I81" s="20">
        <f t="shared" si="7"/>
        <v>7.6773759280926251E-2</v>
      </c>
      <c r="J81" s="20">
        <f t="shared" si="8"/>
        <v>4.9781032552470524E-2</v>
      </c>
      <c r="K81" s="20">
        <f t="shared" si="9"/>
        <v>1.3417720108265247E-2</v>
      </c>
      <c r="L81" s="20">
        <v>0.12236552006058048</v>
      </c>
      <c r="M81" s="20">
        <v>0.12978799309182587</v>
      </c>
      <c r="N81" s="20">
        <v>0.1836235598773914</v>
      </c>
      <c r="O81" s="20">
        <v>0.1662456564132159</v>
      </c>
      <c r="P81" s="20">
        <v>0.19136595347982474</v>
      </c>
      <c r="Q81" s="20">
        <v>0.1350889187391342</v>
      </c>
      <c r="R81" s="20">
        <v>3.0186537229059902E-2</v>
      </c>
      <c r="S81" s="20">
        <v>0.2095203710809419</v>
      </c>
      <c r="T81" s="20">
        <v>-2.2644767522770583E-2</v>
      </c>
      <c r="U81" s="20">
        <v>0.11745762741416076</v>
      </c>
      <c r="V81" s="20">
        <v>9.8074092566298954E-2</v>
      </c>
      <c r="W81" s="20">
        <v>4.8828683749348741E-2</v>
      </c>
      <c r="X81" s="20">
        <v>7.3330738189083047E-2</v>
      </c>
      <c r="Y81" s="20">
        <v>1.9401499931630047E-2</v>
      </c>
      <c r="Z81" s="20">
        <v>2.0089248863339949E-2</v>
      </c>
      <c r="AA81" s="20">
        <v>-4.6862267667167563E-2</v>
      </c>
      <c r="AB81" s="20">
        <v>0.11935829903058021</v>
      </c>
      <c r="AC81" s="20">
        <v>8.6123714217669428E-2</v>
      </c>
      <c r="AD81" s="20">
        <v>0.19156729865779429</v>
      </c>
      <c r="AE81" s="20">
        <v>9.1007507613542357E-2</v>
      </c>
      <c r="AF81" s="20">
        <v>1.9448613072324629E-2</v>
      </c>
      <c r="AG81" s="20">
        <v>0.13476142946963499</v>
      </c>
      <c r="AH81" s="20">
        <v>0.10105654109614484</v>
      </c>
      <c r="AI81" s="20">
        <v>-5.4987569150914122E-2</v>
      </c>
      <c r="AJ81" s="20">
        <v>0.12626402646965337</v>
      </c>
      <c r="AK81" s="20">
        <v>-4.846971778094368E-2</v>
      </c>
      <c r="AL81" s="20">
        <v>7.9604832974711742E-2</v>
      </c>
      <c r="AM81" s="20">
        <v>8.7064118677477667E-2</v>
      </c>
      <c r="AN81" s="20">
        <v>-3.0538569035309746E-2</v>
      </c>
      <c r="AO81" s="20">
        <v>9.2838378314229961E-2</v>
      </c>
      <c r="AP81" s="20">
        <v>6.8926148569595211E-2</v>
      </c>
      <c r="AQ81" s="20">
        <v>9.9676789551492243E-2</v>
      </c>
      <c r="AR81" s="20">
        <v>3.6445013379770005E-2</v>
      </c>
      <c r="AS81" s="20">
        <v>0.12173781752477536</v>
      </c>
      <c r="AT81" s="20">
        <v>-9.4744866510935496E-3</v>
      </c>
      <c r="AU81" s="20">
        <v>4.9667536186616401E-2</v>
      </c>
      <c r="AV81" s="20">
        <v>-9.5513885908304702E-2</v>
      </c>
      <c r="AW81" s="20">
        <v>1.4452782852882266E-3</v>
      </c>
      <c r="AX81" s="20">
        <v>0.17742641409768431</v>
      </c>
      <c r="AY81" s="20">
        <v>-0.14045808418186503</v>
      </c>
      <c r="AZ81" s="20">
        <v>8.7939062170172277E-2</v>
      </c>
    </row>
    <row r="82" spans="1:52" x14ac:dyDescent="0.2">
      <c r="A82" s="10" t="s">
        <v>68</v>
      </c>
      <c r="B82">
        <f>IF(COUNTIF(Table2[[#This Row],[1973-74]:[1978-79]],"N/A"),0,1)</f>
        <v>0</v>
      </c>
      <c r="C82">
        <f>IF(COUNTIF(Table2[[#This Row],[1979-80]:[1988-89]],"N/A"),0,1)</f>
        <v>0</v>
      </c>
      <c r="D82">
        <f>IF(COUNTIF(Table2[[#This Row],[1989-90]:[1998-99]],"N/A"),0,1)</f>
        <v>1</v>
      </c>
      <c r="E82">
        <f>IF(COUNTIF(Table2[[#This Row],[1999-2000]:[2008-09]],"N/A"),0,1)</f>
        <v>1</v>
      </c>
      <c r="F82">
        <f>IF(COUNTIF(Table2[[#This Row],[2009-10]:[2014-15]],"N/A"),0,1)</f>
        <v>1</v>
      </c>
      <c r="G82" s="20" t="str">
        <f t="shared" si="5"/>
        <v>N/A</v>
      </c>
      <c r="H82" s="20" t="str">
        <f t="shared" si="6"/>
        <v>N/A</v>
      </c>
      <c r="I82" s="20">
        <f t="shared" si="7"/>
        <v>0.10564228063807109</v>
      </c>
      <c r="J82" s="20">
        <f t="shared" si="8"/>
        <v>2.5666120946135788E-2</v>
      </c>
      <c r="K82" s="20">
        <f t="shared" si="9"/>
        <v>3.8601012694238684E-2</v>
      </c>
      <c r="L82" s="20" t="s">
        <v>125</v>
      </c>
      <c r="M82" s="20" t="s">
        <v>125</v>
      </c>
      <c r="N82" s="20" t="s">
        <v>125</v>
      </c>
      <c r="O82" s="20" t="s">
        <v>125</v>
      </c>
      <c r="P82" s="20" t="s">
        <v>125</v>
      </c>
      <c r="Q82" s="20" t="s">
        <v>125</v>
      </c>
      <c r="R82" s="20" t="s">
        <v>125</v>
      </c>
      <c r="S82" s="20" t="s">
        <v>125</v>
      </c>
      <c r="T82" s="20" t="s">
        <v>125</v>
      </c>
      <c r="U82" s="20">
        <v>9.9344961711560084E-2</v>
      </c>
      <c r="V82" s="20">
        <v>0.10429009631854401</v>
      </c>
      <c r="W82" s="20">
        <v>0.1000658428652365</v>
      </c>
      <c r="X82" s="20">
        <v>0.10039824630175678</v>
      </c>
      <c r="Y82" s="20">
        <v>3.4326509011195792E-2</v>
      </c>
      <c r="Z82" s="20">
        <v>-4.5467195780836731E-2</v>
      </c>
      <c r="AA82" s="20">
        <v>7.0070183068802125E-2</v>
      </c>
      <c r="AB82" s="20">
        <v>3.5423900486371562E-2</v>
      </c>
      <c r="AC82" s="20">
        <v>7.4839562983756588E-2</v>
      </c>
      <c r="AD82" s="20">
        <v>0.23184223366040912</v>
      </c>
      <c r="AE82" s="20">
        <v>8.9561560767661086E-2</v>
      </c>
      <c r="AF82" s="20">
        <v>1.241049209336444E-2</v>
      </c>
      <c r="AG82" s="20">
        <v>0.21570335137300434</v>
      </c>
      <c r="AH82" s="20">
        <v>0.21743673221095083</v>
      </c>
      <c r="AI82" s="20">
        <v>-5.9824537053101545E-3</v>
      </c>
      <c r="AJ82" s="20">
        <v>0.11511724344170089</v>
      </c>
      <c r="AK82" s="20">
        <v>1.268457578645335E-2</v>
      </c>
      <c r="AL82" s="20">
        <v>1.3775067678772037E-2</v>
      </c>
      <c r="AM82" s="20">
        <v>-1.1410105414549673E-2</v>
      </c>
      <c r="AN82" s="20">
        <v>0.1838602713293612</v>
      </c>
      <c r="AO82" s="20">
        <v>5.4013159865926211E-2</v>
      </c>
      <c r="AP82" s="20">
        <v>-8.6052354088300226E-2</v>
      </c>
      <c r="AQ82" s="20">
        <v>1.4517402277179911E-2</v>
      </c>
      <c r="AR82" s="20">
        <v>9.7960370642968999E-3</v>
      </c>
      <c r="AS82" s="20">
        <v>7.9022566671657107E-2</v>
      </c>
      <c r="AT82" s="20">
        <v>-1.3545411709438951E-2</v>
      </c>
      <c r="AU82" s="20">
        <v>1.1010302587480016E-2</v>
      </c>
      <c r="AV82" s="20">
        <v>0.14588845588172158</v>
      </c>
      <c r="AW82" s="20">
        <v>-2.8681960596035411E-2</v>
      </c>
      <c r="AX82" s="20">
        <v>1.864366852292092E-2</v>
      </c>
      <c r="AY82" s="20">
        <v>-3.7164239188597667E-2</v>
      </c>
      <c r="AZ82" s="20">
        <v>0.12190984895794268</v>
      </c>
    </row>
    <row r="83" spans="1:52" x14ac:dyDescent="0.2">
      <c r="A83" s="11" t="s">
        <v>69</v>
      </c>
      <c r="B83">
        <f>IF(COUNTIF(Table2[[#This Row],[1973-74]:[1978-79]],"N/A"),0,1)</f>
        <v>1</v>
      </c>
      <c r="C83">
        <f>IF(COUNTIF(Table2[[#This Row],[1979-80]:[1988-89]],"N/A"),0,1)</f>
        <v>1</v>
      </c>
      <c r="D83">
        <f>IF(COUNTIF(Table2[[#This Row],[1989-90]:[1998-99]],"N/A"),0,1)</f>
        <v>1</v>
      </c>
      <c r="E83">
        <f>IF(COUNTIF(Table2[[#This Row],[1999-2000]:[2008-09]],"N/A"),0,1)</f>
        <v>1</v>
      </c>
      <c r="F83">
        <f>IF(COUNTIF(Table2[[#This Row],[2009-10]:[2014-15]],"N/A"),0,1)</f>
        <v>1</v>
      </c>
      <c r="G83" s="20">
        <f t="shared" si="5"/>
        <v>3.4588668145543316E-2</v>
      </c>
      <c r="H83" s="20">
        <f t="shared" si="6"/>
        <v>-1.9726367433132219E-2</v>
      </c>
      <c r="I83" s="20">
        <f t="shared" si="7"/>
        <v>1.2186507871580672</v>
      </c>
      <c r="J83" s="20">
        <f t="shared" si="8"/>
        <v>-3.7425924034544436E-2</v>
      </c>
      <c r="K83" s="20">
        <f t="shared" si="9"/>
        <v>2.640855890753736E-2</v>
      </c>
      <c r="L83" s="20">
        <v>8.8270788230094627E-2</v>
      </c>
      <c r="M83" s="20">
        <v>-8.0511220765479591E-2</v>
      </c>
      <c r="N83" s="20">
        <v>-1.0313752252961661E-2</v>
      </c>
      <c r="O83" s="20">
        <v>-3.184788604891297E-2</v>
      </c>
      <c r="P83" s="20">
        <v>0.20734541156497618</v>
      </c>
      <c r="Q83" s="20">
        <v>0.24990167878185759</v>
      </c>
      <c r="R83" s="20">
        <v>8.3794420482435128E-2</v>
      </c>
      <c r="S83" s="20">
        <v>2.733075167383546E-3</v>
      </c>
      <c r="T83" s="20">
        <v>0.10314660784529457</v>
      </c>
      <c r="U83" s="20">
        <v>4.3151526800164097E-2</v>
      </c>
      <c r="V83" s="20">
        <v>0.14069223768966629</v>
      </c>
      <c r="W83" s="20">
        <v>0.16147655525188284</v>
      </c>
      <c r="X83" s="20">
        <v>-0.11580199366647588</v>
      </c>
      <c r="Y83" s="20">
        <v>0.13364221731646961</v>
      </c>
      <c r="Z83" s="20">
        <v>-1</v>
      </c>
      <c r="AA83" s="20" t="s">
        <v>125</v>
      </c>
      <c r="AB83" s="20">
        <v>6.1727799074662089E-2</v>
      </c>
      <c r="AC83" s="20">
        <v>7.1694748497358254E-2</v>
      </c>
      <c r="AD83" s="20">
        <v>7.084016290992648E-2</v>
      </c>
      <c r="AE83" s="20">
        <v>2.6933876875618944E-2</v>
      </c>
      <c r="AF83" s="20">
        <v>6.5911824739883468E-2</v>
      </c>
      <c r="AG83" s="20">
        <v>9.9682180294498546E-2</v>
      </c>
      <c r="AH83" s="20">
        <v>7.7536189669268937E-2</v>
      </c>
      <c r="AI83" s="20">
        <v>8.6094420920908438E-3</v>
      </c>
      <c r="AJ83" s="20">
        <v>10.484920860269296</v>
      </c>
      <c r="AK83" s="20">
        <v>-0.89602067652429729</v>
      </c>
      <c r="AL83" s="20">
        <v>0.13019777713987107</v>
      </c>
      <c r="AM83" s="20">
        <v>6.2523584334208057E-2</v>
      </c>
      <c r="AN83" s="20">
        <v>6.5776082320538776E-2</v>
      </c>
      <c r="AO83" s="20">
        <v>4.451136462055711E-2</v>
      </c>
      <c r="AP83" s="20">
        <v>2.7466772592989092E-2</v>
      </c>
      <c r="AQ83" s="20">
        <v>5.4547527050425502E-2</v>
      </c>
      <c r="AR83" s="20">
        <v>6.1291577573261265E-2</v>
      </c>
      <c r="AS83" s="20">
        <v>5.3106701038752861E-2</v>
      </c>
      <c r="AT83" s="20">
        <v>2.2340049508249145E-2</v>
      </c>
      <c r="AU83" s="20">
        <v>-1.9362647098897737E-2</v>
      </c>
      <c r="AV83" s="20">
        <v>2.9609960086646191E-2</v>
      </c>
      <c r="AW83" s="20">
        <v>3.2105162770890275E-2</v>
      </c>
      <c r="AX83" s="20">
        <v>1.9831892814998014E-2</v>
      </c>
      <c r="AY83" s="20">
        <v>6.2914276670783628E-2</v>
      </c>
      <c r="AZ83" s="20">
        <v>3.3352708200803785E-2</v>
      </c>
    </row>
    <row r="84" spans="1:52" x14ac:dyDescent="0.2">
      <c r="A84" s="10" t="s">
        <v>70</v>
      </c>
      <c r="B84">
        <f>IF(COUNTIF(Table2[[#This Row],[1973-74]:[1978-79]],"N/A"),0,1)</f>
        <v>1</v>
      </c>
      <c r="C84">
        <f>IF(COUNTIF(Table2[[#This Row],[1979-80]:[1988-89]],"N/A"),0,1)</f>
        <v>1</v>
      </c>
      <c r="D84">
        <f>IF(COUNTIF(Table2[[#This Row],[1989-90]:[1998-99]],"N/A"),0,1)</f>
        <v>1</v>
      </c>
      <c r="E84">
        <f>IF(COUNTIF(Table2[[#This Row],[1999-2000]:[2008-09]],"N/A"),0,1)</f>
        <v>1</v>
      </c>
      <c r="F84">
        <f>IF(COUNTIF(Table2[[#This Row],[2009-10]:[2014-15]],"N/A"),0,1)</f>
        <v>1</v>
      </c>
      <c r="G84" s="20">
        <f t="shared" si="5"/>
        <v>0.14055242237953475</v>
      </c>
      <c r="H84" s="20">
        <f t="shared" si="6"/>
        <v>0.11158208406859016</v>
      </c>
      <c r="I84" s="20">
        <f t="shared" si="7"/>
        <v>9.1120327796209086E-2</v>
      </c>
      <c r="J84" s="20">
        <f t="shared" si="8"/>
        <v>5.6687380543560074E-2</v>
      </c>
      <c r="K84" s="20">
        <f t="shared" si="9"/>
        <v>1.6192811164448383E-2</v>
      </c>
      <c r="L84" s="20">
        <v>8.9312276318105427E-2</v>
      </c>
      <c r="M84" s="20">
        <v>-8.5552297536842806E-2</v>
      </c>
      <c r="N84" s="20">
        <v>0.22101247797774648</v>
      </c>
      <c r="O84" s="20">
        <v>8.8740958915381973E-2</v>
      </c>
      <c r="P84" s="20">
        <v>0.38924869622328268</v>
      </c>
      <c r="Q84" s="20">
        <v>0.12743295594180604</v>
      </c>
      <c r="R84" s="20">
        <v>7.2511637387734043E-2</v>
      </c>
      <c r="S84" s="20">
        <v>1.4639671088356218E-2</v>
      </c>
      <c r="T84" s="20">
        <v>0.11034181159841343</v>
      </c>
      <c r="U84" s="20">
        <v>-7.5508023157813556E-3</v>
      </c>
      <c r="V84" s="20">
        <v>0.3461330854141661</v>
      </c>
      <c r="W84" s="20">
        <v>0.1230472595404031</v>
      </c>
      <c r="X84" s="20">
        <v>0.16710395459120195</v>
      </c>
      <c r="Y84" s="20">
        <v>6.8438433171822757E-2</v>
      </c>
      <c r="Z84" s="20">
        <v>9.3722834267779317E-2</v>
      </c>
      <c r="AA84" s="20">
        <v>0.12820086588011068</v>
      </c>
      <c r="AB84" s="20">
        <v>9.4423755010054414E-2</v>
      </c>
      <c r="AC84" s="20">
        <v>5.4372478087328015E-2</v>
      </c>
      <c r="AD84" s="20">
        <v>-3.1012065862482615E-2</v>
      </c>
      <c r="AE84" s="20">
        <v>0.14285832416612163</v>
      </c>
      <c r="AF84" s="20">
        <v>6.3126557239302827E-2</v>
      </c>
      <c r="AG84" s="20">
        <v>0.32138125959683733</v>
      </c>
      <c r="AH84" s="20">
        <v>7.01741443933208E-2</v>
      </c>
      <c r="AI84" s="20">
        <v>-2.3283441759413492E-2</v>
      </c>
      <c r="AJ84" s="20">
        <v>9.096140121091123E-2</v>
      </c>
      <c r="AK84" s="20">
        <v>0.16606905052612561</v>
      </c>
      <c r="AL84" s="20">
        <v>7.2398266937809055E-2</v>
      </c>
      <c r="AM84" s="20">
        <v>6.8395429771732101E-3</v>
      </c>
      <c r="AN84" s="20">
        <v>2.3619153246991305E-3</v>
      </c>
      <c r="AO84" s="20">
        <v>-2.3660476890107741E-2</v>
      </c>
      <c r="AP84" s="20">
        <v>2.4348089729851686E-2</v>
      </c>
      <c r="AQ84" s="20">
        <v>0.10131162824201505</v>
      </c>
      <c r="AR84" s="20">
        <v>0.10019415538111655</v>
      </c>
      <c r="AS84" s="20">
        <v>0.10577735002423262</v>
      </c>
      <c r="AT84" s="20">
        <v>1.1234283182685607E-2</v>
      </c>
      <c r="AU84" s="20">
        <v>8.6055626448272599E-3</v>
      </c>
      <c r="AV84" s="20">
        <v>5.3141669811246642E-2</v>
      </c>
      <c r="AW84" s="20">
        <v>9.0017005816436804E-2</v>
      </c>
      <c r="AX84" s="20">
        <v>1.6438856160560507E-3</v>
      </c>
      <c r="AY84" s="20">
        <v>-1.9041274265171968E-2</v>
      </c>
      <c r="AZ84" s="20">
        <v>-3.7209982636704497E-2</v>
      </c>
    </row>
    <row r="85" spans="1:52" x14ac:dyDescent="0.2">
      <c r="A85" s="11" t="s">
        <v>71</v>
      </c>
      <c r="B85">
        <f>IF(COUNTIF(Table2[[#This Row],[1973-74]:[1978-79]],"N/A"),0,1)</f>
        <v>0</v>
      </c>
      <c r="C85">
        <f>IF(COUNTIF(Table2[[#This Row],[1979-80]:[1988-89]],"N/A"),0,1)</f>
        <v>0</v>
      </c>
      <c r="D85">
        <f>IF(COUNTIF(Table2[[#This Row],[1989-90]:[1998-99]],"N/A"),0,1)</f>
        <v>0</v>
      </c>
      <c r="E85">
        <f>IF(COUNTIF(Table2[[#This Row],[1999-2000]:[2008-09]],"N/A"),0,1)</f>
        <v>1</v>
      </c>
      <c r="F85">
        <f>IF(COUNTIF(Table2[[#This Row],[2009-10]:[2014-15]],"N/A"),0,1)</f>
        <v>1</v>
      </c>
      <c r="G85" s="20" t="str">
        <f t="shared" si="5"/>
        <v>N/A</v>
      </c>
      <c r="H85" s="20" t="str">
        <f t="shared" si="6"/>
        <v>N/A</v>
      </c>
      <c r="I85" s="20" t="str">
        <f t="shared" si="7"/>
        <v>N/A</v>
      </c>
      <c r="J85" s="20">
        <f t="shared" si="8"/>
        <v>2.4983325842677383E-2</v>
      </c>
      <c r="K85" s="20">
        <f t="shared" si="9"/>
        <v>2.098800205325812E-3</v>
      </c>
      <c r="L85" s="20" t="s">
        <v>125</v>
      </c>
      <c r="M85" s="20" t="s">
        <v>125</v>
      </c>
      <c r="N85" s="20" t="s">
        <v>125</v>
      </c>
      <c r="O85" s="20" t="s">
        <v>125</v>
      </c>
      <c r="P85" s="20" t="s">
        <v>125</v>
      </c>
      <c r="Q85" s="20" t="s">
        <v>125</v>
      </c>
      <c r="R85" s="20" t="s">
        <v>125</v>
      </c>
      <c r="S85" s="20" t="s">
        <v>125</v>
      </c>
      <c r="T85" s="20" t="s">
        <v>125</v>
      </c>
      <c r="U85" s="20" t="s">
        <v>125</v>
      </c>
      <c r="V85" s="20" t="s">
        <v>125</v>
      </c>
      <c r="W85" s="20" t="s">
        <v>125</v>
      </c>
      <c r="X85" s="20" t="s">
        <v>125</v>
      </c>
      <c r="Y85" s="20" t="s">
        <v>125</v>
      </c>
      <c r="Z85" s="20" t="s">
        <v>125</v>
      </c>
      <c r="AA85" s="20" t="s">
        <v>125</v>
      </c>
      <c r="AB85" s="20" t="s">
        <v>125</v>
      </c>
      <c r="AC85" s="20" t="s">
        <v>125</v>
      </c>
      <c r="AD85" s="20" t="s">
        <v>125</v>
      </c>
      <c r="AE85" s="20" t="s">
        <v>125</v>
      </c>
      <c r="AF85" s="20" t="s">
        <v>125</v>
      </c>
      <c r="AG85" s="20" t="s">
        <v>125</v>
      </c>
      <c r="AH85" s="20">
        <v>1.1811775033400234E-2</v>
      </c>
      <c r="AI85" s="20">
        <v>0.12871851991980759</v>
      </c>
      <c r="AJ85" s="20">
        <v>4.1126228620374031E-2</v>
      </c>
      <c r="AK85" s="20">
        <v>1.9106222185523672E-2</v>
      </c>
      <c r="AL85" s="20">
        <v>8.1013018486336838E-2</v>
      </c>
      <c r="AM85" s="20">
        <v>3.8234567942705883E-2</v>
      </c>
      <c r="AN85" s="20">
        <v>-4.1866372670310077E-2</v>
      </c>
      <c r="AO85" s="20">
        <v>0.13603962222378402</v>
      </c>
      <c r="AP85" s="20">
        <v>1.5432703695618854E-3</v>
      </c>
      <c r="AQ85" s="20">
        <v>-1.1826121603433257E-2</v>
      </c>
      <c r="AR85" s="20">
        <v>1.2190092612041762E-3</v>
      </c>
      <c r="AS85" s="20">
        <v>5.7602398003213859E-2</v>
      </c>
      <c r="AT85" s="20">
        <v>-3.1232355771813162E-2</v>
      </c>
      <c r="AU85" s="20">
        <v>-3.3090343024582483E-2</v>
      </c>
      <c r="AV85" s="20">
        <v>1.1299407228698594E-2</v>
      </c>
      <c r="AW85" s="20">
        <v>1.5057170125568427E-2</v>
      </c>
      <c r="AX85" s="20">
        <v>-1.3244260264398493E-2</v>
      </c>
      <c r="AY85" s="20">
        <v>-6.7006618809555926E-2</v>
      </c>
      <c r="AZ85" s="20">
        <v>9.9577445976224754E-2</v>
      </c>
    </row>
    <row r="86" spans="1:52" x14ac:dyDescent="0.2">
      <c r="A86" s="10" t="s">
        <v>72</v>
      </c>
      <c r="B86">
        <f>IF(COUNTIF(Table2[[#This Row],[1973-74]:[1978-79]],"N/A"),0,1)</f>
        <v>1</v>
      </c>
      <c r="C86">
        <f>IF(COUNTIF(Table2[[#This Row],[1979-80]:[1988-89]],"N/A"),0,1)</f>
        <v>1</v>
      </c>
      <c r="D86">
        <f>IF(COUNTIF(Table2[[#This Row],[1989-90]:[1998-99]],"N/A"),0,1)</f>
        <v>1</v>
      </c>
      <c r="E86">
        <f>IF(COUNTIF(Table2[[#This Row],[1999-2000]:[2008-09]],"N/A"),0,1)</f>
        <v>1</v>
      </c>
      <c r="F86">
        <f>IF(COUNTIF(Table2[[#This Row],[2009-10]:[2014-15]],"N/A"),0,1)</f>
        <v>1</v>
      </c>
      <c r="G86" s="20">
        <f t="shared" si="5"/>
        <v>3.0033970667900745E-2</v>
      </c>
      <c r="H86" s="20">
        <f t="shared" si="6"/>
        <v>0.13181287471737274</v>
      </c>
      <c r="I86" s="20">
        <f t="shared" si="7"/>
        <v>7.942412581810751E-2</v>
      </c>
      <c r="J86" s="20">
        <f t="shared" si="8"/>
        <v>7.7672449600340115E-2</v>
      </c>
      <c r="K86" s="20">
        <f t="shared" si="9"/>
        <v>6.6323418129634812E-2</v>
      </c>
      <c r="L86" s="20">
        <v>-3.8000310417784219E-2</v>
      </c>
      <c r="M86" s="20">
        <v>-3.1498776506086332E-2</v>
      </c>
      <c r="N86" s="20">
        <v>0.19156572191782723</v>
      </c>
      <c r="O86" s="20">
        <v>1.4777047411150082E-2</v>
      </c>
      <c r="P86" s="20">
        <v>1.3326170934396978E-2</v>
      </c>
      <c r="Q86" s="20">
        <v>0.55813292005392989</v>
      </c>
      <c r="R86" s="20">
        <v>-0.14878502612727701</v>
      </c>
      <c r="S86" s="20">
        <v>0.23915140953670658</v>
      </c>
      <c r="T86" s="20">
        <v>0.44763559602456782</v>
      </c>
      <c r="U86" s="20">
        <v>4.5734333633510274E-2</v>
      </c>
      <c r="V86" s="20">
        <v>5.142026913894663E-2</v>
      </c>
      <c r="W86" s="20">
        <v>-0.10943890495444833</v>
      </c>
      <c r="X86" s="20">
        <v>0.23174242792676342</v>
      </c>
      <c r="Y86" s="20">
        <v>1.6927329292319725E-2</v>
      </c>
      <c r="Z86" s="20">
        <v>-1.4391607351291968E-2</v>
      </c>
      <c r="AA86" s="20">
        <v>6.5052810495296778E-2</v>
      </c>
      <c r="AB86" s="20">
        <v>9.3603189907787709E-2</v>
      </c>
      <c r="AC86" s="20">
        <v>6.3410567793077202E-2</v>
      </c>
      <c r="AD86" s="20">
        <v>6.4433739933274337E-2</v>
      </c>
      <c r="AE86" s="20">
        <v>4.2072571517804615E-2</v>
      </c>
      <c r="AF86" s="20">
        <v>0.10687698653794671</v>
      </c>
      <c r="AG86" s="20">
        <v>7.7117033889339104E-2</v>
      </c>
      <c r="AH86" s="20">
        <v>8.8733680103833687E-2</v>
      </c>
      <c r="AI86" s="20">
        <v>6.5752345183913555E-2</v>
      </c>
      <c r="AJ86" s="20">
        <v>0.12718833281880154</v>
      </c>
      <c r="AK86" s="20">
        <v>-0.38570415434913596</v>
      </c>
      <c r="AL86" s="20">
        <v>1.0584721312622127</v>
      </c>
      <c r="AM86" s="20">
        <v>-0.12029865954955851</v>
      </c>
      <c r="AN86" s="20">
        <v>3.7712539436327713E-2</v>
      </c>
      <c r="AO86" s="20">
        <v>5.8143378800575303E-2</v>
      </c>
      <c r="AP86" s="20">
        <v>-0.29641424060632204</v>
      </c>
      <c r="AQ86" s="20">
        <v>0.37453339279239106</v>
      </c>
      <c r="AR86" s="20">
        <v>-6.2023085647077217E-2</v>
      </c>
      <c r="AS86" s="20">
        <v>0.15110191041244264</v>
      </c>
      <c r="AT86" s="20">
        <v>-3.8798716548454425E-2</v>
      </c>
      <c r="AU86" s="20">
        <v>-5.6259648695134862E-2</v>
      </c>
      <c r="AV86" s="20">
        <v>0.19527913617624185</v>
      </c>
      <c r="AW86" s="20">
        <v>6.4465787104239253E-2</v>
      </c>
      <c r="AX86" s="20">
        <v>6.9716132627384908E-2</v>
      </c>
      <c r="AY86" s="20">
        <v>0.16636612126808628</v>
      </c>
      <c r="AZ86" s="20">
        <v>-4.1627019703008458E-2</v>
      </c>
    </row>
    <row r="87" spans="1:52" x14ac:dyDescent="0.2">
      <c r="A87" s="11" t="s">
        <v>73</v>
      </c>
      <c r="B87">
        <f>IF(COUNTIF(Table2[[#This Row],[1973-74]:[1978-79]],"N/A"),0,1)</f>
        <v>1</v>
      </c>
      <c r="C87">
        <f>IF(COUNTIF(Table2[[#This Row],[1979-80]:[1988-89]],"N/A"),0,1)</f>
        <v>1</v>
      </c>
      <c r="D87">
        <f>IF(COUNTIF(Table2[[#This Row],[1989-90]:[1998-99]],"N/A"),0,1)</f>
        <v>1</v>
      </c>
      <c r="E87">
        <f>IF(COUNTIF(Table2[[#This Row],[1999-2000]:[2008-09]],"N/A"),0,1)</f>
        <v>1</v>
      </c>
      <c r="F87">
        <f>IF(COUNTIF(Table2[[#This Row],[2009-10]:[2014-15]],"N/A"),0,1)</f>
        <v>1</v>
      </c>
      <c r="G87" s="20">
        <f t="shared" si="5"/>
        <v>0.12080644393795648</v>
      </c>
      <c r="H87" s="20">
        <f t="shared" si="6"/>
        <v>0.10668102446681364</v>
      </c>
      <c r="I87" s="20">
        <f t="shared" si="7"/>
        <v>7.7914854528251823E-2</v>
      </c>
      <c r="J87" s="20">
        <f t="shared" si="8"/>
        <v>9.6014584206245812E-2</v>
      </c>
      <c r="K87" s="20">
        <f t="shared" si="9"/>
        <v>-2.5383480707139483E-3</v>
      </c>
      <c r="L87" s="20">
        <v>0.25613652253794472</v>
      </c>
      <c r="M87" s="20">
        <v>0.22000968435975898</v>
      </c>
      <c r="N87" s="20">
        <v>-8.9747786379482483E-2</v>
      </c>
      <c r="O87" s="20">
        <v>0.16117921262957269</v>
      </c>
      <c r="P87" s="20">
        <v>5.645458654198842E-2</v>
      </c>
      <c r="Q87" s="20">
        <v>0.44805543392029723</v>
      </c>
      <c r="R87" s="20">
        <v>0.13440260238146753</v>
      </c>
      <c r="S87" s="20">
        <v>1.7133469071587151E-2</v>
      </c>
      <c r="T87" s="20">
        <v>5.6817334473759237E-2</v>
      </c>
      <c r="U87" s="20">
        <v>-3.680399770065805E-2</v>
      </c>
      <c r="V87" s="20">
        <v>2.0632694304760182E-2</v>
      </c>
      <c r="W87" s="20">
        <v>0.17640011948023984</v>
      </c>
      <c r="X87" s="20">
        <v>5.670911970140817E-2</v>
      </c>
      <c r="Y87" s="20">
        <v>0.14938812383731642</v>
      </c>
      <c r="Z87" s="20">
        <v>4.4075345197958804E-2</v>
      </c>
      <c r="AA87" s="20">
        <v>9.1267644298443126E-2</v>
      </c>
      <c r="AB87" s="20">
        <v>5.1190451105517292E-3</v>
      </c>
      <c r="AC87" s="20">
        <v>0.21759457850327008</v>
      </c>
      <c r="AD87" s="20">
        <v>-1.3829436682694039E-2</v>
      </c>
      <c r="AE87" s="20">
        <v>1.242439227085476E-2</v>
      </c>
      <c r="AF87" s="20">
        <v>4.3637535799514758E-2</v>
      </c>
      <c r="AG87" s="20">
        <v>4.6905282916799705E-2</v>
      </c>
      <c r="AH87" s="20">
        <v>0.13480656463462992</v>
      </c>
      <c r="AI87" s="20">
        <v>0.13064961475717121</v>
      </c>
      <c r="AJ87" s="20">
        <v>0.11057332367397704</v>
      </c>
      <c r="AK87" s="20">
        <v>8.1651390998872753E-2</v>
      </c>
      <c r="AL87" s="20">
        <v>0.18863562926462843</v>
      </c>
      <c r="AM87" s="20">
        <v>0.16850237634937915</v>
      </c>
      <c r="AN87" s="20">
        <v>-1.8786814135130624E-2</v>
      </c>
      <c r="AO87" s="20">
        <v>0.20141631921850087</v>
      </c>
      <c r="AP87" s="20">
        <v>8.4299283166709857E-2</v>
      </c>
      <c r="AQ87" s="20">
        <v>7.53834137109059E-2</v>
      </c>
      <c r="AR87" s="20">
        <v>6.9991251310199232E-2</v>
      </c>
      <c r="AS87" s="20">
        <v>8.601089247446915E-2</v>
      </c>
      <c r="AT87" s="20">
        <v>2.3042099703923489E-2</v>
      </c>
      <c r="AU87" s="20">
        <v>-3.1533964149593356E-2</v>
      </c>
      <c r="AV87" s="20">
        <v>1.7244671380918317E-2</v>
      </c>
      <c r="AW87" s="20">
        <v>1.4695456468989725E-2</v>
      </c>
      <c r="AX87" s="20">
        <v>-6.3481998182788435E-2</v>
      </c>
      <c r="AY87" s="20">
        <v>6.0210711539412598E-2</v>
      </c>
      <c r="AZ87" s="20">
        <v>-1.2364965481222536E-2</v>
      </c>
    </row>
    <row r="88" spans="1:52" x14ac:dyDescent="0.2">
      <c r="A88" s="10" t="s">
        <v>74</v>
      </c>
      <c r="B88">
        <f>IF(COUNTIF(Table2[[#This Row],[1973-74]:[1978-79]],"N/A"),0,1)</f>
        <v>1</v>
      </c>
      <c r="C88">
        <f>IF(COUNTIF(Table2[[#This Row],[1979-80]:[1988-89]],"N/A"),0,1)</f>
        <v>1</v>
      </c>
      <c r="D88">
        <f>IF(COUNTIF(Table2[[#This Row],[1989-90]:[1998-99]],"N/A"),0,1)</f>
        <v>1</v>
      </c>
      <c r="E88">
        <f>IF(COUNTIF(Table2[[#This Row],[1999-2000]:[2008-09]],"N/A"),0,1)</f>
        <v>1</v>
      </c>
      <c r="F88">
        <f>IF(COUNTIF(Table2[[#This Row],[2009-10]:[2014-15]],"N/A"),0,1)</f>
        <v>1</v>
      </c>
      <c r="G88" s="20">
        <f t="shared" si="5"/>
        <v>5.9512054578817794E-2</v>
      </c>
      <c r="H88" s="20">
        <f t="shared" si="6"/>
        <v>0.16319610298250617</v>
      </c>
      <c r="I88" s="20">
        <f t="shared" si="7"/>
        <v>6.9409735984760829E-2</v>
      </c>
      <c r="J88" s="20">
        <f t="shared" si="8"/>
        <v>5.3262942860131314E-2</v>
      </c>
      <c r="K88" s="20">
        <f t="shared" si="9"/>
        <v>4.3726561842325838E-2</v>
      </c>
      <c r="L88" s="20">
        <v>-7.1558650241028393E-2</v>
      </c>
      <c r="M88" s="20">
        <v>0.39833642761991672</v>
      </c>
      <c r="N88" s="20">
        <v>0.12227146299091163</v>
      </c>
      <c r="O88" s="20">
        <v>-0.17918825561312607</v>
      </c>
      <c r="P88" s="20">
        <v>2.7699288137415047E-2</v>
      </c>
      <c r="Q88" s="20">
        <v>0.16625966077736276</v>
      </c>
      <c r="R88" s="20">
        <v>0.41837988113258312</v>
      </c>
      <c r="S88" s="20">
        <v>0.21902934422633116</v>
      </c>
      <c r="T88" s="20">
        <v>0.19116296066358346</v>
      </c>
      <c r="U88" s="20">
        <v>-0.20982070108468687</v>
      </c>
      <c r="V88" s="20">
        <v>0.38005884592520356</v>
      </c>
      <c r="W88" s="20">
        <v>-9.6614318332242322E-2</v>
      </c>
      <c r="X88" s="20">
        <v>5.8585943820284918E-2</v>
      </c>
      <c r="Y88" s="20">
        <v>0.3476907854739294</v>
      </c>
      <c r="Z88" s="20">
        <v>0.1572286272227125</v>
      </c>
      <c r="AA88" s="20">
        <v>-0.15709139261753816</v>
      </c>
      <c r="AB88" s="20">
        <v>0.18971912783523809</v>
      </c>
      <c r="AC88" s="20">
        <v>-1.6999543723282735E-2</v>
      </c>
      <c r="AD88" s="20">
        <v>-2.0310613548584083E-2</v>
      </c>
      <c r="AE88" s="20">
        <v>0.14631006384408601</v>
      </c>
      <c r="AF88" s="20">
        <v>0.3841180447284579</v>
      </c>
      <c r="AG88" s="20">
        <v>-7.6527388221403619E-2</v>
      </c>
      <c r="AH88" s="20">
        <v>-6.8452373273798314E-2</v>
      </c>
      <c r="AI88" s="20">
        <v>0.26391749087574395</v>
      </c>
      <c r="AJ88" s="20">
        <v>4.9413943948689143E-2</v>
      </c>
      <c r="AK88" s="20">
        <v>9.8280479073369537E-2</v>
      </c>
      <c r="AL88" s="20">
        <v>-4.2383662198194332E-2</v>
      </c>
      <c r="AM88" s="20">
        <v>0.11104439234399942</v>
      </c>
      <c r="AN88" s="20">
        <v>-7.2233863899984554E-2</v>
      </c>
      <c r="AO88" s="20">
        <v>0.3209132372403426</v>
      </c>
      <c r="AP88" s="20">
        <v>8.3892747932431511E-2</v>
      </c>
      <c r="AQ88" s="20">
        <v>1.3943881575436646E-2</v>
      </c>
      <c r="AR88" s="20">
        <v>-1.0320616052679839E-2</v>
      </c>
      <c r="AS88" s="20">
        <v>1.9067053083219182E-2</v>
      </c>
      <c r="AT88" s="20">
        <v>1.0425779503372964E-2</v>
      </c>
      <c r="AU88" s="20">
        <v>2.3471071893403344E-2</v>
      </c>
      <c r="AV88" s="20">
        <v>9.4817526336827579E-2</v>
      </c>
      <c r="AW88" s="20">
        <v>4.4136319641318734E-2</v>
      </c>
      <c r="AX88" s="20">
        <v>2.7134342140177018E-2</v>
      </c>
      <c r="AY88" s="20">
        <v>6.928220391776839E-2</v>
      </c>
      <c r="AZ88" s="20">
        <v>3.5179071244599244E-3</v>
      </c>
    </row>
    <row r="89" spans="1:52" x14ac:dyDescent="0.2">
      <c r="A89" s="11" t="s">
        <v>75</v>
      </c>
      <c r="B89">
        <f>IF(COUNTIF(Table2[[#This Row],[1973-74]:[1978-79]],"N/A"),0,1)</f>
        <v>1</v>
      </c>
      <c r="C89">
        <f>IF(COUNTIF(Table2[[#This Row],[1979-80]:[1988-89]],"N/A"),0,1)</f>
        <v>1</v>
      </c>
      <c r="D89">
        <f>IF(COUNTIF(Table2[[#This Row],[1989-90]:[1998-99]],"N/A"),0,1)</f>
        <v>1</v>
      </c>
      <c r="E89">
        <f>IF(COUNTIF(Table2[[#This Row],[1999-2000]:[2008-09]],"N/A"),0,1)</f>
        <v>1</v>
      </c>
      <c r="F89">
        <f>IF(COUNTIF(Table2[[#This Row],[2009-10]:[2014-15]],"N/A"),0,1)</f>
        <v>1</v>
      </c>
      <c r="G89" s="20">
        <f t="shared" si="5"/>
        <v>0.15831796990510694</v>
      </c>
      <c r="H89" s="20">
        <f t="shared" si="6"/>
        <v>8.7410458430020335E-2</v>
      </c>
      <c r="I89" s="20">
        <f t="shared" si="7"/>
        <v>5.8069693975485871E-2</v>
      </c>
      <c r="J89" s="20">
        <f t="shared" si="8"/>
        <v>2.2216915130428557E-2</v>
      </c>
      <c r="K89" s="20">
        <f t="shared" si="9"/>
        <v>4.5742330281846676E-2</v>
      </c>
      <c r="L89" s="20">
        <v>-4.961744107017324E-2</v>
      </c>
      <c r="M89" s="20">
        <v>0.21453563854112634</v>
      </c>
      <c r="N89" s="20">
        <v>0.14619994617290627</v>
      </c>
      <c r="O89" s="20">
        <v>0.11489104636716498</v>
      </c>
      <c r="P89" s="20">
        <v>0.3655806595145103</v>
      </c>
      <c r="Q89" s="20">
        <v>-9.9024676340255455E-2</v>
      </c>
      <c r="R89" s="20">
        <v>2.410957318822585E-2</v>
      </c>
      <c r="S89" s="20">
        <v>0.35506651003398676</v>
      </c>
      <c r="T89" s="20">
        <v>0.17815688906622532</v>
      </c>
      <c r="U89" s="20">
        <v>9.1355497816091619E-2</v>
      </c>
      <c r="V89" s="20">
        <v>4.13109686066905E-2</v>
      </c>
      <c r="W89" s="20">
        <v>0.10416115197032531</v>
      </c>
      <c r="X89" s="20">
        <v>1.4372313025765573E-2</v>
      </c>
      <c r="Y89" s="20">
        <v>0.13326472331691455</v>
      </c>
      <c r="Z89" s="20">
        <v>3.1331633616233319E-2</v>
      </c>
      <c r="AA89" s="20">
        <v>0.14994852227881761</v>
      </c>
      <c r="AB89" s="20">
        <v>4.3372575228157621E-2</v>
      </c>
      <c r="AC89" s="20">
        <v>5.4140739541303301E-2</v>
      </c>
      <c r="AD89" s="20">
        <v>4.6999230655692954E-2</v>
      </c>
      <c r="AE89" s="20">
        <v>0.1259547213028448</v>
      </c>
      <c r="AF89" s="20">
        <v>7.5339290510325193E-3</v>
      </c>
      <c r="AG89" s="20">
        <v>6.633829302893339E-2</v>
      </c>
      <c r="AH89" s="20">
        <v>-1.9884630941323981E-2</v>
      </c>
      <c r="AI89" s="20">
        <v>8.7586737069960591E-2</v>
      </c>
      <c r="AJ89" s="20">
        <v>1.8706822539439841E-2</v>
      </c>
      <c r="AK89" s="20">
        <v>7.8981883052512192E-2</v>
      </c>
      <c r="AL89" s="20">
        <v>-1.180130543513507E-2</v>
      </c>
      <c r="AM89" s="20">
        <v>4.1498560617936699E-2</v>
      </c>
      <c r="AN89" s="20">
        <v>-2.2119489818904492E-2</v>
      </c>
      <c r="AO89" s="20">
        <v>-1.9565685851976648E-2</v>
      </c>
      <c r="AP89" s="20">
        <v>-4.8354483584441277E-2</v>
      </c>
      <c r="AQ89" s="20">
        <v>-3.7169791972668703E-2</v>
      </c>
      <c r="AR89" s="20">
        <v>0.19920762900464137</v>
      </c>
      <c r="AS89" s="20">
        <v>9.0788530279728996E-2</v>
      </c>
      <c r="AT89" s="20">
        <v>-4.9296694987407491E-2</v>
      </c>
      <c r="AU89" s="20">
        <v>-3.8188433513785855E-2</v>
      </c>
      <c r="AV89" s="20">
        <v>3.2759591208328977E-2</v>
      </c>
      <c r="AW89" s="20">
        <v>4.0969979002040531E-2</v>
      </c>
      <c r="AX89" s="20">
        <v>3.3643547736744092E-2</v>
      </c>
      <c r="AY89" s="20">
        <v>9.0403045403161866E-2</v>
      </c>
      <c r="AZ89" s="20">
        <v>0.11486625185459044</v>
      </c>
    </row>
    <row r="90" spans="1:52" x14ac:dyDescent="0.2">
      <c r="A90" s="10" t="s">
        <v>123</v>
      </c>
      <c r="B90">
        <f>IF(COUNTIF(Table2[[#This Row],[1973-74]:[1978-79]],"N/A"),0,1)</f>
        <v>0</v>
      </c>
      <c r="C90">
        <f>IF(COUNTIF(Table2[[#This Row],[1979-80]:[1988-89]],"N/A"),0,1)</f>
        <v>0</v>
      </c>
      <c r="D90">
        <f>IF(COUNTIF(Table2[[#This Row],[1989-90]:[1998-99]],"N/A"),0,1)</f>
        <v>0</v>
      </c>
      <c r="E90">
        <f>IF(COUNTIF(Table2[[#This Row],[1999-2000]:[2008-09]],"N/A"),0,1)</f>
        <v>0</v>
      </c>
      <c r="F90">
        <f>IF(COUNTIF(Table2[[#This Row],[2009-10]:[2014-15]],"N/A"),0,1)</f>
        <v>1</v>
      </c>
      <c r="G90" s="20" t="str">
        <f t="shared" si="5"/>
        <v>N/A</v>
      </c>
      <c r="H90" s="20" t="str">
        <f t="shared" si="6"/>
        <v>N/A</v>
      </c>
      <c r="I90" s="20" t="str">
        <f t="shared" si="7"/>
        <v>N/A</v>
      </c>
      <c r="J90" s="20" t="str">
        <f t="shared" si="8"/>
        <v>N/A</v>
      </c>
      <c r="K90" s="20">
        <f t="shared" si="9"/>
        <v>3.2065405483959822E-2</v>
      </c>
      <c r="L90" s="20" t="s">
        <v>125</v>
      </c>
      <c r="M90" s="20" t="s">
        <v>125</v>
      </c>
      <c r="N90" s="20" t="s">
        <v>125</v>
      </c>
      <c r="O90" s="20" t="s">
        <v>125</v>
      </c>
      <c r="P90" s="20" t="s">
        <v>125</v>
      </c>
      <c r="Q90" s="20" t="s">
        <v>125</v>
      </c>
      <c r="R90" s="20" t="s">
        <v>125</v>
      </c>
      <c r="S90" s="20" t="s">
        <v>125</v>
      </c>
      <c r="T90" s="20" t="s">
        <v>125</v>
      </c>
      <c r="U90" s="20" t="s">
        <v>125</v>
      </c>
      <c r="V90" s="20" t="s">
        <v>125</v>
      </c>
      <c r="W90" s="20" t="s">
        <v>125</v>
      </c>
      <c r="X90" s="20" t="s">
        <v>125</v>
      </c>
      <c r="Y90" s="20" t="s">
        <v>125</v>
      </c>
      <c r="Z90" s="20" t="s">
        <v>125</v>
      </c>
      <c r="AA90" s="20" t="s">
        <v>125</v>
      </c>
      <c r="AB90" s="20" t="s">
        <v>125</v>
      </c>
      <c r="AC90" s="20" t="s">
        <v>125</v>
      </c>
      <c r="AD90" s="20" t="s">
        <v>125</v>
      </c>
      <c r="AE90" s="20" t="s">
        <v>125</v>
      </c>
      <c r="AF90" s="20" t="s">
        <v>125</v>
      </c>
      <c r="AG90" s="20" t="s">
        <v>125</v>
      </c>
      <c r="AH90" s="20" t="s">
        <v>125</v>
      </c>
      <c r="AI90" s="20" t="s">
        <v>125</v>
      </c>
      <c r="AJ90" s="20" t="s">
        <v>125</v>
      </c>
      <c r="AK90" s="20" t="s">
        <v>125</v>
      </c>
      <c r="AL90" s="20" t="s">
        <v>125</v>
      </c>
      <c r="AM90" s="20" t="s">
        <v>125</v>
      </c>
      <c r="AN90" s="20" t="s">
        <v>125</v>
      </c>
      <c r="AO90" s="20" t="s">
        <v>125</v>
      </c>
      <c r="AP90" s="20" t="s">
        <v>125</v>
      </c>
      <c r="AQ90" s="20" t="s">
        <v>125</v>
      </c>
      <c r="AR90" s="20" t="s">
        <v>125</v>
      </c>
      <c r="AS90" s="20" t="s">
        <v>125</v>
      </c>
      <c r="AT90" s="20" t="s">
        <v>125</v>
      </c>
      <c r="AU90" s="20" t="s">
        <v>125</v>
      </c>
      <c r="AV90" s="20">
        <v>0.17176720554582975</v>
      </c>
      <c r="AW90" s="20">
        <v>-1.0798093856681299E-2</v>
      </c>
      <c r="AX90" s="20">
        <v>0.18088866539086715</v>
      </c>
      <c r="AY90" s="20">
        <v>-0.10701631763734634</v>
      </c>
      <c r="AZ90" s="20">
        <v>-7.4514432022870197E-2</v>
      </c>
    </row>
    <row r="91" spans="1:52" x14ac:dyDescent="0.2">
      <c r="A91" s="11" t="s">
        <v>76</v>
      </c>
      <c r="B91">
        <f>IF(COUNTIF(Table2[[#This Row],[1973-74]:[1978-79]],"N/A"),0,1)</f>
        <v>1</v>
      </c>
      <c r="C91">
        <f>IF(COUNTIF(Table2[[#This Row],[1979-80]:[1988-89]],"N/A"),0,1)</f>
        <v>1</v>
      </c>
      <c r="D91">
        <f>IF(COUNTIF(Table2[[#This Row],[1989-90]:[1998-99]],"N/A"),0,1)</f>
        <v>1</v>
      </c>
      <c r="E91">
        <f>IF(COUNTIF(Table2[[#This Row],[1999-2000]:[2008-09]],"N/A"),0,1)</f>
        <v>1</v>
      </c>
      <c r="F91">
        <f>IF(COUNTIF(Table2[[#This Row],[2009-10]:[2014-15]],"N/A"),0,1)</f>
        <v>1</v>
      </c>
      <c r="G91" s="20">
        <f t="shared" si="5"/>
        <v>2.4845457127163413E-2</v>
      </c>
      <c r="H91" s="20">
        <f t="shared" si="6"/>
        <v>0.11646568391524662</v>
      </c>
      <c r="I91" s="20">
        <f t="shared" si="7"/>
        <v>8.6456069286520165E-2</v>
      </c>
      <c r="J91" s="20">
        <f t="shared" si="8"/>
        <v>4.6072617995287349E-2</v>
      </c>
      <c r="K91" s="20">
        <f t="shared" si="9"/>
        <v>3.9221902345700548E-2</v>
      </c>
      <c r="L91" s="20">
        <v>-0.13178083883188729</v>
      </c>
      <c r="M91" s="20">
        <v>4.8300674735278486E-2</v>
      </c>
      <c r="N91" s="20">
        <v>8.0416546377553674E-2</v>
      </c>
      <c r="O91" s="20">
        <v>-5.7307665216046449E-3</v>
      </c>
      <c r="P91" s="20">
        <v>0.13302166987647684</v>
      </c>
      <c r="Q91" s="20">
        <v>0.20269300406152641</v>
      </c>
      <c r="R91" s="20">
        <v>0.15926501070295954</v>
      </c>
      <c r="S91" s="20">
        <v>-6.6237862184611779E-2</v>
      </c>
      <c r="T91" s="20">
        <v>0.10066471527602676</v>
      </c>
      <c r="U91" s="20">
        <v>0.18622586186779841</v>
      </c>
      <c r="V91" s="20">
        <v>3.5937308828151051E-3</v>
      </c>
      <c r="W91" s="20">
        <v>0.23688949446416549</v>
      </c>
      <c r="X91" s="20">
        <v>5.5180610737919959E-2</v>
      </c>
      <c r="Y91" s="20">
        <v>0.20951800090295272</v>
      </c>
      <c r="Z91" s="20">
        <v>7.6864272440913484E-2</v>
      </c>
      <c r="AA91" s="20">
        <v>4.8451535925524293E-2</v>
      </c>
      <c r="AB91" s="20">
        <v>0.18150513146529756</v>
      </c>
      <c r="AC91" s="20">
        <v>8.2636575586319913E-2</v>
      </c>
      <c r="AD91" s="20">
        <v>0.12348145415514966</v>
      </c>
      <c r="AE91" s="20">
        <v>7.3883310377224218E-2</v>
      </c>
      <c r="AF91" s="20">
        <v>5.418091097731928E-2</v>
      </c>
      <c r="AG91" s="20">
        <v>0.10127649307425254</v>
      </c>
      <c r="AH91" s="20">
        <v>6.5457270773227855E-2</v>
      </c>
      <c r="AI91" s="20">
        <v>7.2699681874852817E-2</v>
      </c>
      <c r="AJ91" s="20">
        <v>6.0988328656033541E-2</v>
      </c>
      <c r="AK91" s="20">
        <v>6.0273109747333201E-2</v>
      </c>
      <c r="AL91" s="20">
        <v>7.7193885096358564E-2</v>
      </c>
      <c r="AM91" s="20">
        <v>4.818838076241163E-2</v>
      </c>
      <c r="AN91" s="20">
        <v>4.4113440848386178E-2</v>
      </c>
      <c r="AO91" s="20">
        <v>5.2135382643922791E-2</v>
      </c>
      <c r="AP91" s="20">
        <v>2.4907458585687894E-2</v>
      </c>
      <c r="AQ91" s="20">
        <v>4.9522059679469883E-2</v>
      </c>
      <c r="AR91" s="20">
        <v>4.9292441302971626E-2</v>
      </c>
      <c r="AS91" s="20">
        <v>5.1422882485054743E-2</v>
      </c>
      <c r="AT91" s="20">
        <v>3.6771388012770108E-3</v>
      </c>
      <c r="AU91" s="20">
        <v>2.1209635408712863E-2</v>
      </c>
      <c r="AV91" s="20">
        <v>3.307145706467117E-2</v>
      </c>
      <c r="AW91" s="20">
        <v>3.2979519137607001E-2</v>
      </c>
      <c r="AX91" s="20">
        <v>4.9799432646991215E-2</v>
      </c>
      <c r="AY91" s="20">
        <v>5.5564409905843937E-2</v>
      </c>
      <c r="AZ91" s="20">
        <v>4.270695991037711E-2</v>
      </c>
    </row>
    <row r="92" spans="1:52" x14ac:dyDescent="0.2">
      <c r="A92" s="10" t="s">
        <v>77</v>
      </c>
      <c r="B92">
        <f>IF(COUNTIF(Table2[[#This Row],[1973-74]:[1978-79]],"N/A"),0,1)</f>
        <v>1</v>
      </c>
      <c r="C92">
        <f>IF(COUNTIF(Table2[[#This Row],[1979-80]:[1988-89]],"N/A"),0,1)</f>
        <v>1</v>
      </c>
      <c r="D92">
        <f>IF(COUNTIF(Table2[[#This Row],[1989-90]:[1998-99]],"N/A"),0,1)</f>
        <v>1</v>
      </c>
      <c r="E92">
        <f>IF(COUNTIF(Table2[[#This Row],[1999-2000]:[2008-09]],"N/A"),0,1)</f>
        <v>1</v>
      </c>
      <c r="F92">
        <f>IF(COUNTIF(Table2[[#This Row],[2009-10]:[2014-15]],"N/A"),0,1)</f>
        <v>1</v>
      </c>
      <c r="G92" s="20">
        <f t="shared" si="5"/>
        <v>-1.2518453842591436E-2</v>
      </c>
      <c r="H92" s="20">
        <f t="shared" si="6"/>
        <v>0.1147756331298094</v>
      </c>
      <c r="I92" s="20">
        <f t="shared" si="7"/>
        <v>9.0644750195538429E-2</v>
      </c>
      <c r="J92" s="20">
        <f t="shared" si="8"/>
        <v>3.9009480701465538E-2</v>
      </c>
      <c r="K92" s="20">
        <f t="shared" si="9"/>
        <v>1.7374811824614294E-2</v>
      </c>
      <c r="L92" s="20">
        <v>-0.16158696091604144</v>
      </c>
      <c r="M92" s="20">
        <v>4.2428142504194065E-4</v>
      </c>
      <c r="N92" s="20">
        <v>4.3758649632514288E-2</v>
      </c>
      <c r="O92" s="20">
        <v>7.9195891060589427E-2</v>
      </c>
      <c r="P92" s="20">
        <v>-2.4384130415061413E-2</v>
      </c>
      <c r="Q92" s="20">
        <v>0.18077492397278608</v>
      </c>
      <c r="R92" s="20">
        <v>6.3128939442010909E-2</v>
      </c>
      <c r="S92" s="20">
        <v>0.11664721361844679</v>
      </c>
      <c r="T92" s="20">
        <v>8.8879021707288272E-2</v>
      </c>
      <c r="U92" s="20">
        <v>0.12873384638030036</v>
      </c>
      <c r="V92" s="20">
        <v>8.4372640655905454E-2</v>
      </c>
      <c r="W92" s="20">
        <v>6.6158042662617308E-2</v>
      </c>
      <c r="X92" s="20">
        <v>8.7068580745406979E-2</v>
      </c>
      <c r="Y92" s="20">
        <v>0.18209819463720839</v>
      </c>
      <c r="Z92" s="20">
        <v>0.14989492747612373</v>
      </c>
      <c r="AA92" s="20">
        <v>0.1048358569187257</v>
      </c>
      <c r="AB92" s="20">
        <v>6.1145047063578185E-2</v>
      </c>
      <c r="AC92" s="20">
        <v>7.8112562717007464E-2</v>
      </c>
      <c r="AD92" s="20">
        <v>1.459810985714843E-2</v>
      </c>
      <c r="AE92" s="20">
        <v>9.8763123724937715E-2</v>
      </c>
      <c r="AF92" s="20">
        <v>1.1335139424716305E-2</v>
      </c>
      <c r="AG92" s="20">
        <v>3.1068792290342425E-2</v>
      </c>
      <c r="AH92" s="20">
        <v>0.26700946948134369</v>
      </c>
      <c r="AI92" s="20">
        <v>0.14749168056141826</v>
      </c>
      <c r="AJ92" s="20">
        <v>9.2087719916166072E-2</v>
      </c>
      <c r="AK92" s="20">
        <v>2.019898861803892E-2</v>
      </c>
      <c r="AL92" s="20">
        <v>3.4187026199001679E-2</v>
      </c>
      <c r="AM92" s="20">
        <v>8.4851583459221988E-2</v>
      </c>
      <c r="AN92" s="20">
        <v>5.3701979492848564E-2</v>
      </c>
      <c r="AO92" s="20">
        <v>-2.2912047973891427E-2</v>
      </c>
      <c r="AP92" s="20">
        <v>0.16829283036314505</v>
      </c>
      <c r="AQ92" s="20">
        <v>2.8505997460586699E-2</v>
      </c>
      <c r="AR92" s="20">
        <v>1.2033582847625091E-2</v>
      </c>
      <c r="AS92" s="20">
        <v>-2.6243501574928014E-2</v>
      </c>
      <c r="AT92" s="20">
        <v>3.7478368123006894E-2</v>
      </c>
      <c r="AU92" s="20">
        <v>-2.923908592615735E-2</v>
      </c>
      <c r="AV92" s="20">
        <v>2.1339894147441082E-2</v>
      </c>
      <c r="AW92" s="20">
        <v>9.6815558052566808E-2</v>
      </c>
      <c r="AX92" s="20">
        <v>1.405360171898614E-2</v>
      </c>
      <c r="AY92" s="20">
        <v>-5.2355294435033686E-3</v>
      </c>
      <c r="AZ92" s="20">
        <v>6.5144323983524419E-3</v>
      </c>
    </row>
    <row r="93" spans="1:52" x14ac:dyDescent="0.2">
      <c r="A93" s="11" t="s">
        <v>78</v>
      </c>
      <c r="B93">
        <f>IF(COUNTIF(Table2[[#This Row],[1973-74]:[1978-79]],"N/A"),0,1)</f>
        <v>1</v>
      </c>
      <c r="C93">
        <f>IF(COUNTIF(Table2[[#This Row],[1979-80]:[1988-89]],"N/A"),0,1)</f>
        <v>1</v>
      </c>
      <c r="D93">
        <f>IF(COUNTIF(Table2[[#This Row],[1989-90]:[1998-99]],"N/A"),0,1)</f>
        <v>1</v>
      </c>
      <c r="E93">
        <f>IF(COUNTIF(Table2[[#This Row],[1999-2000]:[2008-09]],"N/A"),0,1)</f>
        <v>1</v>
      </c>
      <c r="F93">
        <f>IF(COUNTIF(Table2[[#This Row],[2009-10]:[2014-15]],"N/A"),0,1)</f>
        <v>1</v>
      </c>
      <c r="G93" s="20">
        <f t="shared" si="5"/>
        <v>5.9763092764511513E-2</v>
      </c>
      <c r="H93" s="20">
        <f t="shared" si="6"/>
        <v>0.10602631600510919</v>
      </c>
      <c r="I93" s="20">
        <f t="shared" si="7"/>
        <v>7.1031449513294209E-2</v>
      </c>
      <c r="J93" s="20">
        <f t="shared" si="8"/>
        <v>5.7527157301116863E-2</v>
      </c>
      <c r="K93" s="20">
        <f t="shared" si="9"/>
        <v>2.9249191836540067E-2</v>
      </c>
      <c r="L93" s="20">
        <v>3.2314927099738253E-2</v>
      </c>
      <c r="M93" s="20">
        <v>8.0215990405527154E-2</v>
      </c>
      <c r="N93" s="20">
        <v>0.1444576321864551</v>
      </c>
      <c r="O93" s="20">
        <v>-4.0602038224838655E-2</v>
      </c>
      <c r="P93" s="20">
        <v>8.2428952355675725E-2</v>
      </c>
      <c r="Q93" s="20">
        <v>-1.9681912103124432E-2</v>
      </c>
      <c r="R93" s="20">
        <v>0.12704685256929663</v>
      </c>
      <c r="S93" s="20">
        <v>0.12654644731055281</v>
      </c>
      <c r="T93" s="20">
        <v>0.11968727315633007</v>
      </c>
      <c r="U93" s="20">
        <v>3.5337018214872819E-2</v>
      </c>
      <c r="V93" s="20">
        <v>6.6447939341667331E-2</v>
      </c>
      <c r="W93" s="20">
        <v>8.9613900030457772E-2</v>
      </c>
      <c r="X93" s="20">
        <v>0.19428688723744733</v>
      </c>
      <c r="Y93" s="20">
        <v>0.10392780920292995</v>
      </c>
      <c r="Z93" s="20">
        <v>0.21705094509066153</v>
      </c>
      <c r="AA93" s="20">
        <v>0.1011337504666702</v>
      </c>
      <c r="AB93" s="20">
        <v>9.0208502084503539E-2</v>
      </c>
      <c r="AC93" s="20">
        <v>0.1137176121600777</v>
      </c>
      <c r="AD93" s="20">
        <v>1.2864321500993134E-2</v>
      </c>
      <c r="AE93" s="20">
        <v>0.18229458409953372</v>
      </c>
      <c r="AF93" s="20">
        <v>7.3529830328775803E-2</v>
      </c>
      <c r="AG93" s="20">
        <v>3.7062920840027144E-2</v>
      </c>
      <c r="AH93" s="20">
        <v>-3.2454404808841132E-2</v>
      </c>
      <c r="AI93" s="20">
        <v>1.9940881552685644E-2</v>
      </c>
      <c r="AJ93" s="20">
        <v>0.11201649690851626</v>
      </c>
      <c r="AK93" s="20">
        <v>0.17750077382579596</v>
      </c>
      <c r="AL93" s="20">
        <v>0.10339047410992648</v>
      </c>
      <c r="AM93" s="20">
        <v>3.3262490477679832E-2</v>
      </c>
      <c r="AN93" s="20">
        <v>4.1290582536741331E-2</v>
      </c>
      <c r="AO93" s="20">
        <v>1.7296808589866378E-2</v>
      </c>
      <c r="AP93" s="20">
        <v>0.11522839997576793</v>
      </c>
      <c r="AQ93" s="20">
        <v>4.3366552189941183E-2</v>
      </c>
      <c r="AR93" s="20">
        <v>5.8752275925384109E-2</v>
      </c>
      <c r="AS93" s="20">
        <v>2.8984315788868578E-2</v>
      </c>
      <c r="AT93" s="20">
        <v>-4.3801100408803272E-2</v>
      </c>
      <c r="AU93" s="20">
        <v>9.8498691070914468E-2</v>
      </c>
      <c r="AV93" s="20">
        <v>-7.9903142269275793E-2</v>
      </c>
      <c r="AW93" s="20">
        <v>1.4885955385034859E-2</v>
      </c>
      <c r="AX93" s="20">
        <v>6.6741822559215971E-2</v>
      </c>
      <c r="AY93" s="20">
        <v>6.8982533507314647E-2</v>
      </c>
      <c r="AZ93" s="20">
        <v>6.2892907660362287E-3</v>
      </c>
    </row>
    <row r="94" spans="1:52" x14ac:dyDescent="0.2">
      <c r="A94" s="10" t="s">
        <v>79</v>
      </c>
      <c r="B94">
        <f>IF(COUNTIF(Table2[[#This Row],[1973-74]:[1978-79]],"N/A"),0,1)</f>
        <v>1</v>
      </c>
      <c r="C94">
        <f>IF(COUNTIF(Table2[[#This Row],[1979-80]:[1988-89]],"N/A"),0,1)</f>
        <v>1</v>
      </c>
      <c r="D94">
        <f>IF(COUNTIF(Table2[[#This Row],[1989-90]:[1998-99]],"N/A"),0,1)</f>
        <v>1</v>
      </c>
      <c r="E94">
        <f>IF(COUNTIF(Table2[[#This Row],[1999-2000]:[2008-09]],"N/A"),0,1)</f>
        <v>1</v>
      </c>
      <c r="F94">
        <f>IF(COUNTIF(Table2[[#This Row],[2009-10]:[2014-15]],"N/A"),0,1)</f>
        <v>1</v>
      </c>
      <c r="G94" s="20">
        <f t="shared" si="5"/>
        <v>6.7163004179590577E-2</v>
      </c>
      <c r="H94" s="20">
        <f t="shared" si="6"/>
        <v>9.0355275548145986E-2</v>
      </c>
      <c r="I94" s="20">
        <f t="shared" si="7"/>
        <v>7.7669598305629112E-2</v>
      </c>
      <c r="J94" s="20">
        <f t="shared" si="8"/>
        <v>7.7151657163471304E-2</v>
      </c>
      <c r="K94" s="20">
        <f t="shared" si="9"/>
        <v>3.3399209333115666E-2</v>
      </c>
      <c r="L94" s="20">
        <v>6.5252894755528134E-3</v>
      </c>
      <c r="M94" s="20">
        <v>9.4621189269137582E-2</v>
      </c>
      <c r="N94" s="20">
        <v>-0.10385579118723923</v>
      </c>
      <c r="O94" s="20">
        <v>0.22671099921200821</v>
      </c>
      <c r="P94" s="20">
        <v>0.11181333412849351</v>
      </c>
      <c r="Q94" s="20">
        <v>0.17667185635547475</v>
      </c>
      <c r="R94" s="20">
        <v>2.3244457957042046E-2</v>
      </c>
      <c r="S94" s="20">
        <v>9.4322497829123719E-2</v>
      </c>
      <c r="T94" s="20">
        <v>9.4156628251818503E-2</v>
      </c>
      <c r="U94" s="20">
        <v>3.9516649807911086E-2</v>
      </c>
      <c r="V94" s="20">
        <v>7.9027582426815554E-2</v>
      </c>
      <c r="W94" s="20">
        <v>0.15433998002422616</v>
      </c>
      <c r="X94" s="20">
        <v>0.15431366685304496</v>
      </c>
      <c r="Y94" s="20">
        <v>0.15056026264929032</v>
      </c>
      <c r="Z94" s="20">
        <v>-6.2600826673287285E-2</v>
      </c>
      <c r="AA94" s="20">
        <v>0.14408494713299122</v>
      </c>
      <c r="AB94" s="20">
        <v>9.0690291547312965E-2</v>
      </c>
      <c r="AC94" s="20">
        <v>7.8347190920880466E-2</v>
      </c>
      <c r="AD94" s="20">
        <v>8.736175692827125E-2</v>
      </c>
      <c r="AE94" s="20">
        <v>2.7746409223339843E-2</v>
      </c>
      <c r="AF94" s="20">
        <v>0.13545701838230129</v>
      </c>
      <c r="AG94" s="20">
        <v>0.12066281030497014</v>
      </c>
      <c r="AH94" s="20">
        <v>-6.1516959403766815E-2</v>
      </c>
      <c r="AI94" s="20">
        <v>0.10922383793981139</v>
      </c>
      <c r="AJ94" s="20">
        <v>4.4638680080179405E-2</v>
      </c>
      <c r="AK94" s="20">
        <v>-6.9353819664670843E-2</v>
      </c>
      <c r="AL94" s="20">
        <v>0.12680919922908779</v>
      </c>
      <c r="AM94" s="20">
        <v>5.9551250940578733E-2</v>
      </c>
      <c r="AN94" s="20">
        <v>8.8549082792582751E-2</v>
      </c>
      <c r="AO94" s="20">
        <v>6.9621936493961284E-2</v>
      </c>
      <c r="AP94" s="20">
        <v>3.4048920363134033E-2</v>
      </c>
      <c r="AQ94" s="20">
        <v>0.17737575861704286</v>
      </c>
      <c r="AR94" s="20">
        <v>9.9868396236550153E-2</v>
      </c>
      <c r="AS94" s="20">
        <v>0.15025868890905253</v>
      </c>
      <c r="AT94" s="20">
        <v>3.4787157717393845E-2</v>
      </c>
      <c r="AU94" s="20">
        <v>5.5727256219439969E-2</v>
      </c>
      <c r="AV94" s="20">
        <v>1.5069543167375169E-2</v>
      </c>
      <c r="AW94" s="20">
        <v>3.6991291044173218E-3</v>
      </c>
      <c r="AX94" s="20">
        <v>2.2189821501974717E-2</v>
      </c>
      <c r="AY94" s="20">
        <v>7.1351738305500192E-2</v>
      </c>
      <c r="AZ94" s="20">
        <v>3.2357767699986661E-2</v>
      </c>
    </row>
    <row r="95" spans="1:52" x14ac:dyDescent="0.2">
      <c r="A95" s="11" t="s">
        <v>80</v>
      </c>
      <c r="B95">
        <f>IF(COUNTIF(Table2[[#This Row],[1973-74]:[1978-79]],"N/A"),0,1)</f>
        <v>1</v>
      </c>
      <c r="C95">
        <f>IF(COUNTIF(Table2[[#This Row],[1979-80]:[1988-89]],"N/A"),0,1)</f>
        <v>1</v>
      </c>
      <c r="D95">
        <f>IF(COUNTIF(Table2[[#This Row],[1989-90]:[1998-99]],"N/A"),0,1)</f>
        <v>1</v>
      </c>
      <c r="E95">
        <f>IF(COUNTIF(Table2[[#This Row],[1999-2000]:[2008-09]],"N/A"),0,1)</f>
        <v>1</v>
      </c>
      <c r="F95">
        <f>IF(COUNTIF(Table2[[#This Row],[2009-10]:[2014-15]],"N/A"),0,1)</f>
        <v>1</v>
      </c>
      <c r="G95" s="20">
        <f t="shared" si="5"/>
        <v>5.2133928535017603E-2</v>
      </c>
      <c r="H95" s="20">
        <f t="shared" si="6"/>
        <v>9.0919712818392923E-2</v>
      </c>
      <c r="I95" s="20">
        <f t="shared" si="7"/>
        <v>4.3876426256791237E-2</v>
      </c>
      <c r="J95" s="20">
        <f t="shared" si="8"/>
        <v>9.4523838876921937E-2</v>
      </c>
      <c r="K95" s="20">
        <f t="shared" si="9"/>
        <v>4.3234241811784008E-2</v>
      </c>
      <c r="L95" s="20">
        <v>-4.4536254552358261E-2</v>
      </c>
      <c r="M95" s="20">
        <v>5.7224066909008754E-2</v>
      </c>
      <c r="N95" s="20">
        <v>6.507341366381407E-2</v>
      </c>
      <c r="O95" s="20">
        <v>3.2279389239128681E-2</v>
      </c>
      <c r="P95" s="20">
        <v>0.15062902741549478</v>
      </c>
      <c r="Q95" s="20">
        <v>0.14323744853887743</v>
      </c>
      <c r="R95" s="20">
        <v>7.5751318988821412E-2</v>
      </c>
      <c r="S95" s="20">
        <v>8.3057185326177604E-2</v>
      </c>
      <c r="T95" s="20">
        <v>4.8402940751833727E-3</v>
      </c>
      <c r="U95" s="20">
        <v>7.3026047406866496E-2</v>
      </c>
      <c r="V95" s="20">
        <v>0.10732904564663973</v>
      </c>
      <c r="W95" s="20">
        <v>9.5651856397260579E-2</v>
      </c>
      <c r="X95" s="20">
        <v>0.16216231423143959</v>
      </c>
      <c r="Y95" s="20">
        <v>0.11691085008602903</v>
      </c>
      <c r="Z95" s="20">
        <v>4.7230767486634156E-2</v>
      </c>
      <c r="AA95" s="20">
        <v>4.6329969974941973E-2</v>
      </c>
      <c r="AB95" s="20">
        <v>0.15119747040595893</v>
      </c>
      <c r="AC95" s="20">
        <v>4.4410292441067312E-2</v>
      </c>
      <c r="AD95" s="20">
        <v>1.3871344526011143E-2</v>
      </c>
      <c r="AE95" s="20">
        <v>-1.8669952485108224E-3</v>
      </c>
      <c r="AF95" s="20">
        <v>6.8959437258139022E-2</v>
      </c>
      <c r="AG95" s="20">
        <v>0.14262852607955917</v>
      </c>
      <c r="AH95" s="20">
        <v>5.5226824861459432E-2</v>
      </c>
      <c r="AI95" s="20">
        <v>-0.10048213994302493</v>
      </c>
      <c r="AJ95" s="20">
        <v>1.8489532212311109E-2</v>
      </c>
      <c r="AK95" s="20">
        <v>0.12279615983611505</v>
      </c>
      <c r="AL95" s="20">
        <v>7.4539635541581162E-2</v>
      </c>
      <c r="AM95" s="20">
        <v>5.5920277655377992E-2</v>
      </c>
      <c r="AN95" s="20">
        <v>0.13209667409112213</v>
      </c>
      <c r="AO95" s="20">
        <v>6.579489386861552E-2</v>
      </c>
      <c r="AP95" s="20">
        <v>0.31480511585268645</v>
      </c>
      <c r="AQ95" s="20">
        <v>0.15007863116586032</v>
      </c>
      <c r="AR95" s="20">
        <v>-8.2057971011851485E-2</v>
      </c>
      <c r="AS95" s="20">
        <v>5.0295918196157245E-2</v>
      </c>
      <c r="AT95" s="20">
        <v>6.0969053573555185E-2</v>
      </c>
      <c r="AU95" s="20">
        <v>1.6815607192547254E-3</v>
      </c>
      <c r="AV95" s="20">
        <v>2.07152831842871E-2</v>
      </c>
      <c r="AW95" s="20">
        <v>7.9720744495467843E-2</v>
      </c>
      <c r="AX95" s="20">
        <v>6.8359553100576578E-2</v>
      </c>
      <c r="AY95" s="20">
        <v>1.4332323828579824E-2</v>
      </c>
      <c r="AZ95" s="20">
        <v>7.4595985542537949E-2</v>
      </c>
    </row>
    <row r="96" spans="1:52" x14ac:dyDescent="0.2">
      <c r="A96" s="10" t="s">
        <v>81</v>
      </c>
      <c r="B96">
        <f>IF(COUNTIF(Table2[[#This Row],[1973-74]:[1978-79]],"N/A"),0,1)</f>
        <v>0</v>
      </c>
      <c r="C96">
        <f>IF(COUNTIF(Table2[[#This Row],[1979-80]:[1988-89]],"N/A"),0,1)</f>
        <v>1</v>
      </c>
      <c r="D96">
        <f>IF(COUNTIF(Table2[[#This Row],[1989-90]:[1998-99]],"N/A"),0,1)</f>
        <v>1</v>
      </c>
      <c r="E96">
        <f>IF(COUNTIF(Table2[[#This Row],[1999-2000]:[2008-09]],"N/A"),0,1)</f>
        <v>1</v>
      </c>
      <c r="F96">
        <f>IF(COUNTIF(Table2[[#This Row],[2009-10]:[2014-15]],"N/A"),0,1)</f>
        <v>1</v>
      </c>
      <c r="G96" s="20" t="str">
        <f t="shared" si="5"/>
        <v>N/A</v>
      </c>
      <c r="H96" s="20">
        <f t="shared" si="6"/>
        <v>0.11531424709497695</v>
      </c>
      <c r="I96" s="20">
        <f t="shared" si="7"/>
        <v>3.497518599759445E-2</v>
      </c>
      <c r="J96" s="20">
        <f t="shared" si="8"/>
        <v>7.402397813533057E-2</v>
      </c>
      <c r="K96" s="20">
        <f t="shared" si="9"/>
        <v>1.9719852377424255E-2</v>
      </c>
      <c r="L96" s="20" t="s">
        <v>125</v>
      </c>
      <c r="M96" s="20" t="s">
        <v>125</v>
      </c>
      <c r="N96" s="20">
        <v>-0.12671523121729794</v>
      </c>
      <c r="O96" s="20">
        <v>4.8932716358436233E-2</v>
      </c>
      <c r="P96" s="20">
        <v>9.7859453102028815E-2</v>
      </c>
      <c r="Q96" s="20">
        <v>0.19002344337256036</v>
      </c>
      <c r="R96" s="20">
        <v>2.4171042760690174E-2</v>
      </c>
      <c r="S96" s="20">
        <v>7.9852331492360207E-2</v>
      </c>
      <c r="T96" s="20">
        <v>0.16718083129159783</v>
      </c>
      <c r="U96" s="20">
        <v>0.10182251409310164</v>
      </c>
      <c r="V96" s="20">
        <v>2.8413328508902866E-2</v>
      </c>
      <c r="W96" s="20">
        <v>7.059276070315805E-2</v>
      </c>
      <c r="X96" s="20">
        <v>0.13464787787766208</v>
      </c>
      <c r="Y96" s="20">
        <v>0.45030422452196156</v>
      </c>
      <c r="Z96" s="20">
        <v>-9.38658836722253E-2</v>
      </c>
      <c r="AA96" s="20">
        <v>0.11062855431832107</v>
      </c>
      <c r="AB96" s="20">
        <v>5.9361375186292573E-2</v>
      </c>
      <c r="AC96" s="20">
        <v>6.8565722299772591E-2</v>
      </c>
      <c r="AD96" s="20">
        <v>-8.0547721027600452E-2</v>
      </c>
      <c r="AE96" s="20">
        <v>-6.0351064234855117E-2</v>
      </c>
      <c r="AF96" s="20">
        <v>5.8873324921337185E-2</v>
      </c>
      <c r="AG96" s="20">
        <v>8.390471322064956E-2</v>
      </c>
      <c r="AH96" s="20">
        <v>-5.4969934048964733E-2</v>
      </c>
      <c r="AI96" s="20">
        <v>2.3976800673465498E-2</v>
      </c>
      <c r="AJ96" s="20">
        <v>0.14031008866752634</v>
      </c>
      <c r="AK96" s="20">
        <v>3.3705608415191815E-3</v>
      </c>
      <c r="AL96" s="20">
        <v>-3.3135934632648481E-2</v>
      </c>
      <c r="AM96" s="20">
        <v>0.17065144096336582</v>
      </c>
      <c r="AN96" s="20">
        <v>0.19403999494932253</v>
      </c>
      <c r="AO96" s="20">
        <v>0.17444092813378628</v>
      </c>
      <c r="AP96" s="20">
        <v>-7.51386504460175E-3</v>
      </c>
      <c r="AQ96" s="20">
        <v>0.16455129066094318</v>
      </c>
      <c r="AR96" s="20">
        <v>7.9465265394424112E-2</v>
      </c>
      <c r="AS96" s="20">
        <v>0.12170271337353025</v>
      </c>
      <c r="AT96" s="20">
        <v>-0.12733261328633549</v>
      </c>
      <c r="AU96" s="20">
        <v>0.10104340940667395</v>
      </c>
      <c r="AV96" s="20">
        <v>6.6371815139496151E-2</v>
      </c>
      <c r="AW96" s="20">
        <v>1.4761674372500871E-2</v>
      </c>
      <c r="AX96" s="20">
        <v>2.512141891571474E-2</v>
      </c>
      <c r="AY96" s="20">
        <v>-0.12287446484827266</v>
      </c>
      <c r="AZ96" s="20">
        <v>3.3895261278432509E-2</v>
      </c>
    </row>
    <row r="97" spans="1:52" x14ac:dyDescent="0.2">
      <c r="A97" s="11" t="s">
        <v>82</v>
      </c>
      <c r="B97">
        <f>IF(COUNTIF(Table2[[#This Row],[1973-74]:[1978-79]],"N/A"),0,1)</f>
        <v>1</v>
      </c>
      <c r="C97">
        <f>IF(COUNTIF(Table2[[#This Row],[1979-80]:[1988-89]],"N/A"),0,1)</f>
        <v>1</v>
      </c>
      <c r="D97">
        <f>IF(COUNTIF(Table2[[#This Row],[1989-90]:[1998-99]],"N/A"),0,1)</f>
        <v>1</v>
      </c>
      <c r="E97">
        <f>IF(COUNTIF(Table2[[#This Row],[1999-2000]:[2008-09]],"N/A"),0,1)</f>
        <v>1</v>
      </c>
      <c r="F97">
        <f>IF(COUNTIF(Table2[[#This Row],[2009-10]:[2014-15]],"N/A"),0,1)</f>
        <v>1</v>
      </c>
      <c r="G97" s="20">
        <f t="shared" si="5"/>
        <v>9.4262131276432973E-2</v>
      </c>
      <c r="H97" s="20">
        <f t="shared" si="6"/>
        <v>0.11188348967346065</v>
      </c>
      <c r="I97" s="20">
        <f t="shared" si="7"/>
        <v>0.11209117186359967</v>
      </c>
      <c r="J97" s="20">
        <f t="shared" si="8"/>
        <v>4.7684603338489076E-2</v>
      </c>
      <c r="K97" s="20">
        <f t="shared" si="9"/>
        <v>2.3274243127932488E-2</v>
      </c>
      <c r="L97" s="20">
        <v>3.0682049579256916E-2</v>
      </c>
      <c r="M97" s="20">
        <v>0.12206673881160204</v>
      </c>
      <c r="N97" s="20">
        <v>0.10963289145369781</v>
      </c>
      <c r="O97" s="20">
        <v>4.7848045893868284E-2</v>
      </c>
      <c r="P97" s="20">
        <v>0.16108093064373982</v>
      </c>
      <c r="Q97" s="20">
        <v>0.31221168646527314</v>
      </c>
      <c r="R97" s="20">
        <v>0.13471450164042464</v>
      </c>
      <c r="S97" s="20">
        <v>9.7275871565641936E-2</v>
      </c>
      <c r="T97" s="20">
        <v>8.5566939134211956E-2</v>
      </c>
      <c r="U97" s="20">
        <v>2.3092012298250461E-2</v>
      </c>
      <c r="V97" s="20">
        <v>6.6833728324073721E-2</v>
      </c>
      <c r="W97" s="20">
        <v>0.12591635843195428</v>
      </c>
      <c r="X97" s="20">
        <v>9.7141360037261301E-2</v>
      </c>
      <c r="Y97" s="20">
        <v>8.094659705209202E-2</v>
      </c>
      <c r="Z97" s="20">
        <v>9.5135841785423211E-2</v>
      </c>
      <c r="AA97" s="20">
        <v>-4.1822265333965894E-2</v>
      </c>
      <c r="AB97" s="20">
        <v>0.21375206141868924</v>
      </c>
      <c r="AC97" s="20">
        <v>0.18875694789940919</v>
      </c>
      <c r="AD97" s="20">
        <v>3.0281832431700528E-2</v>
      </c>
      <c r="AE97" s="20">
        <v>0.14889622318216891</v>
      </c>
      <c r="AF97" s="20">
        <v>0.15722759017763502</v>
      </c>
      <c r="AG97" s="20">
        <v>3.2443650732072539E-2</v>
      </c>
      <c r="AH97" s="20">
        <v>0.18091110785128958</v>
      </c>
      <c r="AI97" s="20">
        <v>9.9388215380112901E-2</v>
      </c>
      <c r="AJ97" s="20">
        <v>0.11107635489688442</v>
      </c>
      <c r="AK97" s="20">
        <v>-1.2793835623796802E-2</v>
      </c>
      <c r="AL97" s="20">
        <v>9.1611334559733332E-2</v>
      </c>
      <c r="AM97" s="20">
        <v>0.19827266809031388</v>
      </c>
      <c r="AN97" s="20">
        <v>-4.7963156287182201E-2</v>
      </c>
      <c r="AO97" s="20">
        <v>-5.569847611436337E-2</v>
      </c>
      <c r="AP97" s="20">
        <v>0.1255281916007584</v>
      </c>
      <c r="AQ97" s="20">
        <v>9.9790593654375009E-2</v>
      </c>
      <c r="AR97" s="20">
        <v>1.2816946758515819E-2</v>
      </c>
      <c r="AS97" s="20">
        <v>0.12523067240766683</v>
      </c>
      <c r="AT97" s="20">
        <v>-5.9948905661130175E-2</v>
      </c>
      <c r="AU97" s="20">
        <v>-4.2575855356632282E-2</v>
      </c>
      <c r="AV97" s="20">
        <v>-8.7447054808594566E-3</v>
      </c>
      <c r="AW97" s="20">
        <v>4.2996735584127374E-3</v>
      </c>
      <c r="AX97" s="20">
        <v>2.5876748256131746E-2</v>
      </c>
      <c r="AY97" s="20">
        <v>-2.7627768960502931E-2</v>
      </c>
      <c r="AZ97" s="20">
        <v>0.18841736675104512</v>
      </c>
    </row>
    <row r="98" spans="1:52" x14ac:dyDescent="0.2">
      <c r="A98" s="10" t="s">
        <v>83</v>
      </c>
      <c r="B98">
        <f>IF(COUNTIF(Table2[[#This Row],[1973-74]:[1978-79]],"N/A"),0,1)</f>
        <v>1</v>
      </c>
      <c r="C98">
        <f>IF(COUNTIF(Table2[[#This Row],[1979-80]:[1988-89]],"N/A"),0,1)</f>
        <v>1</v>
      </c>
      <c r="D98">
        <f>IF(COUNTIF(Table2[[#This Row],[1989-90]:[1998-99]],"N/A"),0,1)</f>
        <v>1</v>
      </c>
      <c r="E98">
        <f>IF(COUNTIF(Table2[[#This Row],[1999-2000]:[2008-09]],"N/A"),0,1)</f>
        <v>1</v>
      </c>
      <c r="F98">
        <f>IF(COUNTIF(Table2[[#This Row],[2009-10]:[2014-15]],"N/A"),0,1)</f>
        <v>1</v>
      </c>
      <c r="G98" s="20">
        <f t="shared" si="5"/>
        <v>6.6925283495684718E-2</v>
      </c>
      <c r="H98" s="20">
        <f t="shared" si="6"/>
        <v>0.11601731343422642</v>
      </c>
      <c r="I98" s="20">
        <f t="shared" si="7"/>
        <v>3.888059278079771E-2</v>
      </c>
      <c r="J98" s="20">
        <f t="shared" si="8"/>
        <v>5.8177540692457008E-2</v>
      </c>
      <c r="K98" s="20">
        <f t="shared" si="9"/>
        <v>4.4471869033944844E-2</v>
      </c>
      <c r="L98" s="20">
        <v>-0.1351247845790515</v>
      </c>
      <c r="M98" s="20">
        <v>0.18081180811808117</v>
      </c>
      <c r="N98" s="20">
        <v>4.1666666666666664E-2</v>
      </c>
      <c r="O98" s="20">
        <v>0.1</v>
      </c>
      <c r="P98" s="20">
        <v>0.14727272727272728</v>
      </c>
      <c r="Q98" s="20">
        <v>5.6259904912836764E-2</v>
      </c>
      <c r="R98" s="20">
        <v>0.12528132033008252</v>
      </c>
      <c r="S98" s="20">
        <v>-0.228518</v>
      </c>
      <c r="T98" s="20">
        <v>0.56191244038530175</v>
      </c>
      <c r="U98" s="20">
        <v>7.6523625974491569E-2</v>
      </c>
      <c r="V98" s="20">
        <v>9.2854543847350909E-2</v>
      </c>
      <c r="W98" s="20">
        <v>0.11435231688919488</v>
      </c>
      <c r="X98" s="20">
        <v>0.28155090290124363</v>
      </c>
      <c r="Y98" s="20">
        <v>0.12200553672550796</v>
      </c>
      <c r="Z98" s="20">
        <v>-4.2049457623746046E-2</v>
      </c>
      <c r="AA98" s="20">
        <v>9.9616273672697528E-2</v>
      </c>
      <c r="AB98" s="20">
        <v>1.0334066366376658E-2</v>
      </c>
      <c r="AC98" s="20">
        <v>1.9412412913701285E-2</v>
      </c>
      <c r="AD98" s="20">
        <v>4.9688058186217209E-2</v>
      </c>
      <c r="AE98" s="20">
        <v>2.9001145253383445E-2</v>
      </c>
      <c r="AF98" s="20">
        <v>2.3456641402650052E-3</v>
      </c>
      <c r="AG98" s="20">
        <v>3.7715393658340965E-2</v>
      </c>
      <c r="AH98" s="20">
        <v>3.0276807444455038E-2</v>
      </c>
      <c r="AI98" s="20">
        <v>5.9040308411533834E-2</v>
      </c>
      <c r="AJ98" s="20">
        <v>5.1375797761006127E-2</v>
      </c>
      <c r="AK98" s="20">
        <v>-3.4890835221117945E-2</v>
      </c>
      <c r="AL98" s="20">
        <v>-3.2402462806390982E-2</v>
      </c>
      <c r="AM98" s="20">
        <v>0.17147868021434076</v>
      </c>
      <c r="AN98" s="20">
        <v>9.1094864350678303E-2</v>
      </c>
      <c r="AO98" s="20">
        <v>5.7890634163033618E-2</v>
      </c>
      <c r="AP98" s="20">
        <v>6.7462947953934524E-2</v>
      </c>
      <c r="AQ98" s="20">
        <v>4.571614628344637E-2</v>
      </c>
      <c r="AR98" s="20">
        <v>6.6925646261451158E-2</v>
      </c>
      <c r="AS98" s="20">
        <v>8.995772803247773E-2</v>
      </c>
      <c r="AT98" s="20">
        <v>5.8542057692716462E-2</v>
      </c>
      <c r="AU98" s="20">
        <v>2.9951234889656432E-2</v>
      </c>
      <c r="AV98" s="20">
        <v>3.5673921185722351E-2</v>
      </c>
      <c r="AW98" s="20">
        <v>-9.4446520978640324E-3</v>
      </c>
      <c r="AX98" s="20">
        <v>0.1159021104937613</v>
      </c>
      <c r="AY98" s="20">
        <v>2.021901029555833E-2</v>
      </c>
      <c r="AZ98" s="20">
        <v>7.4529589436834714E-2</v>
      </c>
    </row>
    <row r="99" spans="1:52" x14ac:dyDescent="0.2">
      <c r="A99" s="11" t="s">
        <v>84</v>
      </c>
      <c r="B99">
        <f>IF(COUNTIF(Table2[[#This Row],[1973-74]:[1978-79]],"N/A"),0,1)</f>
        <v>1</v>
      </c>
      <c r="C99">
        <f>IF(COUNTIF(Table2[[#This Row],[1979-80]:[1988-89]],"N/A"),0,1)</f>
        <v>1</v>
      </c>
      <c r="D99">
        <f>IF(COUNTIF(Table2[[#This Row],[1989-90]:[1998-99]],"N/A"),0,1)</f>
        <v>1</v>
      </c>
      <c r="E99">
        <f>IF(COUNTIF(Table2[[#This Row],[1999-2000]:[2008-09]],"N/A"),0,1)</f>
        <v>1</v>
      </c>
      <c r="F99">
        <f>IF(COUNTIF(Table2[[#This Row],[2009-10]:[2014-15]],"N/A"),0,1)</f>
        <v>1</v>
      </c>
      <c r="G99" s="20">
        <f t="shared" si="5"/>
        <v>4.2765682680622141E-2</v>
      </c>
      <c r="H99" s="20">
        <f t="shared" si="6"/>
        <v>0.11260790193978509</v>
      </c>
      <c r="I99" s="20">
        <f t="shared" si="7"/>
        <v>1.2133642779106339E-2</v>
      </c>
      <c r="J99" s="20">
        <f t="shared" si="8"/>
        <v>4.0276127303839823E-2</v>
      </c>
      <c r="K99" s="20">
        <f t="shared" si="9"/>
        <v>2.5565767193645533E-2</v>
      </c>
      <c r="L99" s="20">
        <v>-8.5706996507464522E-2</v>
      </c>
      <c r="M99" s="20">
        <v>-0.11179550191188951</v>
      </c>
      <c r="N99" s="20">
        <v>0.11842127356939698</v>
      </c>
      <c r="O99" s="20">
        <v>0.16758506527910827</v>
      </c>
      <c r="P99" s="20">
        <v>0.12532457297395949</v>
      </c>
      <c r="Q99" s="20">
        <v>-6.2772207887946921E-2</v>
      </c>
      <c r="R99" s="20">
        <v>-0.13735208139067975</v>
      </c>
      <c r="S99" s="20">
        <v>0.12433723251091658</v>
      </c>
      <c r="T99" s="20">
        <v>3.843147018346578E-2</v>
      </c>
      <c r="U99" s="20">
        <v>0.19268001347931499</v>
      </c>
      <c r="V99" s="20">
        <v>9.9017256050028701E-2</v>
      </c>
      <c r="W99" s="20">
        <v>0.20743727892194042</v>
      </c>
      <c r="X99" s="20">
        <v>1.1767300794117017E-2</v>
      </c>
      <c r="Y99" s="20">
        <v>0.56060875773859054</v>
      </c>
      <c r="Z99" s="20">
        <v>9.1923998998103551E-2</v>
      </c>
      <c r="AA99" s="20">
        <v>-9.5790539546581899E-3</v>
      </c>
      <c r="AB99" s="20">
        <v>-3.1083230365033698E-2</v>
      </c>
      <c r="AC99" s="20">
        <v>7.6351495431764265E-3</v>
      </c>
      <c r="AD99" s="20">
        <v>7.6442308546086218E-2</v>
      </c>
      <c r="AE99" s="20">
        <v>-6.0296116147809234E-2</v>
      </c>
      <c r="AF99" s="20">
        <v>9.5282528761562665E-3</v>
      </c>
      <c r="AG99" s="20">
        <v>4.3389935538323328E-2</v>
      </c>
      <c r="AH99" s="20">
        <v>3.5448831395822042E-2</v>
      </c>
      <c r="AI99" s="20">
        <v>2.6619146050776591E-2</v>
      </c>
      <c r="AJ99" s="20">
        <v>2.3231204308223632E-2</v>
      </c>
      <c r="AK99" s="20">
        <v>8.7536033496546845E-2</v>
      </c>
      <c r="AL99" s="20">
        <v>0.10853032111227118</v>
      </c>
      <c r="AM99" s="20">
        <v>-2.3018821959305588E-2</v>
      </c>
      <c r="AN99" s="20">
        <v>7.4355115046688569E-2</v>
      </c>
      <c r="AO99" s="20">
        <v>1.4383610579304216E-2</v>
      </c>
      <c r="AP99" s="20">
        <v>-2.4583800397686146E-3</v>
      </c>
      <c r="AQ99" s="20">
        <v>5.8179379055622996E-2</v>
      </c>
      <c r="AR99" s="20">
        <v>-5.1034009981880769E-2</v>
      </c>
      <c r="AS99" s="20">
        <v>3.8267854023407558E-2</v>
      </c>
      <c r="AT99" s="20">
        <v>9.802017170551193E-2</v>
      </c>
      <c r="AU99" s="20">
        <v>-8.4407996578221359E-2</v>
      </c>
      <c r="AV99" s="20">
        <v>2.072298290388162E-2</v>
      </c>
      <c r="AW99" s="20">
        <v>2.039109030128267E-2</v>
      </c>
      <c r="AX99" s="20">
        <v>8.2427326145687985E-2</v>
      </c>
      <c r="AY99" s="20">
        <v>0.19081251568122798</v>
      </c>
      <c r="AZ99" s="20">
        <v>-7.6551315291985708E-2</v>
      </c>
    </row>
    <row r="100" spans="1:52" x14ac:dyDescent="0.2">
      <c r="A100" s="10" t="s">
        <v>85</v>
      </c>
      <c r="B100">
        <f>IF(COUNTIF(Table2[[#This Row],[1973-74]:[1978-79]],"N/A"),0,1)</f>
        <v>0</v>
      </c>
      <c r="C100">
        <f>IF(COUNTIF(Table2[[#This Row],[1979-80]:[1988-89]],"N/A"),0,1)</f>
        <v>1</v>
      </c>
      <c r="D100">
        <f>IF(COUNTIF(Table2[[#This Row],[1989-90]:[1998-99]],"N/A"),0,1)</f>
        <v>1</v>
      </c>
      <c r="E100">
        <f>IF(COUNTIF(Table2[[#This Row],[1999-2000]:[2008-09]],"N/A"),0,1)</f>
        <v>1</v>
      </c>
      <c r="F100">
        <f>IF(COUNTIF(Table2[[#This Row],[2009-10]:[2014-15]],"N/A"),0,1)</f>
        <v>1</v>
      </c>
      <c r="G100" s="20" t="str">
        <f t="shared" si="5"/>
        <v>N/A</v>
      </c>
      <c r="H100" s="20">
        <f t="shared" si="6"/>
        <v>9.8113172975930585E-2</v>
      </c>
      <c r="I100" s="20">
        <f t="shared" si="7"/>
        <v>2.8777717205377383E-2</v>
      </c>
      <c r="J100" s="20">
        <f t="shared" si="8"/>
        <v>0.13487679866621466</v>
      </c>
      <c r="K100" s="20">
        <f t="shared" si="9"/>
        <v>3.9020628087844893E-2</v>
      </c>
      <c r="L100" s="20" t="s">
        <v>125</v>
      </c>
      <c r="M100" s="20" t="s">
        <v>125</v>
      </c>
      <c r="N100" s="20" t="s">
        <v>125</v>
      </c>
      <c r="O100" s="20" t="s">
        <v>125</v>
      </c>
      <c r="P100" s="20" t="s">
        <v>125</v>
      </c>
      <c r="Q100" s="20" t="s">
        <v>125</v>
      </c>
      <c r="R100" s="20">
        <v>0.10998272015791574</v>
      </c>
      <c r="S100" s="20">
        <v>-2.0625576840825697E-2</v>
      </c>
      <c r="T100" s="20">
        <v>0.23621478276359414</v>
      </c>
      <c r="U100" s="20">
        <v>1.2590945907158188E-2</v>
      </c>
      <c r="V100" s="20">
        <v>-1.5648848829549655E-2</v>
      </c>
      <c r="W100" s="20">
        <v>0.15861311962394112</v>
      </c>
      <c r="X100" s="20">
        <v>7.5099631560702429E-2</v>
      </c>
      <c r="Y100" s="20">
        <v>0.18574398913535367</v>
      </c>
      <c r="Z100" s="20">
        <v>0.14104779330508527</v>
      </c>
      <c r="AA100" s="20">
        <v>7.5194310307793888E-2</v>
      </c>
      <c r="AB100" s="20">
        <v>0.12361642312625401</v>
      </c>
      <c r="AC100" s="20">
        <v>0.17396185219637178</v>
      </c>
      <c r="AD100" s="20">
        <v>-0.14219804243201994</v>
      </c>
      <c r="AE100" s="20">
        <v>-6.5885846236601334E-2</v>
      </c>
      <c r="AF100" s="20">
        <v>3.3218751978339317E-2</v>
      </c>
      <c r="AG100" s="20">
        <v>0.22797090900092998</v>
      </c>
      <c r="AH100" s="20">
        <v>-1.4646312717907532E-2</v>
      </c>
      <c r="AI100" s="20">
        <v>-8.4107371485483751E-2</v>
      </c>
      <c r="AJ100" s="20">
        <v>-3.9347501683902636E-2</v>
      </c>
      <c r="AK100" s="20">
        <v>1.4089397949400466E-3</v>
      </c>
      <c r="AL100" s="20">
        <v>0.17629740848490408</v>
      </c>
      <c r="AM100" s="20">
        <v>-0.13049383339538501</v>
      </c>
      <c r="AN100" s="20">
        <v>0.15388773595456748</v>
      </c>
      <c r="AO100" s="20">
        <v>0.30939569550959461</v>
      </c>
      <c r="AP100" s="20">
        <v>0.14119629218190216</v>
      </c>
      <c r="AQ100" s="20">
        <v>0.21641067208897802</v>
      </c>
      <c r="AR100" s="20">
        <v>0.7479293948721395</v>
      </c>
      <c r="AS100" s="20">
        <v>-0.34105900170625719</v>
      </c>
      <c r="AT100" s="20">
        <v>7.379468287676301E-2</v>
      </c>
      <c r="AU100" s="20">
        <v>-1.8172326893586895E-2</v>
      </c>
      <c r="AV100" s="20">
        <v>0.12900445450358797</v>
      </c>
      <c r="AW100" s="20">
        <v>7.9336658973034491E-2</v>
      </c>
      <c r="AX100" s="20">
        <v>0.23705996510846047</v>
      </c>
      <c r="AY100" s="20">
        <v>-0.17613099629260159</v>
      </c>
      <c r="AZ100" s="20">
        <v>-1.6973986871825112E-2</v>
      </c>
    </row>
    <row r="101" spans="1:52" x14ac:dyDescent="0.2">
      <c r="A101" s="11" t="s">
        <v>121</v>
      </c>
      <c r="B101">
        <f>IF(COUNTIF(Table2[[#This Row],[1973-74]:[1978-79]],"N/A"),0,1)</f>
        <v>0</v>
      </c>
      <c r="C101">
        <f>IF(COUNTIF(Table2[[#This Row],[1979-80]:[1988-89]],"N/A"),0,1)</f>
        <v>0</v>
      </c>
      <c r="D101">
        <f>IF(COUNTIF(Table2[[#This Row],[1989-90]:[1998-99]],"N/A"),0,1)</f>
        <v>0</v>
      </c>
      <c r="E101">
        <f>IF(COUNTIF(Table2[[#This Row],[1999-2000]:[2008-09]],"N/A"),0,1)</f>
        <v>0</v>
      </c>
      <c r="F101">
        <f>IF(COUNTIF(Table2[[#This Row],[2009-10]:[2014-15]],"N/A"),0,1)</f>
        <v>1</v>
      </c>
      <c r="G101" s="20" t="str">
        <f t="shared" si="5"/>
        <v>N/A</v>
      </c>
      <c r="H101" s="20" t="str">
        <f t="shared" si="6"/>
        <v>N/A</v>
      </c>
      <c r="I101" s="20" t="str">
        <f t="shared" si="7"/>
        <v>N/A</v>
      </c>
      <c r="J101" s="20" t="str">
        <f t="shared" si="8"/>
        <v>N/A</v>
      </c>
      <c r="K101" s="20">
        <f t="shared" si="9"/>
        <v>7.9453634384000535E-2</v>
      </c>
      <c r="L101" s="20" t="s">
        <v>125</v>
      </c>
      <c r="M101" s="20" t="s">
        <v>125</v>
      </c>
      <c r="N101" s="20" t="s">
        <v>125</v>
      </c>
      <c r="O101" s="20" t="s">
        <v>125</v>
      </c>
      <c r="P101" s="20" t="s">
        <v>125</v>
      </c>
      <c r="Q101" s="20" t="s">
        <v>125</v>
      </c>
      <c r="R101" s="20" t="s">
        <v>125</v>
      </c>
      <c r="S101" s="20" t="s">
        <v>125</v>
      </c>
      <c r="T101" s="20" t="s">
        <v>125</v>
      </c>
      <c r="U101" s="20" t="s">
        <v>125</v>
      </c>
      <c r="V101" s="20" t="s">
        <v>125</v>
      </c>
      <c r="W101" s="20" t="s">
        <v>125</v>
      </c>
      <c r="X101" s="20" t="s">
        <v>125</v>
      </c>
      <c r="Y101" s="20" t="s">
        <v>125</v>
      </c>
      <c r="Z101" s="20" t="s">
        <v>125</v>
      </c>
      <c r="AA101" s="20" t="s">
        <v>125</v>
      </c>
      <c r="AB101" s="20" t="s">
        <v>125</v>
      </c>
      <c r="AC101" s="20" t="s">
        <v>125</v>
      </c>
      <c r="AD101" s="20" t="s">
        <v>125</v>
      </c>
      <c r="AE101" s="20" t="s">
        <v>125</v>
      </c>
      <c r="AF101" s="20" t="s">
        <v>125</v>
      </c>
      <c r="AG101" s="20" t="s">
        <v>125</v>
      </c>
      <c r="AH101" s="20" t="s">
        <v>125</v>
      </c>
      <c r="AI101" s="20" t="s">
        <v>125</v>
      </c>
      <c r="AJ101" s="20" t="s">
        <v>125</v>
      </c>
      <c r="AK101" s="20" t="s">
        <v>125</v>
      </c>
      <c r="AL101" s="20" t="s">
        <v>125</v>
      </c>
      <c r="AM101" s="20" t="s">
        <v>125</v>
      </c>
      <c r="AN101" s="20" t="s">
        <v>125</v>
      </c>
      <c r="AO101" s="20" t="s">
        <v>125</v>
      </c>
      <c r="AP101" s="20" t="s">
        <v>125</v>
      </c>
      <c r="AQ101" s="20" t="s">
        <v>125</v>
      </c>
      <c r="AR101" s="20">
        <v>-0.33528162225585684</v>
      </c>
      <c r="AS101" s="20">
        <v>0.13795308360055003</v>
      </c>
      <c r="AT101" s="20">
        <v>-1.1042091808131321E-2</v>
      </c>
      <c r="AU101" s="20">
        <v>3.3996945943722177E-2</v>
      </c>
      <c r="AV101" s="20">
        <v>4.7856009664184622E-2</v>
      </c>
      <c r="AW101" s="20">
        <v>0.25439644481437762</v>
      </c>
      <c r="AX101" s="20">
        <v>1.4438798371642944E-3</v>
      </c>
      <c r="AY101" s="20">
        <v>5.2873861948193324E-2</v>
      </c>
      <c r="AZ101" s="20">
        <v>8.6154664096361133E-2</v>
      </c>
    </row>
    <row r="102" spans="1:52" x14ac:dyDescent="0.2">
      <c r="A102" s="10" t="s">
        <v>86</v>
      </c>
      <c r="B102">
        <f>IF(COUNTIF(Table2[[#This Row],[1973-74]:[1978-79]],"N/A"),0,1)</f>
        <v>0</v>
      </c>
      <c r="C102">
        <f>IF(COUNTIF(Table2[[#This Row],[1979-80]:[1988-89]],"N/A"),0,1)</f>
        <v>1</v>
      </c>
      <c r="D102">
        <f>IF(COUNTIF(Table2[[#This Row],[1989-90]:[1998-99]],"N/A"),0,1)</f>
        <v>1</v>
      </c>
      <c r="E102">
        <f>IF(COUNTIF(Table2[[#This Row],[1999-2000]:[2008-09]],"N/A"),0,1)</f>
        <v>1</v>
      </c>
      <c r="F102">
        <f>IF(COUNTIF(Table2[[#This Row],[2009-10]:[2014-15]],"N/A"),0,1)</f>
        <v>1</v>
      </c>
      <c r="G102" s="20" t="str">
        <f t="shared" si="5"/>
        <v>N/A</v>
      </c>
      <c r="H102" s="20">
        <f t="shared" si="6"/>
        <v>7.3163811894919092E-2</v>
      </c>
      <c r="I102" s="20">
        <f t="shared" si="7"/>
        <v>7.2455322704275543E-2</v>
      </c>
      <c r="J102" s="20">
        <f t="shared" si="8"/>
        <v>3.5532849557711084E-2</v>
      </c>
      <c r="K102" s="20">
        <f t="shared" si="9"/>
        <v>2.7792543594204369E-2</v>
      </c>
      <c r="L102" s="20" t="s">
        <v>125</v>
      </c>
      <c r="M102" s="20">
        <v>-0.20227698658666793</v>
      </c>
      <c r="N102" s="20">
        <v>0.28200460141930556</v>
      </c>
      <c r="O102" s="20">
        <v>5.0336519470515408E-2</v>
      </c>
      <c r="P102" s="20">
        <v>8.5457369847271494E-2</v>
      </c>
      <c r="Q102" s="20">
        <v>3.5545157645600479E-3</v>
      </c>
      <c r="R102" s="20">
        <v>0.13734853213842205</v>
      </c>
      <c r="S102" s="20">
        <v>-2.7861709900287475E-3</v>
      </c>
      <c r="T102" s="20">
        <v>-9.1023819317204505E-2</v>
      </c>
      <c r="U102" s="20">
        <v>0.18757006222039388</v>
      </c>
      <c r="V102" s="20">
        <v>0.11066024960299289</v>
      </c>
      <c r="W102" s="20">
        <v>1.6829213260839162E-2</v>
      </c>
      <c r="X102" s="20">
        <v>6.5648691794776184E-2</v>
      </c>
      <c r="Y102" s="20">
        <v>0.15416715949919521</v>
      </c>
      <c r="Z102" s="20">
        <v>0.14966968497524488</v>
      </c>
      <c r="AA102" s="20">
        <v>6.6291784855213171E-2</v>
      </c>
      <c r="AB102" s="20">
        <v>1.3475391691944548E-2</v>
      </c>
      <c r="AC102" s="20">
        <v>0.11045516203141049</v>
      </c>
      <c r="AD102" s="20">
        <v>1.9077823749231417E-2</v>
      </c>
      <c r="AE102" s="20">
        <v>5.1944902512367837E-2</v>
      </c>
      <c r="AF102" s="20">
        <v>4.1733597676241414E-2</v>
      </c>
      <c r="AG102" s="20">
        <v>0.18912598906721281</v>
      </c>
      <c r="AH102" s="20">
        <v>3.3003472303456266E-2</v>
      </c>
      <c r="AI102" s="20">
        <v>0.1424279790230624</v>
      </c>
      <c r="AJ102" s="20">
        <v>5.7017124132615116E-2</v>
      </c>
      <c r="AK102" s="20">
        <v>4.6239350761991586E-2</v>
      </c>
      <c r="AL102" s="20">
        <v>6.6103633645677382E-2</v>
      </c>
      <c r="AM102" s="20">
        <v>-6.7348423704355911E-2</v>
      </c>
      <c r="AN102" s="20">
        <v>-2.9904125853174358E-2</v>
      </c>
      <c r="AO102" s="20">
        <v>0.13940009228101885</v>
      </c>
      <c r="AP102" s="20">
        <v>-5.6329885264893714E-2</v>
      </c>
      <c r="AQ102" s="20">
        <v>0.11038229865674264</v>
      </c>
      <c r="AR102" s="20">
        <v>4.7674513384439739E-2</v>
      </c>
      <c r="AS102" s="20">
        <v>8.7573254609770917E-2</v>
      </c>
      <c r="AT102" s="20">
        <v>1.1537787059893658E-2</v>
      </c>
      <c r="AU102" s="20">
        <v>9.0578368471094836E-2</v>
      </c>
      <c r="AV102" s="20">
        <v>-3.6984327951402531E-2</v>
      </c>
      <c r="AW102" s="20">
        <v>1.0000085340920023E-3</v>
      </c>
      <c r="AX102" s="20">
        <v>5.1253602781717124E-2</v>
      </c>
      <c r="AY102" s="20">
        <v>-6.6022399556332672E-3</v>
      </c>
      <c r="AZ102" s="20">
        <v>6.7509849685358045E-2</v>
      </c>
    </row>
    <row r="103" spans="1:52" x14ac:dyDescent="0.2">
      <c r="A103" s="11" t="s">
        <v>87</v>
      </c>
      <c r="B103">
        <f>IF(COUNTIF(Table2[[#This Row],[1973-74]:[1978-79]],"N/A"),0,1)</f>
        <v>1</v>
      </c>
      <c r="C103">
        <f>IF(COUNTIF(Table2[[#This Row],[1979-80]:[1988-89]],"N/A"),0,1)</f>
        <v>1</v>
      </c>
      <c r="D103">
        <f>IF(COUNTIF(Table2[[#This Row],[1989-90]:[1998-99]],"N/A"),0,1)</f>
        <v>1</v>
      </c>
      <c r="E103">
        <f>IF(COUNTIF(Table2[[#This Row],[1999-2000]:[2008-09]],"N/A"),0,1)</f>
        <v>1</v>
      </c>
      <c r="F103">
        <f>IF(COUNTIF(Table2[[#This Row],[2009-10]:[2014-15]],"N/A"),0,1)</f>
        <v>1</v>
      </c>
      <c r="G103" s="20">
        <f t="shared" si="5"/>
        <v>0.14988127214415689</v>
      </c>
      <c r="H103" s="20">
        <f t="shared" si="6"/>
        <v>8.9156269241299033E-2</v>
      </c>
      <c r="I103" s="20">
        <f t="shared" si="7"/>
        <v>7.1576008391092835E-2</v>
      </c>
      <c r="J103" s="20">
        <f t="shared" si="8"/>
        <v>0.10350141316122161</v>
      </c>
      <c r="K103" s="20">
        <f t="shared" si="9"/>
        <v>2.6785940950518561E-2</v>
      </c>
      <c r="L103" s="20">
        <v>-5.477889445661405E-3</v>
      </c>
      <c r="M103" s="20">
        <v>0.13648838990020576</v>
      </c>
      <c r="N103" s="20">
        <v>0.16652711080550534</v>
      </c>
      <c r="O103" s="20">
        <v>0.28739560778236506</v>
      </c>
      <c r="P103" s="20">
        <v>0.16447314167836971</v>
      </c>
      <c r="Q103" s="20">
        <v>6.3595026297542739E-2</v>
      </c>
      <c r="R103" s="20">
        <v>0.11126713394013295</v>
      </c>
      <c r="S103" s="20">
        <v>0.12915356184388321</v>
      </c>
      <c r="T103" s="20">
        <v>0.11684195937116382</v>
      </c>
      <c r="U103" s="20">
        <v>3.6956971111144994E-2</v>
      </c>
      <c r="V103" s="20">
        <v>2.3451468289775707E-2</v>
      </c>
      <c r="W103" s="20">
        <v>0.11623995758355915</v>
      </c>
      <c r="X103" s="20">
        <v>0.11913899169915591</v>
      </c>
      <c r="Y103" s="20">
        <v>0.27556575510769526</v>
      </c>
      <c r="Z103" s="20">
        <v>-0.10064813283106341</v>
      </c>
      <c r="AA103" s="20">
        <v>9.8897051195465394E-2</v>
      </c>
      <c r="AB103" s="20">
        <v>0.11941163242619417</v>
      </c>
      <c r="AC103" s="20">
        <v>-5.3466318133689676E-2</v>
      </c>
      <c r="AD103" s="20">
        <v>5.7669748139593503E-2</v>
      </c>
      <c r="AE103" s="20">
        <v>0.17217141192347643</v>
      </c>
      <c r="AF103" s="20">
        <v>5.6113381155261814E-2</v>
      </c>
      <c r="AG103" s="20">
        <v>6.4079059823505119E-2</v>
      </c>
      <c r="AH103" s="20">
        <v>7.1416304818786247E-2</v>
      </c>
      <c r="AI103" s="20">
        <v>3.513418716119561E-2</v>
      </c>
      <c r="AJ103" s="20">
        <v>9.4333625401139709E-2</v>
      </c>
      <c r="AK103" s="20">
        <v>0.1178946633046767</v>
      </c>
      <c r="AL103" s="20">
        <v>4.9754572102163927E-2</v>
      </c>
      <c r="AM103" s="20">
        <v>1.1185779389308509E-2</v>
      </c>
      <c r="AN103" s="20">
        <v>0.20220596232679264</v>
      </c>
      <c r="AO103" s="20">
        <v>-0.26993383270403615</v>
      </c>
      <c r="AP103" s="20">
        <v>0.34805752856896638</v>
      </c>
      <c r="AQ103" s="20">
        <v>9.3193105734061199E-2</v>
      </c>
      <c r="AR103" s="20">
        <v>-0.29579900106592777</v>
      </c>
      <c r="AS103" s="20">
        <v>0.219574356109734</v>
      </c>
      <c r="AT103" s="20">
        <v>0.5588809978464766</v>
      </c>
      <c r="AU103" s="20">
        <v>0.10207667078997897</v>
      </c>
      <c r="AV103" s="20">
        <v>4.9916533455347634E-2</v>
      </c>
      <c r="AW103" s="20">
        <v>5.4260312289968402E-2</v>
      </c>
      <c r="AX103" s="20">
        <v>2.1448212545033329E-2</v>
      </c>
      <c r="AY103" s="20">
        <v>3.7226532158906159E-2</v>
      </c>
      <c r="AZ103" s="20">
        <v>-0.1042126155361231</v>
      </c>
    </row>
    <row r="104" spans="1:52" x14ac:dyDescent="0.2">
      <c r="A104" s="10" t="s">
        <v>88</v>
      </c>
      <c r="B104">
        <f>IF(COUNTIF(Table2[[#This Row],[1973-74]:[1978-79]],"N/A"),0,1)</f>
        <v>1</v>
      </c>
      <c r="C104">
        <f>IF(COUNTIF(Table2[[#This Row],[1979-80]:[1988-89]],"N/A"),0,1)</f>
        <v>1</v>
      </c>
      <c r="D104">
        <f>IF(COUNTIF(Table2[[#This Row],[1989-90]:[1998-99]],"N/A"),0,1)</f>
        <v>1</v>
      </c>
      <c r="E104">
        <f>IF(COUNTIF(Table2[[#This Row],[1999-2000]:[2008-09]],"N/A"),0,1)</f>
        <v>1</v>
      </c>
      <c r="F104">
        <f>IF(COUNTIF(Table2[[#This Row],[2009-10]:[2014-15]],"N/A"),0,1)</f>
        <v>1</v>
      </c>
      <c r="G104" s="20">
        <f t="shared" si="5"/>
        <v>1.8215126242125392</v>
      </c>
      <c r="H104" s="20">
        <f t="shared" si="6"/>
        <v>5.7646136585388932E-2</v>
      </c>
      <c r="I104" s="20">
        <f t="shared" si="7"/>
        <v>6.901403090777862E-2</v>
      </c>
      <c r="J104" s="20">
        <f t="shared" si="8"/>
        <v>3.7025891082768388E-2</v>
      </c>
      <c r="K104" s="20">
        <f t="shared" si="9"/>
        <v>-8.0256211790425136E-3</v>
      </c>
      <c r="L104" s="20">
        <v>0.14518215717428617</v>
      </c>
      <c r="M104" s="20">
        <v>-4.4875738188976375E-2</v>
      </c>
      <c r="N104" s="20">
        <v>9.7343739256597921</v>
      </c>
      <c r="O104" s="20">
        <v>-0.8865549151704355</v>
      </c>
      <c r="P104" s="20">
        <v>0.15943769158803026</v>
      </c>
      <c r="Q104" s="20">
        <v>1.979361870006904E-3</v>
      </c>
      <c r="R104" s="20">
        <v>8.8879947780646729E-2</v>
      </c>
      <c r="S104" s="20">
        <v>6.1488620113553091E-2</v>
      </c>
      <c r="T104" s="20">
        <v>-6.1330107076456648E-2</v>
      </c>
      <c r="U104" s="20">
        <v>8.0581697926938464E-2</v>
      </c>
      <c r="V104" s="20">
        <v>5.7730362844930952E-2</v>
      </c>
      <c r="W104" s="20">
        <v>0.10112529568654845</v>
      </c>
      <c r="X104" s="20">
        <v>0.30172774626140075</v>
      </c>
      <c r="Y104" s="20">
        <v>-0.15676632654473965</v>
      </c>
      <c r="Z104" s="20">
        <v>0.10104476699106039</v>
      </c>
      <c r="AA104" s="20">
        <v>0.16841410286138639</v>
      </c>
      <c r="AB104" s="20">
        <v>-8.5627381618238498E-3</v>
      </c>
      <c r="AC104" s="20">
        <v>2.5712799823899922E-2</v>
      </c>
      <c r="AD104" s="20">
        <v>6.0387698127083708E-2</v>
      </c>
      <c r="AE104" s="20">
        <v>9.1783242905934301E-2</v>
      </c>
      <c r="AF104" s="20">
        <v>7.7586052700758024E-2</v>
      </c>
      <c r="AG104" s="20">
        <v>0.20341539379312878</v>
      </c>
      <c r="AH104" s="20">
        <v>-4.6394464020711436E-2</v>
      </c>
      <c r="AI104" s="20">
        <v>3.7606026922685817E-2</v>
      </c>
      <c r="AJ104" s="20">
        <v>8.0192194125444496E-2</v>
      </c>
      <c r="AK104" s="20">
        <v>0.13752650674143793</v>
      </c>
      <c r="AL104" s="20">
        <v>0.12935788773813034</v>
      </c>
      <c r="AM104" s="20">
        <v>5.0103756891378389E-3</v>
      </c>
      <c r="AN104" s="20">
        <v>5.0403712809997149E-3</v>
      </c>
      <c r="AO104" s="20">
        <v>4.7407112958038636E-2</v>
      </c>
      <c r="AP104" s="20">
        <v>1.7678087889215013E-2</v>
      </c>
      <c r="AQ104" s="20">
        <v>6.1714555197460849E-3</v>
      </c>
      <c r="AR104" s="20">
        <v>6.2592079200687206E-4</v>
      </c>
      <c r="AS104" s="20">
        <v>-1.2737348337236514E-2</v>
      </c>
      <c r="AT104" s="20">
        <v>3.4178540556208038E-2</v>
      </c>
      <c r="AU104" s="20">
        <v>-2.4835482616413617E-2</v>
      </c>
      <c r="AV104" s="20">
        <v>5.5982114740432881E-2</v>
      </c>
      <c r="AW104" s="20">
        <v>4.9795891984812393E-2</v>
      </c>
      <c r="AX104" s="20">
        <v>-0.10996911770991714</v>
      </c>
      <c r="AY104" s="20">
        <v>-6.8791397366262412E-3</v>
      </c>
      <c r="AZ104" s="20">
        <v>-1.2247993736543355E-2</v>
      </c>
    </row>
    <row r="105" spans="1:52" x14ac:dyDescent="0.2">
      <c r="A105" s="11" t="s">
        <v>167</v>
      </c>
      <c r="B105">
        <f>IF(COUNTIF(Table2[[#This Row],[1973-74]:[1978-79]],"N/A"),0,1)</f>
        <v>1</v>
      </c>
      <c r="C105">
        <f>IF(COUNTIF(Table2[[#This Row],[1979-80]:[1988-89]],"N/A"),0,1)</f>
        <v>1</v>
      </c>
      <c r="D105">
        <f>IF(COUNTIF(Table2[[#This Row],[1989-90]:[1998-99]],"N/A"),0,1)</f>
        <v>1</v>
      </c>
      <c r="E105">
        <f>IF(COUNTIF(Table2[[#This Row],[1999-2000]:[2008-09]],"N/A"),0,1)</f>
        <v>0</v>
      </c>
      <c r="F105">
        <f>IF(COUNTIF(Table2[[#This Row],[2009-10]:[2014-15]],"N/A"),0,1)</f>
        <v>0</v>
      </c>
      <c r="G105" s="20">
        <f t="shared" si="5"/>
        <v>0.13478624353891383</v>
      </c>
      <c r="H105" s="20">
        <f t="shared" si="6"/>
        <v>6.9215967374731874E-2</v>
      </c>
      <c r="I105" s="20">
        <f t="shared" si="7"/>
        <v>7.4633790902007474E-2</v>
      </c>
      <c r="J105" s="20" t="str">
        <f t="shared" si="8"/>
        <v>N/A</v>
      </c>
      <c r="K105" s="20" t="str">
        <f t="shared" si="9"/>
        <v>N/A</v>
      </c>
      <c r="L105" s="20">
        <v>4.5979181953721075E-2</v>
      </c>
      <c r="M105" s="20">
        <v>6.3577452581460595E-2</v>
      </c>
      <c r="N105" s="20">
        <v>0.18754428840278303</v>
      </c>
      <c r="O105" s="20">
        <v>9.0943152333761088E-2</v>
      </c>
      <c r="P105" s="20">
        <v>0.28588714242284324</v>
      </c>
      <c r="Q105" s="20">
        <v>3.5611417119249035E-5</v>
      </c>
      <c r="R105" s="20">
        <v>0.17042028136468973</v>
      </c>
      <c r="S105" s="20">
        <v>0</v>
      </c>
      <c r="T105" s="20">
        <v>-2.1525332589608773E-2</v>
      </c>
      <c r="U105" s="20">
        <v>0.15557074767164386</v>
      </c>
      <c r="V105" s="20">
        <v>7.5347275556038915E-2</v>
      </c>
      <c r="W105" s="20">
        <v>3.2828265275765905E-2</v>
      </c>
      <c r="X105" s="20">
        <v>0.1653043733703207</v>
      </c>
      <c r="Y105" s="20">
        <v>5.3185846253179611E-2</v>
      </c>
      <c r="Z105" s="20">
        <v>6.0992605428169561E-2</v>
      </c>
      <c r="AA105" s="20">
        <v>7.8980000266168679E-2</v>
      </c>
      <c r="AB105" s="20">
        <v>1.238756202313215E-2</v>
      </c>
      <c r="AC105" s="20">
        <v>0.13249240610539664</v>
      </c>
      <c r="AD105" s="20">
        <v>9.7739755043516618E-2</v>
      </c>
      <c r="AE105" s="20">
        <v>5.2945944451881763E-2</v>
      </c>
      <c r="AF105" s="20">
        <v>0.15510687908868223</v>
      </c>
      <c r="AG105" s="20">
        <v>6.2950236008429306E-2</v>
      </c>
      <c r="AH105" s="20">
        <v>4.1351479925391413E-2</v>
      </c>
      <c r="AI105" s="20">
        <v>2.9302769607926282E-2</v>
      </c>
      <c r="AJ105" s="20">
        <v>8.308087649954965E-2</v>
      </c>
      <c r="AK105" s="20">
        <v>3.2782871639935381E-2</v>
      </c>
      <c r="AL105" s="20">
        <v>5.0132779157413536E-2</v>
      </c>
      <c r="AM105" s="20">
        <v>3.3972160618730332E-2</v>
      </c>
      <c r="AN105" s="20" t="s">
        <v>125</v>
      </c>
      <c r="AO105" s="20" t="s">
        <v>125</v>
      </c>
      <c r="AP105" s="20" t="s">
        <v>125</v>
      </c>
      <c r="AQ105" s="20" t="s">
        <v>125</v>
      </c>
      <c r="AR105" s="20" t="s">
        <v>125</v>
      </c>
      <c r="AS105" s="20" t="s">
        <v>125</v>
      </c>
      <c r="AT105" s="20" t="s">
        <v>125</v>
      </c>
      <c r="AU105" s="20" t="s">
        <v>125</v>
      </c>
      <c r="AV105" s="20" t="s">
        <v>125</v>
      </c>
      <c r="AW105" s="20" t="s">
        <v>125</v>
      </c>
      <c r="AX105" s="20" t="s">
        <v>125</v>
      </c>
      <c r="AY105" s="20" t="s">
        <v>125</v>
      </c>
      <c r="AZ105" s="20" t="s">
        <v>125</v>
      </c>
    </row>
    <row r="106" spans="1:52" x14ac:dyDescent="0.2">
      <c r="A106" s="10" t="s">
        <v>89</v>
      </c>
      <c r="B106">
        <f>IF(COUNTIF(Table2[[#This Row],[1973-74]:[1978-79]],"N/A"),0,1)</f>
        <v>0</v>
      </c>
      <c r="C106">
        <f>IF(COUNTIF(Table2[[#This Row],[1979-80]:[1988-89]],"N/A"),0,1)</f>
        <v>1</v>
      </c>
      <c r="D106">
        <f>IF(COUNTIF(Table2[[#This Row],[1989-90]:[1998-99]],"N/A"),0,1)</f>
        <v>1</v>
      </c>
      <c r="E106">
        <f>IF(COUNTIF(Table2[[#This Row],[1999-2000]:[2008-09]],"N/A"),0,1)</f>
        <v>1</v>
      </c>
      <c r="F106">
        <f>IF(COUNTIF(Table2[[#This Row],[2009-10]:[2014-15]],"N/A"),0,1)</f>
        <v>1</v>
      </c>
      <c r="G106" s="20" t="str">
        <f t="shared" si="5"/>
        <v>N/A</v>
      </c>
      <c r="H106" s="20">
        <f t="shared" si="6"/>
        <v>8.7369689598985334E-2</v>
      </c>
      <c r="I106" s="20">
        <f t="shared" si="7"/>
        <v>5.1113141923773739E-2</v>
      </c>
      <c r="J106" s="20">
        <f t="shared" si="8"/>
        <v>3.0572504519363365E-2</v>
      </c>
      <c r="K106" s="20">
        <f t="shared" si="9"/>
        <v>2.8836131678350741E-2</v>
      </c>
      <c r="L106" s="20" t="s">
        <v>125</v>
      </c>
      <c r="M106" s="20">
        <v>-0.12122336041445897</v>
      </c>
      <c r="N106" s="20">
        <v>0.20921289752058364</v>
      </c>
      <c r="O106" s="20">
        <v>7.5912198473113271E-2</v>
      </c>
      <c r="P106" s="20">
        <v>9.9897013388259528E-2</v>
      </c>
      <c r="Q106" s="20">
        <v>0.17284082397003744</v>
      </c>
      <c r="R106" s="20">
        <v>8.048896929092747E-2</v>
      </c>
      <c r="S106" s="20">
        <v>7.5056856216944703E-2</v>
      </c>
      <c r="T106" s="20">
        <v>6.8883990826097918E-2</v>
      </c>
      <c r="U106" s="20">
        <v>5.6968036095145197E-2</v>
      </c>
      <c r="V106" s="20">
        <v>0.14153183345388579</v>
      </c>
      <c r="W106" s="20">
        <v>5.0566114958160893E-2</v>
      </c>
      <c r="X106" s="20">
        <v>7.3409220030841646E-2</v>
      </c>
      <c r="Y106" s="20">
        <v>9.573096618457938E-2</v>
      </c>
      <c r="Z106" s="20">
        <v>5.8220084963232915E-2</v>
      </c>
      <c r="AA106" s="20">
        <v>0.22857164981688446</v>
      </c>
      <c r="AB106" s="20">
        <v>0.10290415412302308</v>
      </c>
      <c r="AC106" s="20">
        <v>-9.018530221131256E-2</v>
      </c>
      <c r="AD106" s="20">
        <v>-2.9989354808849393E-2</v>
      </c>
      <c r="AE106" s="20">
        <v>8.6104998181741957E-2</v>
      </c>
      <c r="AF106" s="20">
        <v>5.5382722945176467E-2</v>
      </c>
      <c r="AG106" s="20">
        <v>-5.593498216909655E-2</v>
      </c>
      <c r="AH106" s="20">
        <v>0.10400996744078525</v>
      </c>
      <c r="AI106" s="20">
        <v>3.5923596387728136E-2</v>
      </c>
      <c r="AJ106" s="20">
        <v>7.4343969531656617E-2</v>
      </c>
      <c r="AK106" s="20">
        <v>2.6060191588598191E-2</v>
      </c>
      <c r="AL106" s="20">
        <v>0.11949555127426215</v>
      </c>
      <c r="AM106" s="20">
        <v>5.3308676676608768E-2</v>
      </c>
      <c r="AN106" s="20">
        <v>-5.3245339308825593E-2</v>
      </c>
      <c r="AO106" s="20">
        <v>3.0751143137304923E-2</v>
      </c>
      <c r="AP106" s="20">
        <v>0.11203374361521615</v>
      </c>
      <c r="AQ106" s="20">
        <v>2.1339545100746322E-2</v>
      </c>
      <c r="AR106" s="20">
        <v>-1.8551200782777218E-2</v>
      </c>
      <c r="AS106" s="20">
        <v>5.2628493569868283E-2</v>
      </c>
      <c r="AT106" s="20">
        <v>-3.8095759677368328E-2</v>
      </c>
      <c r="AU106" s="20">
        <v>-1.0823441338852192E-3</v>
      </c>
      <c r="AV106" s="20">
        <v>4.7467166184568732E-3</v>
      </c>
      <c r="AW106" s="20">
        <v>5.7661426716558786E-2</v>
      </c>
      <c r="AX106" s="20">
        <v>2.6892812529105071E-2</v>
      </c>
      <c r="AY106" s="20">
        <v>6.4560293646931277E-2</v>
      </c>
      <c r="AZ106" s="20">
        <v>2.0237884692937667E-2</v>
      </c>
    </row>
    <row r="107" spans="1:52" x14ac:dyDescent="0.2">
      <c r="A107" s="11" t="s">
        <v>90</v>
      </c>
      <c r="B107">
        <f>IF(COUNTIF(Table2[[#This Row],[1973-74]:[1978-79]],"N/A"),0,1)</f>
        <v>1</v>
      </c>
      <c r="C107">
        <f>IF(COUNTIF(Table2[[#This Row],[1979-80]:[1988-89]],"N/A"),0,1)</f>
        <v>1</v>
      </c>
      <c r="D107">
        <f>IF(COUNTIF(Table2[[#This Row],[1989-90]:[1998-99]],"N/A"),0,1)</f>
        <v>1</v>
      </c>
      <c r="E107">
        <f>IF(COUNTIF(Table2[[#This Row],[1999-2000]:[2008-09]],"N/A"),0,1)</f>
        <v>1</v>
      </c>
      <c r="F107">
        <f>IF(COUNTIF(Table2[[#This Row],[2009-10]:[2014-15]],"N/A"),0,1)</f>
        <v>1</v>
      </c>
      <c r="G107" s="20">
        <f t="shared" si="5"/>
        <v>9.3822878249646996E-2</v>
      </c>
      <c r="H107" s="20">
        <f t="shared" si="6"/>
        <v>9.0255445212268498E-2</v>
      </c>
      <c r="I107" s="20">
        <f t="shared" si="7"/>
        <v>4.822993968457967E-2</v>
      </c>
      <c r="J107" s="20">
        <f t="shared" si="8"/>
        <v>4.5566068284966704E-2</v>
      </c>
      <c r="K107" s="20">
        <f t="shared" si="9"/>
        <v>1.010022407047129E-2</v>
      </c>
      <c r="L107" s="20">
        <v>8.6046090438758979E-2</v>
      </c>
      <c r="M107" s="20">
        <v>-0.1871441415766166</v>
      </c>
      <c r="N107" s="20">
        <v>0.16164758572853652</v>
      </c>
      <c r="O107" s="20">
        <v>0.17382114413704752</v>
      </c>
      <c r="P107" s="20">
        <v>0.23474371252050849</v>
      </c>
      <c r="Q107" s="20">
        <v>6.4996463729208698E-2</v>
      </c>
      <c r="R107" s="20">
        <v>0.14563864389911391</v>
      </c>
      <c r="S107" s="20">
        <v>0.16428555198759709</v>
      </c>
      <c r="T107" s="20">
        <v>2.762274974867986E-2</v>
      </c>
      <c r="U107" s="20">
        <v>4.9789597160709964E-2</v>
      </c>
      <c r="V107" s="20">
        <v>8.8978246611327139E-2</v>
      </c>
      <c r="W107" s="20">
        <v>0.13444591206898618</v>
      </c>
      <c r="X107" s="20">
        <v>4.1549902280596185E-2</v>
      </c>
      <c r="Y107" s="20">
        <v>0.12170363111860504</v>
      </c>
      <c r="Z107" s="20">
        <v>6.3543753517860901E-2</v>
      </c>
      <c r="AA107" s="20">
        <v>7.6958221090375298E-2</v>
      </c>
      <c r="AB107" s="20">
        <v>-1.5496099381474258E-2</v>
      </c>
      <c r="AC107" s="20">
        <v>6.0954921053100942E-2</v>
      </c>
      <c r="AD107" s="20">
        <v>5.1712493641007849E-2</v>
      </c>
      <c r="AE107" s="20">
        <v>5.9212717939784193E-2</v>
      </c>
      <c r="AF107" s="20">
        <v>4.8714250845749471E-2</v>
      </c>
      <c r="AG107" s="20">
        <v>-2.9544249220700432E-2</v>
      </c>
      <c r="AH107" s="20">
        <v>1.4765719119102684E-2</v>
      </c>
      <c r="AI107" s="20">
        <v>7.8903765647844917E-2</v>
      </c>
      <c r="AJ107" s="20">
        <v>0.13611765611100599</v>
      </c>
      <c r="AK107" s="20">
        <v>-2.4874937695605562E-2</v>
      </c>
      <c r="AL107" s="20">
        <v>0.12666509099001158</v>
      </c>
      <c r="AM107" s="20">
        <v>0.10865520657091758</v>
      </c>
      <c r="AN107" s="20">
        <v>5.0349113722775687E-2</v>
      </c>
      <c r="AO107" s="20">
        <v>-1.621184514803329E-2</v>
      </c>
      <c r="AP107" s="20">
        <v>1.4575750304602337E-2</v>
      </c>
      <c r="AQ107" s="20">
        <v>5.0661803514528501E-2</v>
      </c>
      <c r="AR107" s="20">
        <v>6.6247833214882632E-2</v>
      </c>
      <c r="AS107" s="20">
        <v>4.5165167529852404E-2</v>
      </c>
      <c r="AT107" s="20">
        <v>3.4427499845735253E-2</v>
      </c>
      <c r="AU107" s="20">
        <v>-8.2426634470851287E-2</v>
      </c>
      <c r="AV107" s="20">
        <v>-4.9488471775188114E-2</v>
      </c>
      <c r="AW107" s="20">
        <v>4.6204330058923999E-2</v>
      </c>
      <c r="AX107" s="20">
        <v>5.6010609853559927E-2</v>
      </c>
      <c r="AY107" s="20">
        <v>5.0959190286310838E-2</v>
      </c>
      <c r="AZ107" s="20">
        <v>3.9342320470072398E-2</v>
      </c>
    </row>
    <row r="108" spans="1:52" x14ac:dyDescent="0.2">
      <c r="A108" s="10" t="s">
        <v>91</v>
      </c>
      <c r="B108">
        <f>IF(COUNTIF(Table2[[#This Row],[1973-74]:[1978-79]],"N/A"),0,1)</f>
        <v>0</v>
      </c>
      <c r="C108">
        <f>IF(COUNTIF(Table2[[#This Row],[1979-80]:[1988-89]],"N/A"),0,1)</f>
        <v>1</v>
      </c>
      <c r="D108">
        <f>IF(COUNTIF(Table2[[#This Row],[1989-90]:[1998-99]],"N/A"),0,1)</f>
        <v>1</v>
      </c>
      <c r="E108">
        <f>IF(COUNTIF(Table2[[#This Row],[1999-2000]:[2008-09]],"N/A"),0,1)</f>
        <v>1</v>
      </c>
      <c r="F108">
        <f>IF(COUNTIF(Table2[[#This Row],[2009-10]:[2014-15]],"N/A"),0,1)</f>
        <v>1</v>
      </c>
      <c r="G108" s="20" t="str">
        <f t="shared" si="5"/>
        <v>N/A</v>
      </c>
      <c r="H108" s="20">
        <f t="shared" si="6"/>
        <v>0.10673812141271988</v>
      </c>
      <c r="I108" s="20">
        <f t="shared" si="7"/>
        <v>4.1418531166897095E-2</v>
      </c>
      <c r="J108" s="20">
        <f t="shared" si="8"/>
        <v>3.7799889117292838E-2</v>
      </c>
      <c r="K108" s="20">
        <f t="shared" si="9"/>
        <v>3.9066526686579596E-2</v>
      </c>
      <c r="L108" s="20" t="s">
        <v>125</v>
      </c>
      <c r="M108" s="20">
        <v>-1.3691834507391606E-2</v>
      </c>
      <c r="N108" s="20">
        <v>2.3941253395030681E-2</v>
      </c>
      <c r="O108" s="20">
        <v>0.13061695647902544</v>
      </c>
      <c r="P108" s="20">
        <v>4.4897054798389027E-2</v>
      </c>
      <c r="Q108" s="20">
        <v>0.10460655703623625</v>
      </c>
      <c r="R108" s="20">
        <v>0.17426939503145711</v>
      </c>
      <c r="S108" s="20">
        <v>0.10744376529841608</v>
      </c>
      <c r="T108" s="20">
        <v>0.1171557369978922</v>
      </c>
      <c r="U108" s="20">
        <v>4.6775076991160069E-2</v>
      </c>
      <c r="V108" s="20">
        <v>6.054211022399645E-2</v>
      </c>
      <c r="W108" s="20">
        <v>0.18906526495230191</v>
      </c>
      <c r="X108" s="20">
        <v>9.6198469872248588E-2</v>
      </c>
      <c r="Y108" s="20">
        <v>6.0194698365791416E-2</v>
      </c>
      <c r="Z108" s="20">
        <v>0.11113013935769872</v>
      </c>
      <c r="AA108" s="20">
        <v>0.12254063139437357</v>
      </c>
      <c r="AB108" s="20">
        <v>3.1871748236749486E-2</v>
      </c>
      <c r="AC108" s="20">
        <v>-3.479802913259894E-2</v>
      </c>
      <c r="AD108" s="20">
        <v>0.11972120702252026</v>
      </c>
      <c r="AE108" s="20">
        <v>-5.4044051849302978E-2</v>
      </c>
      <c r="AF108" s="20">
        <v>-1.7733991159445479E-2</v>
      </c>
      <c r="AG108" s="20">
        <v>1.9687040606317992E-2</v>
      </c>
      <c r="AH108" s="20">
        <v>0.14306745384389646</v>
      </c>
      <c r="AI108" s="20">
        <v>4.4007146329344618E-2</v>
      </c>
      <c r="AJ108" s="20">
        <v>3.9866156377116005E-2</v>
      </c>
      <c r="AK108" s="20">
        <v>0.13304173403136516</v>
      </c>
      <c r="AL108" s="20">
        <v>2.7954602708073657E-2</v>
      </c>
      <c r="AM108" s="20">
        <v>6.4817698007775398E-2</v>
      </c>
      <c r="AN108" s="20">
        <v>2.6401982929804097E-3</v>
      </c>
      <c r="AO108" s="20">
        <v>-2.1779339499387613E-2</v>
      </c>
      <c r="AP108" s="20">
        <v>5.5631310828838529E-2</v>
      </c>
      <c r="AQ108" s="20">
        <v>6.0075686512179712E-2</v>
      </c>
      <c r="AR108" s="20">
        <v>1.1888216294163558E-2</v>
      </c>
      <c r="AS108" s="20">
        <v>6.6284255099653924E-2</v>
      </c>
      <c r="AT108" s="20">
        <v>-2.2555471102714265E-2</v>
      </c>
      <c r="AU108" s="20">
        <v>-4.5514578303892821E-2</v>
      </c>
      <c r="AV108" s="20">
        <v>8.1339326357549618E-2</v>
      </c>
      <c r="AW108" s="20">
        <v>0.12131057416097205</v>
      </c>
      <c r="AX108" s="20">
        <v>1.0997227850776326E-2</v>
      </c>
      <c r="AY108" s="20">
        <v>3.3058375595507804E-2</v>
      </c>
      <c r="AZ108" s="20">
        <v>3.3208234458564606E-2</v>
      </c>
    </row>
    <row r="109" spans="1:52" x14ac:dyDescent="0.2">
      <c r="A109" s="11" t="s">
        <v>92</v>
      </c>
      <c r="B109">
        <f>IF(COUNTIF(Table2[[#This Row],[1973-74]:[1978-79]],"N/A"),0,1)</f>
        <v>1</v>
      </c>
      <c r="C109">
        <f>IF(COUNTIF(Table2[[#This Row],[1979-80]:[1988-89]],"N/A"),0,1)</f>
        <v>1</v>
      </c>
      <c r="D109">
        <f>IF(COUNTIF(Table2[[#This Row],[1989-90]:[1998-99]],"N/A"),0,1)</f>
        <v>1</v>
      </c>
      <c r="E109">
        <f>IF(COUNTIF(Table2[[#This Row],[1999-2000]:[2008-09]],"N/A"),0,1)</f>
        <v>1</v>
      </c>
      <c r="F109">
        <f>IF(COUNTIF(Table2[[#This Row],[2009-10]:[2014-15]],"N/A"),0,1)</f>
        <v>1</v>
      </c>
      <c r="G109" s="20">
        <f t="shared" si="5"/>
        <v>0.10405237490894163</v>
      </c>
      <c r="H109" s="20">
        <f t="shared" si="6"/>
        <v>0.10401362292444387</v>
      </c>
      <c r="I109" s="20">
        <f t="shared" si="7"/>
        <v>3.1004701373749298E-2</v>
      </c>
      <c r="J109" s="20">
        <f t="shared" si="8"/>
        <v>6.9470898573111672E-2</v>
      </c>
      <c r="K109" s="20">
        <f t="shared" si="9"/>
        <v>5.2814462511721012E-2</v>
      </c>
      <c r="L109" s="20">
        <v>-3.3286747986470452E-2</v>
      </c>
      <c r="M109" s="20">
        <v>0.22589505355441308</v>
      </c>
      <c r="N109" s="20">
        <v>0.11546213808463252</v>
      </c>
      <c r="O109" s="20">
        <v>4.0857155692657875E-2</v>
      </c>
      <c r="P109" s="20">
        <v>0.17133427519947517</v>
      </c>
      <c r="Q109" s="20">
        <v>-4.3660327239556977E-2</v>
      </c>
      <c r="R109" s="20">
        <v>0.43449841856418986</v>
      </c>
      <c r="S109" s="20">
        <v>-4.4784849837768925E-2</v>
      </c>
      <c r="T109" s="20">
        <v>0.13068842182614368</v>
      </c>
      <c r="U109" s="20">
        <v>0.1777453932127257</v>
      </c>
      <c r="V109" s="20">
        <v>0.14796247070223145</v>
      </c>
      <c r="W109" s="20">
        <v>0.13362025095004501</v>
      </c>
      <c r="X109" s="20">
        <v>-3.4984639570773357E-2</v>
      </c>
      <c r="Y109" s="20">
        <v>9.6526406447623336E-2</v>
      </c>
      <c r="Z109" s="20">
        <v>4.2524684189578936E-2</v>
      </c>
      <c r="AA109" s="20">
        <v>0.10750496491546896</v>
      </c>
      <c r="AB109" s="20">
        <v>4.3924582159713087E-2</v>
      </c>
      <c r="AC109" s="20">
        <v>-4.0188182264604667E-2</v>
      </c>
      <c r="AD109" s="20">
        <v>0.14830893755771263</v>
      </c>
      <c r="AE109" s="20">
        <v>-0.15686435956550246</v>
      </c>
      <c r="AF109" s="20">
        <v>7.57317026794746E-2</v>
      </c>
      <c r="AG109" s="20">
        <v>1.5546003528889066E-3</v>
      </c>
      <c r="AH109" s="20">
        <v>-5.180809915927187E-2</v>
      </c>
      <c r="AI109" s="20">
        <v>0.11185213244398862</v>
      </c>
      <c r="AJ109" s="20">
        <v>7.0030734617625198E-2</v>
      </c>
      <c r="AK109" s="20">
        <v>9.7255096319436102E-2</v>
      </c>
      <c r="AL109" s="20">
        <v>5.1315614778612358E-2</v>
      </c>
      <c r="AM109" s="20">
        <v>2.6354207985029479E-2</v>
      </c>
      <c r="AN109" s="20">
        <v>1.1711893797391869E-2</v>
      </c>
      <c r="AO109" s="20">
        <v>0.23364898257712299</v>
      </c>
      <c r="AP109" s="20">
        <v>-9.3545104720560254E-2</v>
      </c>
      <c r="AQ109" s="20">
        <v>0.17732888426440865</v>
      </c>
      <c r="AR109" s="20">
        <v>2.5033649939049166E-2</v>
      </c>
      <c r="AS109" s="20">
        <v>8.9816992460059628E-2</v>
      </c>
      <c r="AT109" s="20">
        <v>7.578876833056665E-2</v>
      </c>
      <c r="AU109" s="20">
        <v>0.10969269862217794</v>
      </c>
      <c r="AV109" s="20">
        <v>-1.7748312179764057E-2</v>
      </c>
      <c r="AW109" s="20">
        <v>5.2449411979965332E-2</v>
      </c>
      <c r="AX109" s="20">
        <v>4.2875725458301747E-2</v>
      </c>
      <c r="AY109" s="20">
        <v>5.6592429429065741E-2</v>
      </c>
      <c r="AZ109" s="20">
        <v>7.3024821760579381E-2</v>
      </c>
    </row>
    <row r="110" spans="1:52" x14ac:dyDescent="0.2">
      <c r="A110" s="10" t="s">
        <v>93</v>
      </c>
      <c r="B110">
        <f>IF(COUNTIF(Table2[[#This Row],[1973-74]:[1978-79]],"N/A"),0,1)</f>
        <v>1</v>
      </c>
      <c r="C110">
        <f>IF(COUNTIF(Table2[[#This Row],[1979-80]:[1988-89]],"N/A"),0,1)</f>
        <v>1</v>
      </c>
      <c r="D110">
        <f>IF(COUNTIF(Table2[[#This Row],[1989-90]:[1998-99]],"N/A"),0,1)</f>
        <v>1</v>
      </c>
      <c r="E110">
        <f>IF(COUNTIF(Table2[[#This Row],[1999-2000]:[2008-09]],"N/A"),0,1)</f>
        <v>1</v>
      </c>
      <c r="F110">
        <f>IF(COUNTIF(Table2[[#This Row],[2009-10]:[2014-15]],"N/A"),0,1)</f>
        <v>1</v>
      </c>
      <c r="G110" s="20">
        <f t="shared" si="5"/>
        <v>1.6757676928269953E-2</v>
      </c>
      <c r="H110" s="20">
        <f t="shared" si="6"/>
        <v>0.10226482878333305</v>
      </c>
      <c r="I110" s="20">
        <f t="shared" si="7"/>
        <v>5.5939218740804528E-2</v>
      </c>
      <c r="J110" s="20">
        <f t="shared" si="8"/>
        <v>0.10110279933947111</v>
      </c>
      <c r="K110" s="20">
        <f t="shared" si="9"/>
        <v>-9.8074918149727835E-3</v>
      </c>
      <c r="L110" s="20">
        <v>-8.3746455943872603E-2</v>
      </c>
      <c r="M110" s="20">
        <v>5.5313291179009585E-2</v>
      </c>
      <c r="N110" s="20">
        <v>-3.1358320081489678E-2</v>
      </c>
      <c r="O110" s="20">
        <v>0.13333818782927431</v>
      </c>
      <c r="P110" s="20">
        <v>1.0241681658428151E-2</v>
      </c>
      <c r="Q110" s="20">
        <v>0.13635304903734172</v>
      </c>
      <c r="R110" s="20">
        <v>0.11452441281180177</v>
      </c>
      <c r="S110" s="20">
        <v>2.3420523348785281E-2</v>
      </c>
      <c r="T110" s="20">
        <v>-5.7760688422882518E-2</v>
      </c>
      <c r="U110" s="20">
        <v>5.4185439725799492E-2</v>
      </c>
      <c r="V110" s="20">
        <v>0.15337136390406134</v>
      </c>
      <c r="W110" s="20">
        <v>0.48849630078322942</v>
      </c>
      <c r="X110" s="20">
        <v>-0.14585555212594142</v>
      </c>
      <c r="Y110" s="20">
        <v>0.26874516290906642</v>
      </c>
      <c r="Z110" s="20">
        <v>-1.2831724137931034E-2</v>
      </c>
      <c r="AA110" s="20">
        <v>8.1565243392105871E-2</v>
      </c>
      <c r="AB110" s="20">
        <v>0.12480444350855797</v>
      </c>
      <c r="AC110" s="20">
        <v>0.13366466411483199</v>
      </c>
      <c r="AD110" s="20">
        <v>-3.4858823171843654E-2</v>
      </c>
      <c r="AE110" s="20">
        <v>1.4005110469218962E-2</v>
      </c>
      <c r="AF110" s="20">
        <v>2.5820288267761428E-2</v>
      </c>
      <c r="AG110" s="20">
        <v>0.18811800756153396</v>
      </c>
      <c r="AH110" s="20">
        <v>-8.5152921880885843E-2</v>
      </c>
      <c r="AI110" s="20">
        <v>8.5505940865462399E-2</v>
      </c>
      <c r="AJ110" s="20">
        <v>2.5920234281302208E-2</v>
      </c>
      <c r="AK110" s="20">
        <v>0.21508259493446635</v>
      </c>
      <c r="AL110" s="20">
        <v>5.9785326106066954E-2</v>
      </c>
      <c r="AM110" s="20">
        <v>-4.2550746499355431E-3</v>
      </c>
      <c r="AN110" s="20">
        <v>-1.305318490982516E-2</v>
      </c>
      <c r="AO110" s="20">
        <v>-2.5624725271739087E-2</v>
      </c>
      <c r="AP110" s="20">
        <v>0.23312996360236216</v>
      </c>
      <c r="AQ110" s="20">
        <v>0.19896515552068517</v>
      </c>
      <c r="AR110" s="20">
        <v>0.28721114757629251</v>
      </c>
      <c r="AS110" s="20">
        <v>3.0508805146402512E-2</v>
      </c>
      <c r="AT110" s="20">
        <v>2.9277985339935104E-2</v>
      </c>
      <c r="AU110" s="20">
        <v>-4.2251890093840893E-4</v>
      </c>
      <c r="AV110" s="20">
        <v>8.436869508691644E-2</v>
      </c>
      <c r="AW110" s="20">
        <v>-5.6408855587767606E-2</v>
      </c>
      <c r="AX110" s="20">
        <v>-0.11887698762527656</v>
      </c>
      <c r="AY110" s="20">
        <v>6.9571469347767589E-2</v>
      </c>
      <c r="AZ110" s="20">
        <v>-3.707675321053816E-2</v>
      </c>
    </row>
    <row r="111" spans="1:52" x14ac:dyDescent="0.2">
      <c r="A111" s="11" t="s">
        <v>94</v>
      </c>
      <c r="B111">
        <f>IF(COUNTIF(Table2[[#This Row],[1973-74]:[1978-79]],"N/A"),0,1)</f>
        <v>1</v>
      </c>
      <c r="C111">
        <f>IF(COUNTIF(Table2[[#This Row],[1979-80]:[1988-89]],"N/A"),0,1)</f>
        <v>1</v>
      </c>
      <c r="D111">
        <f>IF(COUNTIF(Table2[[#This Row],[1989-90]:[1998-99]],"N/A"),0,1)</f>
        <v>1</v>
      </c>
      <c r="E111">
        <f>IF(COUNTIF(Table2[[#This Row],[1999-2000]:[2008-09]],"N/A"),0,1)</f>
        <v>1</v>
      </c>
      <c r="F111">
        <f>IF(COUNTIF(Table2[[#This Row],[2009-10]:[2014-15]],"N/A"),0,1)</f>
        <v>1</v>
      </c>
      <c r="G111" s="20">
        <f t="shared" si="5"/>
        <v>4.1931699541087143E-2</v>
      </c>
      <c r="H111" s="20">
        <f t="shared" si="6"/>
        <v>8.4666300721272292E-2</v>
      </c>
      <c r="I111" s="20">
        <f t="shared" si="7"/>
        <v>6.7246445792978157E-2</v>
      </c>
      <c r="J111" s="20">
        <f t="shared" si="8"/>
        <v>8.1239534924564663E-2</v>
      </c>
      <c r="K111" s="20">
        <f t="shared" si="9"/>
        <v>4.0231305667344154E-2</v>
      </c>
      <c r="L111" s="20">
        <v>-3.1814583630724508E-2</v>
      </c>
      <c r="M111" s="20">
        <v>0.13221476689979814</v>
      </c>
      <c r="N111" s="20">
        <v>9.9848943313492339E-2</v>
      </c>
      <c r="O111" s="20">
        <v>-5.2326006931737452E-2</v>
      </c>
      <c r="P111" s="20">
        <v>6.1735378054607173E-2</v>
      </c>
      <c r="Q111" s="20">
        <v>8.5400737840010094E-2</v>
      </c>
      <c r="R111" s="20">
        <v>-3.6854692992542459E-2</v>
      </c>
      <c r="S111" s="20">
        <v>-9.4313300256027351E-3</v>
      </c>
      <c r="T111" s="20">
        <v>9.6888227135177279E-2</v>
      </c>
      <c r="U111" s="20">
        <v>8.2437642798258832E-4</v>
      </c>
      <c r="V111" s="20">
        <v>0.22190583375992451</v>
      </c>
      <c r="W111" s="20">
        <v>1.4511563814171891E-2</v>
      </c>
      <c r="X111" s="20">
        <v>3.5508207904567865E-2</v>
      </c>
      <c r="Y111" s="20">
        <v>0.23631711080170092</v>
      </c>
      <c r="Z111" s="20">
        <v>0.20159297254733299</v>
      </c>
      <c r="AA111" s="20">
        <v>3.6412319189344518E-2</v>
      </c>
      <c r="AB111" s="20">
        <v>0.15388732083204779</v>
      </c>
      <c r="AC111" s="20">
        <v>3.4644567206994275E-3</v>
      </c>
      <c r="AD111" s="20">
        <v>0.15475563874734224</v>
      </c>
      <c r="AE111" s="20">
        <v>-3.0169647887039734E-2</v>
      </c>
      <c r="AF111" s="20">
        <v>0.20206480469026339</v>
      </c>
      <c r="AG111" s="20">
        <v>1.3163676942845332E-2</v>
      </c>
      <c r="AH111" s="20">
        <v>4.2840377356139353E-2</v>
      </c>
      <c r="AI111" s="20">
        <v>-1.7694905597938826E-3</v>
      </c>
      <c r="AJ111" s="20">
        <v>9.7815001897933282E-2</v>
      </c>
      <c r="AK111" s="20">
        <v>0.19998301070378424</v>
      </c>
      <c r="AL111" s="20">
        <v>8.9541835048775303E-2</v>
      </c>
      <c r="AM111" s="20">
        <v>0.12014941143822365</v>
      </c>
      <c r="AN111" s="20">
        <v>0.17262724512426572</v>
      </c>
      <c r="AO111" s="20">
        <v>-2.0464430368728012E-2</v>
      </c>
      <c r="AP111" s="20">
        <v>6.0763389010271181E-2</v>
      </c>
      <c r="AQ111" s="20">
        <v>0.13812065882430863</v>
      </c>
      <c r="AR111" s="20">
        <v>4.5190656552863431E-2</v>
      </c>
      <c r="AS111" s="20">
        <v>1.1665955905521988E-2</v>
      </c>
      <c r="AT111" s="20">
        <v>-5.1823829936396499E-3</v>
      </c>
      <c r="AU111" s="20">
        <v>-1.9248122727219964E-2</v>
      </c>
      <c r="AV111" s="20">
        <v>0.29255437427248232</v>
      </c>
      <c r="AW111" s="20">
        <v>-0.16378690027434512</v>
      </c>
      <c r="AX111" s="20">
        <v>0.14234753919913565</v>
      </c>
      <c r="AY111" s="20">
        <v>4.907268993750491E-3</v>
      </c>
      <c r="AZ111" s="20">
        <v>-1.5386325459738422E-2</v>
      </c>
    </row>
    <row r="112" spans="1:52" x14ac:dyDescent="0.2">
      <c r="A112" s="10" t="s">
        <v>95</v>
      </c>
      <c r="B112">
        <f>IF(COUNTIF(Table2[[#This Row],[1973-74]:[1978-79]],"N/A"),0,1)</f>
        <v>1</v>
      </c>
      <c r="C112">
        <f>IF(COUNTIF(Table2[[#This Row],[1979-80]:[1988-89]],"N/A"),0,1)</f>
        <v>1</v>
      </c>
      <c r="D112">
        <f>IF(COUNTIF(Table2[[#This Row],[1989-90]:[1998-99]],"N/A"),0,1)</f>
        <v>1</v>
      </c>
      <c r="E112">
        <f>IF(COUNTIF(Table2[[#This Row],[1999-2000]:[2008-09]],"N/A"),0,1)</f>
        <v>1</v>
      </c>
      <c r="F112">
        <f>IF(COUNTIF(Table2[[#This Row],[2009-10]:[2014-15]],"N/A"),0,1)</f>
        <v>1</v>
      </c>
      <c r="G112" s="20">
        <f t="shared" si="5"/>
        <v>8.1171571202562715E-2</v>
      </c>
      <c r="H112" s="20">
        <f t="shared" si="6"/>
        <v>9.5674308378854836E-2</v>
      </c>
      <c r="I112" s="20">
        <f t="shared" si="7"/>
        <v>6.5446994243118881E-2</v>
      </c>
      <c r="J112" s="20">
        <f t="shared" si="8"/>
        <v>5.7827186825988773E-2</v>
      </c>
      <c r="K112" s="20">
        <f t="shared" si="9"/>
        <v>4.336216547716041E-2</v>
      </c>
      <c r="L112" s="20">
        <v>-0.31763607662183907</v>
      </c>
      <c r="M112" s="20">
        <v>0.87807006811999466</v>
      </c>
      <c r="N112" s="20">
        <v>0.18325175387523204</v>
      </c>
      <c r="O112" s="20">
        <v>-0.14656207235815297</v>
      </c>
      <c r="P112" s="20">
        <v>-0.1912658170024211</v>
      </c>
      <c r="Q112" s="20">
        <v>9.9179754766062944E-2</v>
      </c>
      <c r="R112" s="20">
        <v>0.56408264822076748</v>
      </c>
      <c r="S112" s="20">
        <v>7.6008484556530961E-2</v>
      </c>
      <c r="T112" s="20">
        <v>0.27913428526688516</v>
      </c>
      <c r="U112" s="20">
        <v>4.3290316295549823E-2</v>
      </c>
      <c r="V112" s="20">
        <v>1.0956453850821491E-2</v>
      </c>
      <c r="W112" s="20">
        <v>-3.948727814125557E-2</v>
      </c>
      <c r="X112" s="20">
        <v>-0.24903611275582196</v>
      </c>
      <c r="Y112" s="20">
        <v>2.6589075533691678E-2</v>
      </c>
      <c r="Z112" s="20">
        <v>0.14602545619531629</v>
      </c>
      <c r="AA112" s="20">
        <v>1.5567518864737021E-2</v>
      </c>
      <c r="AB112" s="20">
        <v>7.3940627403733125E-2</v>
      </c>
      <c r="AC112" s="20">
        <v>1.1199877339476052E-2</v>
      </c>
      <c r="AD112" s="20">
        <v>7.2149338655979542E-2</v>
      </c>
      <c r="AE112" s="20">
        <v>-2.0189163491869732E-2</v>
      </c>
      <c r="AF112" s="20">
        <v>5.1901752569735178E-2</v>
      </c>
      <c r="AG112" s="20">
        <v>5.4052651361352427E-2</v>
      </c>
      <c r="AH112" s="20">
        <v>0.13005233134346575</v>
      </c>
      <c r="AI112" s="20">
        <v>0.27948654544082285</v>
      </c>
      <c r="AJ112" s="20">
        <v>-1.3691537056243373E-2</v>
      </c>
      <c r="AK112" s="20">
        <v>8.4255249999286838E-2</v>
      </c>
      <c r="AL112" s="20">
        <v>2.084809090275681E-2</v>
      </c>
      <c r="AM112" s="20">
        <v>0.13072722670877446</v>
      </c>
      <c r="AN112" s="20">
        <v>-2.7069838170436706E-3</v>
      </c>
      <c r="AO112" s="20">
        <v>3.83947631891196E-2</v>
      </c>
      <c r="AP112" s="20">
        <v>-2.029351100205197E-3</v>
      </c>
      <c r="AQ112" s="20">
        <v>0.21944851603047258</v>
      </c>
      <c r="AR112" s="20">
        <v>0.11300367838895507</v>
      </c>
      <c r="AS112" s="20">
        <v>-1.2961992991100365E-2</v>
      </c>
      <c r="AT112" s="20">
        <v>-1.0707329051128337E-2</v>
      </c>
      <c r="AU112" s="20">
        <v>-2.0058444693584246E-3</v>
      </c>
      <c r="AV112" s="20">
        <v>2.8262227751674638E-3</v>
      </c>
      <c r="AW112" s="20">
        <v>5.2036514309277443E-2</v>
      </c>
      <c r="AX112" s="20">
        <v>0.16376896542045813</v>
      </c>
      <c r="AY112" s="20">
        <v>-2.0192117310301461E-2</v>
      </c>
      <c r="AZ112" s="20">
        <v>6.3739252137719277E-2</v>
      </c>
    </row>
    <row r="113" spans="1:52" x14ac:dyDescent="0.2">
      <c r="A113" s="11" t="s">
        <v>96</v>
      </c>
      <c r="B113">
        <f>IF(COUNTIF(Table2[[#This Row],[1973-74]:[1978-79]],"N/A"),0,1)</f>
        <v>1</v>
      </c>
      <c r="C113">
        <f>IF(COUNTIF(Table2[[#This Row],[1979-80]:[1988-89]],"N/A"),0,1)</f>
        <v>1</v>
      </c>
      <c r="D113">
        <f>IF(COUNTIF(Table2[[#This Row],[1989-90]:[1998-99]],"N/A"),0,1)</f>
        <v>1</v>
      </c>
      <c r="E113">
        <f>IF(COUNTIF(Table2[[#This Row],[1999-2000]:[2008-09]],"N/A"),0,1)</f>
        <v>1</v>
      </c>
      <c r="F113">
        <f>IF(COUNTIF(Table2[[#This Row],[2009-10]:[2014-15]],"N/A"),0,1)</f>
        <v>1</v>
      </c>
      <c r="G113" s="20">
        <f t="shared" si="5"/>
        <v>0.17094468416554967</v>
      </c>
      <c r="H113" s="20">
        <f t="shared" si="6"/>
        <v>9.843015278964537E-2</v>
      </c>
      <c r="I113" s="20">
        <f t="shared" si="7"/>
        <v>8.3844494509098075E-2</v>
      </c>
      <c r="J113" s="20">
        <f t="shared" si="8"/>
        <v>8.8977129968381169E-2</v>
      </c>
      <c r="K113" s="20">
        <f t="shared" si="9"/>
        <v>8.4175900114470917E-2</v>
      </c>
      <c r="L113" s="20">
        <v>5.3107721530429204E-2</v>
      </c>
      <c r="M113" s="20">
        <v>0.65982586914315144</v>
      </c>
      <c r="N113" s="20">
        <v>3.2367126536236761E-3</v>
      </c>
      <c r="O113" s="20">
        <v>-6.6937845658837175E-2</v>
      </c>
      <c r="P113" s="20">
        <v>0.20549096315938126</v>
      </c>
      <c r="Q113" s="20">
        <v>7.0898393126381229E-2</v>
      </c>
      <c r="R113" s="20">
        <v>-2.133872552269481E-2</v>
      </c>
      <c r="S113" s="20">
        <v>0.22157366892784452</v>
      </c>
      <c r="T113" s="20">
        <v>4.7197657963684726E-2</v>
      </c>
      <c r="U113" s="20">
        <v>0.50657305315394385</v>
      </c>
      <c r="V113" s="20">
        <v>-2.6363477462283225E-2</v>
      </c>
      <c r="W113" s="20">
        <v>0.19360702869108024</v>
      </c>
      <c r="X113" s="20">
        <v>9.5742220807077776E-3</v>
      </c>
      <c r="Y113" s="20">
        <v>-5.4848353705086159E-2</v>
      </c>
      <c r="Z113" s="20">
        <v>3.7428060642875335E-2</v>
      </c>
      <c r="AA113" s="20">
        <v>0.11731390462117067</v>
      </c>
      <c r="AB113" s="20">
        <v>7.0476467488042316E-2</v>
      </c>
      <c r="AC113" s="20">
        <v>8.7752637997144917E-2</v>
      </c>
      <c r="AD113" s="20">
        <v>-2.4874692482317533E-3</v>
      </c>
      <c r="AE113" s="20">
        <v>1.273268887249889E-2</v>
      </c>
      <c r="AF113" s="20">
        <v>9.3216710385830431E-2</v>
      </c>
      <c r="AG113" s="20">
        <v>0.19135027879533506</v>
      </c>
      <c r="AH113" s="20">
        <v>0.1805525130115409</v>
      </c>
      <c r="AI113" s="20">
        <v>0.17900204528210598</v>
      </c>
      <c r="AJ113" s="20">
        <v>-9.1464832114456662E-2</v>
      </c>
      <c r="AK113" s="20">
        <v>0.14076512532233956</v>
      </c>
      <c r="AL113" s="20">
        <v>2.7165098801913607E-2</v>
      </c>
      <c r="AM113" s="20">
        <v>9.5382164698317076E-2</v>
      </c>
      <c r="AN113" s="20">
        <v>-6.6075540582840814E-3</v>
      </c>
      <c r="AO113" s="20">
        <v>0.27666954597938348</v>
      </c>
      <c r="AP113" s="20">
        <v>0.14066408744851799</v>
      </c>
      <c r="AQ113" s="20">
        <v>-2.5598739783268598E-2</v>
      </c>
      <c r="AR113" s="20">
        <v>9.9782112547263269E-2</v>
      </c>
      <c r="AS113" s="20">
        <v>9.6492232185806118E-2</v>
      </c>
      <c r="AT113" s="20">
        <v>4.5057226541823016E-2</v>
      </c>
      <c r="AU113" s="20">
        <v>3.7951419041021034E-2</v>
      </c>
      <c r="AV113" s="20">
        <v>-2.8178276712235627E-2</v>
      </c>
      <c r="AW113" s="20">
        <v>-6.3728732763261145E-2</v>
      </c>
      <c r="AX113" s="20">
        <v>0.41762929655674785</v>
      </c>
      <c r="AY113" s="20">
        <v>-7.5796796185998161E-3</v>
      </c>
      <c r="AZ113" s="20">
        <v>0.14896137418315325</v>
      </c>
    </row>
    <row r="114" spans="1:52" x14ac:dyDescent="0.2">
      <c r="A114" s="10" t="s">
        <v>97</v>
      </c>
      <c r="B114">
        <f>IF(COUNTIF(Table2[[#This Row],[1973-74]:[1978-79]],"N/A"),0,1)</f>
        <v>0</v>
      </c>
      <c r="C114">
        <f>IF(COUNTIF(Table2[[#This Row],[1979-80]:[1988-89]],"N/A"),0,1)</f>
        <v>0</v>
      </c>
      <c r="D114">
        <f>IF(COUNTIF(Table2[[#This Row],[1989-90]:[1998-99]],"N/A"),0,1)</f>
        <v>0</v>
      </c>
      <c r="E114">
        <f>IF(COUNTIF(Table2[[#This Row],[1999-2000]:[2008-09]],"N/A"),0,1)</f>
        <v>1</v>
      </c>
      <c r="F114">
        <f>IF(COUNTIF(Table2[[#This Row],[2009-10]:[2014-15]],"N/A"),0,1)</f>
        <v>1</v>
      </c>
      <c r="G114" s="20" t="str">
        <f t="shared" si="5"/>
        <v>N/A</v>
      </c>
      <c r="H114" s="20" t="str">
        <f t="shared" si="6"/>
        <v>N/A</v>
      </c>
      <c r="I114" s="20" t="str">
        <f t="shared" si="7"/>
        <v>N/A</v>
      </c>
      <c r="J114" s="20">
        <f t="shared" si="8"/>
        <v>6.8157279328484893E-2</v>
      </c>
      <c r="K114" s="20">
        <f t="shared" si="9"/>
        <v>3.607162645138328E-2</v>
      </c>
      <c r="L114" s="20" t="s">
        <v>125</v>
      </c>
      <c r="M114" s="20" t="s">
        <v>125</v>
      </c>
      <c r="N114" s="20" t="s">
        <v>125</v>
      </c>
      <c r="O114" s="20" t="s">
        <v>125</v>
      </c>
      <c r="P114" s="20" t="s">
        <v>125</v>
      </c>
      <c r="Q114" s="20" t="s">
        <v>125</v>
      </c>
      <c r="R114" s="20" t="s">
        <v>125</v>
      </c>
      <c r="S114" s="20" t="s">
        <v>125</v>
      </c>
      <c r="T114" s="20" t="s">
        <v>125</v>
      </c>
      <c r="U114" s="20" t="s">
        <v>125</v>
      </c>
      <c r="V114" s="20" t="s">
        <v>125</v>
      </c>
      <c r="W114" s="20" t="s">
        <v>125</v>
      </c>
      <c r="X114" s="20" t="s">
        <v>125</v>
      </c>
      <c r="Y114" s="20" t="s">
        <v>125</v>
      </c>
      <c r="Z114" s="20" t="s">
        <v>125</v>
      </c>
      <c r="AA114" s="20" t="s">
        <v>125</v>
      </c>
      <c r="AB114" s="20" t="s">
        <v>125</v>
      </c>
      <c r="AC114" s="20" t="s">
        <v>125</v>
      </c>
      <c r="AD114" s="20" t="s">
        <v>125</v>
      </c>
      <c r="AE114" s="20" t="s">
        <v>125</v>
      </c>
      <c r="AF114" s="20" t="s">
        <v>125</v>
      </c>
      <c r="AG114" s="20" t="s">
        <v>125</v>
      </c>
      <c r="AH114" s="20" t="s">
        <v>125</v>
      </c>
      <c r="AI114" s="20">
        <v>9.7315788805028225E-2</v>
      </c>
      <c r="AJ114" s="20">
        <v>0.10102279441290167</v>
      </c>
      <c r="AK114" s="20">
        <v>7.445849121132625E-2</v>
      </c>
      <c r="AL114" s="20">
        <v>7.3400980011560799E-2</v>
      </c>
      <c r="AM114" s="20">
        <v>0.11365655572187393</v>
      </c>
      <c r="AN114" s="20">
        <v>1.5644992393874866E-3</v>
      </c>
      <c r="AO114" s="20">
        <v>6.2227128487004214E-2</v>
      </c>
      <c r="AP114" s="20">
        <v>0.13222944351401111</v>
      </c>
      <c r="AQ114" s="20">
        <v>2.5271984564921791E-2</v>
      </c>
      <c r="AR114" s="20">
        <v>7.3448400062755631E-2</v>
      </c>
      <c r="AS114" s="20">
        <v>8.607919111883805E-2</v>
      </c>
      <c r="AT114" s="20">
        <v>3.923611935316957E-2</v>
      </c>
      <c r="AU114" s="20">
        <v>3.6848339554956033E-2</v>
      </c>
      <c r="AV114" s="20">
        <v>0.16895365492055248</v>
      </c>
      <c r="AW114" s="20">
        <v>-3.0133879228738586E-2</v>
      </c>
      <c r="AX114" s="20">
        <v>4.9998651668292669E-2</v>
      </c>
      <c r="AY114" s="20">
        <v>3.1418543878692843E-3</v>
      </c>
      <c r="AZ114" s="20">
        <v>-1.2378862594632214E-2</v>
      </c>
    </row>
    <row r="115" spans="1:52" x14ac:dyDescent="0.2">
      <c r="A115" s="11" t="s">
        <v>98</v>
      </c>
      <c r="B115">
        <f>IF(COUNTIF(Table2[[#This Row],[1973-74]:[1978-79]],"N/A"),0,1)</f>
        <v>1</v>
      </c>
      <c r="C115">
        <f>IF(COUNTIF(Table2[[#This Row],[1979-80]:[1988-89]],"N/A"),0,1)</f>
        <v>1</v>
      </c>
      <c r="D115">
        <f>IF(COUNTIF(Table2[[#This Row],[1989-90]:[1998-99]],"N/A"),0,1)</f>
        <v>1</v>
      </c>
      <c r="E115">
        <f>IF(COUNTIF(Table2[[#This Row],[1999-2000]:[2008-09]],"N/A"),0,1)</f>
        <v>1</v>
      </c>
      <c r="F115">
        <f>IF(COUNTIF(Table2[[#This Row],[2009-10]:[2014-15]],"N/A"),0,1)</f>
        <v>1</v>
      </c>
      <c r="G115" s="20">
        <f t="shared" si="5"/>
        <v>4.9085510402352352E-2</v>
      </c>
      <c r="H115" s="20">
        <f t="shared" si="6"/>
        <v>7.635163583726623E-2</v>
      </c>
      <c r="I115" s="20">
        <f t="shared" si="7"/>
        <v>7.2517108960826554E-2</v>
      </c>
      <c r="J115" s="20">
        <f t="shared" si="8"/>
        <v>5.6932528949595093E-2</v>
      </c>
      <c r="K115" s="20">
        <f t="shared" si="9"/>
        <v>2.619870667764566E-2</v>
      </c>
      <c r="L115" s="20">
        <v>-0.10346524444945777</v>
      </c>
      <c r="M115" s="20">
        <v>0.2258735077845658</v>
      </c>
      <c r="N115" s="20">
        <v>-0.19326778592264848</v>
      </c>
      <c r="O115" s="20">
        <v>0.13835077482858671</v>
      </c>
      <c r="P115" s="20">
        <v>0.17793629977071548</v>
      </c>
      <c r="Q115" s="20">
        <v>-1.727353374059961E-2</v>
      </c>
      <c r="R115" s="20">
        <v>8.4700946424967102E-2</v>
      </c>
      <c r="S115" s="20">
        <v>0.12308091984561689</v>
      </c>
      <c r="T115" s="20">
        <v>9.057253683643765E-2</v>
      </c>
      <c r="U115" s="20">
        <v>1.9964482152508733E-2</v>
      </c>
      <c r="V115" s="20">
        <v>-4.433361862360654E-2</v>
      </c>
      <c r="W115" s="20">
        <v>7.5105044831165257E-2</v>
      </c>
      <c r="X115" s="20">
        <v>0.10564033752136164</v>
      </c>
      <c r="Y115" s="20">
        <v>0.17290479076327481</v>
      </c>
      <c r="Z115" s="20">
        <v>0.1531544523615363</v>
      </c>
      <c r="AA115" s="20">
        <v>6.900580270008215E-2</v>
      </c>
      <c r="AB115" s="20">
        <v>5.8673339709053002E-2</v>
      </c>
      <c r="AC115" s="20">
        <v>8.5963424042305961E-2</v>
      </c>
      <c r="AD115" s="20">
        <v>3.3944061699325442E-2</v>
      </c>
      <c r="AE115" s="20">
        <v>3.96938583973067E-2</v>
      </c>
      <c r="AF115" s="20">
        <v>6.5776580027179732E-2</v>
      </c>
      <c r="AG115" s="20">
        <v>3.5683628148046147E-2</v>
      </c>
      <c r="AH115" s="20">
        <v>0.26451285242297645</v>
      </c>
      <c r="AI115" s="20">
        <v>3.0561381811660879E-2</v>
      </c>
      <c r="AJ115" s="20">
        <v>4.1356160650329037E-2</v>
      </c>
      <c r="AK115" s="20">
        <v>4.6738726508334182E-2</v>
      </c>
      <c r="AL115" s="20">
        <v>4.242566737661177E-2</v>
      </c>
      <c r="AM115" s="20">
        <v>2.842979927425986E-2</v>
      </c>
      <c r="AN115" s="20">
        <v>4.800855431959665E-2</v>
      </c>
      <c r="AO115" s="20">
        <v>0.12637330753147713</v>
      </c>
      <c r="AP115" s="20">
        <v>9.5401603624085188E-2</v>
      </c>
      <c r="AQ115" s="20">
        <v>8.2430210165938878E-2</v>
      </c>
      <c r="AR115" s="20">
        <v>4.6888213658211525E-2</v>
      </c>
      <c r="AS115" s="20">
        <v>0.14993161991881332</v>
      </c>
      <c r="AT115" s="20">
        <v>-9.730241288137749E-2</v>
      </c>
      <c r="AU115" s="20">
        <v>0.15700617156043975</v>
      </c>
      <c r="AV115" s="20">
        <v>-1.2494736418634622E-3</v>
      </c>
      <c r="AW115" s="20">
        <v>3.4590768113331796E-2</v>
      </c>
      <c r="AX115" s="20">
        <v>3.2120383733701949E-2</v>
      </c>
      <c r="AY115" s="20">
        <v>3.3443193331404615E-2</v>
      </c>
      <c r="AZ115" s="20">
        <v>-9.8718803031140709E-2</v>
      </c>
    </row>
    <row r="116" spans="1:52" x14ac:dyDescent="0.2">
      <c r="A116" s="10" t="s">
        <v>99</v>
      </c>
      <c r="B116">
        <f>IF(COUNTIF(Table2[[#This Row],[1973-74]:[1978-79]],"N/A"),0,1)</f>
        <v>1</v>
      </c>
      <c r="C116">
        <f>IF(COUNTIF(Table2[[#This Row],[1979-80]:[1988-89]],"N/A"),0,1)</f>
        <v>1</v>
      </c>
      <c r="D116">
        <f>IF(COUNTIF(Table2[[#This Row],[1989-90]:[1998-99]],"N/A"),0,1)</f>
        <v>1</v>
      </c>
      <c r="E116">
        <f>IF(COUNTIF(Table2[[#This Row],[1999-2000]:[2008-09]],"N/A"),0,1)</f>
        <v>1</v>
      </c>
      <c r="F116">
        <f>IF(COUNTIF(Table2[[#This Row],[2009-10]:[2014-15]],"N/A"),0,1)</f>
        <v>1</v>
      </c>
      <c r="G116" s="20">
        <f t="shared" si="5"/>
        <v>9.7909640459513253E-2</v>
      </c>
      <c r="H116" s="20">
        <f t="shared" si="6"/>
        <v>0.14341483219529297</v>
      </c>
      <c r="I116" s="20">
        <f t="shared" si="7"/>
        <v>3.7640381200628126E-2</v>
      </c>
      <c r="J116" s="20">
        <f t="shared" si="8"/>
        <v>7.1947806355909985E-2</v>
      </c>
      <c r="K116" s="20">
        <f t="shared" si="9"/>
        <v>5.6057688228213297E-2</v>
      </c>
      <c r="L116" s="20">
        <v>4.1426429280449428E-2</v>
      </c>
      <c r="M116" s="20">
        <v>0.10739261076917357</v>
      </c>
      <c r="N116" s="20">
        <v>5.9917011688258179E-2</v>
      </c>
      <c r="O116" s="20">
        <v>0.12961765785741539</v>
      </c>
      <c r="P116" s="20">
        <v>0.15119449270226967</v>
      </c>
      <c r="Q116" s="20">
        <v>0.33818065059013708</v>
      </c>
      <c r="R116" s="20">
        <v>4.2954018556731741E-2</v>
      </c>
      <c r="S116" s="20">
        <v>8.5887477757424835E-2</v>
      </c>
      <c r="T116" s="20">
        <v>0.58419181222635641</v>
      </c>
      <c r="U116" s="20">
        <v>2.1077854694418145E-2</v>
      </c>
      <c r="V116" s="20">
        <v>4.5860181569121777E-2</v>
      </c>
      <c r="W116" s="20">
        <v>8.5138127654723186E-2</v>
      </c>
      <c r="X116" s="20">
        <v>8.8542551705502584E-2</v>
      </c>
      <c r="Y116" s="20">
        <v>3.1062431224020502E-2</v>
      </c>
      <c r="Z116" s="20">
        <v>0.11125321597449346</v>
      </c>
      <c r="AA116" s="20">
        <v>3.0564159048493919E-3</v>
      </c>
      <c r="AB116" s="20">
        <v>0.18719370717149089</v>
      </c>
      <c r="AC116" s="20">
        <v>-5.9385677600243506E-2</v>
      </c>
      <c r="AD116" s="20">
        <v>0.11825597539708267</v>
      </c>
      <c r="AE116" s="20">
        <v>-1.7077078153144489E-2</v>
      </c>
      <c r="AF116" s="20">
        <v>6.6354807150308073E-2</v>
      </c>
      <c r="AG116" s="20">
        <v>5.5641725461222327E-2</v>
      </c>
      <c r="AH116" s="20">
        <v>-5.8174711307836857E-2</v>
      </c>
      <c r="AI116" s="20">
        <v>-3.0954303352172851E-3</v>
      </c>
      <c r="AJ116" s="20">
        <v>8.3634078317770116E-2</v>
      </c>
      <c r="AK116" s="20">
        <v>0.13898023729188649</v>
      </c>
      <c r="AL116" s="20">
        <v>7.7479459522604266E-2</v>
      </c>
      <c r="AM116" s="20">
        <v>0.11092959540456317</v>
      </c>
      <c r="AN116" s="20">
        <v>3.8814523932422587E-2</v>
      </c>
      <c r="AO116" s="20">
        <v>4.2631904291949241E-2</v>
      </c>
      <c r="AP116" s="20">
        <v>0</v>
      </c>
      <c r="AQ116" s="20">
        <v>0.17617704667425299</v>
      </c>
      <c r="AR116" s="20">
        <v>4.8031945905627989E-2</v>
      </c>
      <c r="AS116" s="20">
        <v>1.7953186560706342E-2</v>
      </c>
      <c r="AT116" s="20">
        <v>6.8480163975086702E-2</v>
      </c>
      <c r="AU116" s="20">
        <v>7.2163820824830291E-2</v>
      </c>
      <c r="AV116" s="20">
        <v>5.717548340480811E-2</v>
      </c>
      <c r="AW116" s="20">
        <v>6.9342430129136254E-2</v>
      </c>
      <c r="AX116" s="20">
        <v>2.8302971215544932E-2</v>
      </c>
      <c r="AY116" s="20">
        <v>9.2504059198548316E-2</v>
      </c>
      <c r="AZ116" s="20">
        <v>1.6857364596411867E-2</v>
      </c>
    </row>
    <row r="117" spans="1:52" x14ac:dyDescent="0.2">
      <c r="A117" s="11" t="s">
        <v>100</v>
      </c>
      <c r="B117">
        <f>IF(COUNTIF(Table2[[#This Row],[1973-74]:[1978-79]],"N/A"),0,1)</f>
        <v>1</v>
      </c>
      <c r="C117">
        <f>IF(COUNTIF(Table2[[#This Row],[1979-80]:[1988-89]],"N/A"),0,1)</f>
        <v>1</v>
      </c>
      <c r="D117">
        <f>IF(COUNTIF(Table2[[#This Row],[1989-90]:[1998-99]],"N/A"),0,1)</f>
        <v>1</v>
      </c>
      <c r="E117">
        <f>IF(COUNTIF(Table2[[#This Row],[1999-2000]:[2008-09]],"N/A"),0,1)</f>
        <v>1</v>
      </c>
      <c r="F117">
        <f>IF(COUNTIF(Table2[[#This Row],[2009-10]:[2014-15]],"N/A"),0,1)</f>
        <v>1</v>
      </c>
      <c r="G117" s="20">
        <f t="shared" si="5"/>
        <v>4.6903250503327922E-2</v>
      </c>
      <c r="H117" s="20">
        <f t="shared" si="6"/>
        <v>0.12279172221169417</v>
      </c>
      <c r="I117" s="20">
        <f t="shared" si="7"/>
        <v>9.2849017238199924E-2</v>
      </c>
      <c r="J117" s="20">
        <f t="shared" si="8"/>
        <v>1.1360906532774883E-3</v>
      </c>
      <c r="K117" s="20">
        <f t="shared" si="9"/>
        <v>4.5481116461423998E-2</v>
      </c>
      <c r="L117" s="20">
        <v>-0.15621287549557999</v>
      </c>
      <c r="M117" s="20">
        <v>0.26563213906186633</v>
      </c>
      <c r="N117" s="20">
        <v>-8.5960847145674785E-2</v>
      </c>
      <c r="O117" s="20">
        <v>0.19320120794438664</v>
      </c>
      <c r="P117" s="20">
        <v>1.7856628151641407E-2</v>
      </c>
      <c r="Q117" s="20">
        <v>0.10498156599519876</v>
      </c>
      <c r="R117" s="20">
        <v>2.3577243165534235E-3</v>
      </c>
      <c r="S117" s="20">
        <v>0.2743009650364992</v>
      </c>
      <c r="T117" s="20">
        <v>9.4771730414133629E-2</v>
      </c>
      <c r="U117" s="20">
        <v>0.13021020850588616</v>
      </c>
      <c r="V117" s="20">
        <v>-7.5211728650465562E-2</v>
      </c>
      <c r="W117" s="20">
        <v>0.18727686348683467</v>
      </c>
      <c r="X117" s="20">
        <v>-4.0694076491715166E-3</v>
      </c>
      <c r="Y117" s="20">
        <v>0.41586292504071926</v>
      </c>
      <c r="Z117" s="20">
        <v>9.7436375620753468E-2</v>
      </c>
      <c r="AA117" s="20">
        <v>-4.9587262807721175E-2</v>
      </c>
      <c r="AB117" s="20">
        <v>-0.16112487565750497</v>
      </c>
      <c r="AC117" s="20">
        <v>0.21491593199186967</v>
      </c>
      <c r="AD117" s="20">
        <v>0.15755217313506648</v>
      </c>
      <c r="AE117" s="20">
        <v>0.28195411409999832</v>
      </c>
      <c r="AF117" s="20">
        <v>0.18128811282509952</v>
      </c>
      <c r="AG117" s="20">
        <v>2.0010436096856262E-2</v>
      </c>
      <c r="AH117" s="20">
        <v>6.0646598667327661E-2</v>
      </c>
      <c r="AI117" s="20">
        <v>0.14431022349991043</v>
      </c>
      <c r="AJ117" s="20">
        <v>7.8524720531097089E-2</v>
      </c>
      <c r="AK117" s="20">
        <v>-1.2399401600177723E-2</v>
      </c>
      <c r="AL117" s="20">
        <v>4.9123235905323172E-2</v>
      </c>
      <c r="AM117" s="20">
        <v>-9.2622446894715479E-2</v>
      </c>
      <c r="AN117" s="20">
        <v>0.10404427912743393</v>
      </c>
      <c r="AO117" s="20">
        <v>-5.155008178430686E-2</v>
      </c>
      <c r="AP117" s="20">
        <v>3.1889099958564628E-2</v>
      </c>
      <c r="AQ117" s="20">
        <v>1.1804516353686354E-3</v>
      </c>
      <c r="AR117" s="20">
        <v>6.9232213233187349E-3</v>
      </c>
      <c r="AS117" s="20">
        <v>5.818593106081902E-2</v>
      </c>
      <c r="AT117" s="20">
        <v>-8.3413382198853164E-2</v>
      </c>
      <c r="AU117" s="20">
        <v>-8.0215227691364618E-2</v>
      </c>
      <c r="AV117" s="20">
        <v>0.13365209617283941</v>
      </c>
      <c r="AW117" s="20">
        <v>0.10476512127000326</v>
      </c>
      <c r="AX117" s="20">
        <v>6.1107144738984494E-2</v>
      </c>
      <c r="AY117" s="20">
        <v>-1.622514108392854E-2</v>
      </c>
      <c r="AZ117" s="20">
        <v>6.9802705362009998E-2</v>
      </c>
    </row>
    <row r="118" spans="1:52" x14ac:dyDescent="0.2">
      <c r="A118" s="10" t="s">
        <v>101</v>
      </c>
      <c r="B118">
        <f>IF(COUNTIF(Table2[[#This Row],[1973-74]:[1978-79]],"N/A"),0,1)</f>
        <v>0</v>
      </c>
      <c r="C118">
        <f>IF(COUNTIF(Table2[[#This Row],[1979-80]:[1988-89]],"N/A"),0,1)</f>
        <v>1</v>
      </c>
      <c r="D118">
        <f>IF(COUNTIF(Table2[[#This Row],[1989-90]:[1998-99]],"N/A"),0,1)</f>
        <v>1</v>
      </c>
      <c r="E118">
        <f>IF(COUNTIF(Table2[[#This Row],[1999-2000]:[2008-09]],"N/A"),0,1)</f>
        <v>1</v>
      </c>
      <c r="F118">
        <f>IF(COUNTIF(Table2[[#This Row],[2009-10]:[2014-15]],"N/A"),0,1)</f>
        <v>1</v>
      </c>
      <c r="G118" s="20" t="str">
        <f t="shared" si="5"/>
        <v>N/A</v>
      </c>
      <c r="H118" s="20">
        <f t="shared" si="6"/>
        <v>0.11606873234029146</v>
      </c>
      <c r="I118" s="20">
        <f t="shared" si="7"/>
        <v>8.577674912248659E-2</v>
      </c>
      <c r="J118" s="20">
        <f t="shared" si="8"/>
        <v>4.7316578023632157E-2</v>
      </c>
      <c r="K118" s="20">
        <f t="shared" si="9"/>
        <v>2.5392316659905906E-2</v>
      </c>
      <c r="L118" s="20" t="s">
        <v>125</v>
      </c>
      <c r="M118" s="20" t="s">
        <v>125</v>
      </c>
      <c r="N118" s="20" t="s">
        <v>125</v>
      </c>
      <c r="O118" s="20" t="s">
        <v>125</v>
      </c>
      <c r="P118" s="20" t="s">
        <v>125</v>
      </c>
      <c r="Q118" s="20" t="s">
        <v>125</v>
      </c>
      <c r="R118" s="20">
        <v>0.15219884928861124</v>
      </c>
      <c r="S118" s="20">
        <v>0.16281602304779486</v>
      </c>
      <c r="T118" s="20">
        <v>3.7415350759254624E-2</v>
      </c>
      <c r="U118" s="20">
        <v>0.12189554245181834</v>
      </c>
      <c r="V118" s="20">
        <v>0.16026441456107152</v>
      </c>
      <c r="W118" s="20">
        <v>0.29235855305470654</v>
      </c>
      <c r="X118" s="20">
        <v>5.1304929339498401E-2</v>
      </c>
      <c r="Y118" s="20">
        <v>0.16093560008665583</v>
      </c>
      <c r="Z118" s="20">
        <v>-9.4570671526788233E-2</v>
      </c>
      <c r="AA118" s="20">
        <v>0.21690105180833144</v>
      </c>
      <c r="AB118" s="20">
        <v>3.7474118065083536E-2</v>
      </c>
      <c r="AC118" s="20">
        <v>4.0954443440200668E-2</v>
      </c>
      <c r="AD118" s="20">
        <v>0.10215130996331112</v>
      </c>
      <c r="AE118" s="20">
        <v>1.3972151735709027E-2</v>
      </c>
      <c r="AF118" s="20">
        <v>7.6569210513278876E-2</v>
      </c>
      <c r="AG118" s="20">
        <v>6.1799776565033014E-2</v>
      </c>
      <c r="AH118" s="20">
        <v>6.7607500502115753E-2</v>
      </c>
      <c r="AI118" s="20">
        <v>0.12824195768455135</v>
      </c>
      <c r="AJ118" s="20">
        <v>0.11209597094725123</v>
      </c>
      <c r="AK118" s="20">
        <v>6.6937008661832782E-3</v>
      </c>
      <c r="AL118" s="20">
        <v>8.0718925516436238E-2</v>
      </c>
      <c r="AM118" s="20">
        <v>4.9329643584865565E-2</v>
      </c>
      <c r="AN118" s="20">
        <v>5.0833618915462071E-2</v>
      </c>
      <c r="AO118" s="20">
        <v>6.0157678448592336E-2</v>
      </c>
      <c r="AP118" s="20">
        <v>0.11699577015033924</v>
      </c>
      <c r="AQ118" s="20">
        <v>6.1230830815565997E-2</v>
      </c>
      <c r="AR118" s="20">
        <v>5.4734849254756156E-2</v>
      </c>
      <c r="AS118" s="20">
        <v>2.5007555938142769E-2</v>
      </c>
      <c r="AT118" s="20">
        <v>-3.253679325402211E-2</v>
      </c>
      <c r="AU118" s="20">
        <v>2.2475737790621373E-2</v>
      </c>
      <c r="AV118" s="20">
        <v>8.5027606497770192E-2</v>
      </c>
      <c r="AW118" s="20">
        <v>-4.7405146242491487E-2</v>
      </c>
      <c r="AX118" s="20">
        <v>2.3699376730561585E-2</v>
      </c>
      <c r="AY118" s="20">
        <v>-1.6020750112974861E-3</v>
      </c>
      <c r="AZ118" s="20">
        <v>7.0158400194271262E-2</v>
      </c>
    </row>
    <row r="119" spans="1:52" x14ac:dyDescent="0.2">
      <c r="A119" s="11" t="s">
        <v>102</v>
      </c>
      <c r="B119">
        <f>IF(COUNTIF(Table2[[#This Row],[1973-74]:[1978-79]],"N/A"),0,1)</f>
        <v>1</v>
      </c>
      <c r="C119">
        <f>IF(COUNTIF(Table2[[#This Row],[1979-80]:[1988-89]],"N/A"),0,1)</f>
        <v>1</v>
      </c>
      <c r="D119">
        <f>IF(COUNTIF(Table2[[#This Row],[1989-90]:[1998-99]],"N/A"),0,1)</f>
        <v>1</v>
      </c>
      <c r="E119">
        <f>IF(COUNTIF(Table2[[#This Row],[1999-2000]:[2008-09]],"N/A"),0,1)</f>
        <v>1</v>
      </c>
      <c r="F119">
        <f>IF(COUNTIF(Table2[[#This Row],[2009-10]:[2014-15]],"N/A"),0,1)</f>
        <v>1</v>
      </c>
      <c r="G119" s="20">
        <f t="shared" si="5"/>
        <v>6.4138592432737174E-2</v>
      </c>
      <c r="H119" s="20">
        <f t="shared" si="6"/>
        <v>7.9775215876555144E-2</v>
      </c>
      <c r="I119" s="20">
        <f t="shared" si="7"/>
        <v>5.059019456863395E-2</v>
      </c>
      <c r="J119" s="20">
        <f t="shared" si="8"/>
        <v>5.3062115453139123E-2</v>
      </c>
      <c r="K119" s="20">
        <f t="shared" si="9"/>
        <v>1.5844707348994427E-2</v>
      </c>
      <c r="L119" s="20">
        <v>-7.5443827069910471E-2</v>
      </c>
      <c r="M119" s="20">
        <v>-0.12559132672868709</v>
      </c>
      <c r="N119" s="20">
        <v>0.16898663926002055</v>
      </c>
      <c r="O119" s="20">
        <v>0.30807698259062044</v>
      </c>
      <c r="P119" s="20">
        <v>4.4664494111642417E-2</v>
      </c>
      <c r="Q119" s="20">
        <v>0.20010975070910361</v>
      </c>
      <c r="R119" s="20">
        <v>-0.15599908417476427</v>
      </c>
      <c r="S119" s="20">
        <v>5.2657830034906129E-2</v>
      </c>
      <c r="T119" s="20">
        <v>7.1842448061718439E-2</v>
      </c>
      <c r="U119" s="20">
        <v>7.5563074143003436E-2</v>
      </c>
      <c r="V119" s="20">
        <v>0.399790696797996</v>
      </c>
      <c r="W119" s="20">
        <v>3.3129441673424194E-2</v>
      </c>
      <c r="X119" s="20">
        <v>7.4017789429021028E-2</v>
      </c>
      <c r="Y119" s="20">
        <v>-2.6427054295814285E-2</v>
      </c>
      <c r="Z119" s="20">
        <v>7.3067266386957194E-2</v>
      </c>
      <c r="AA119" s="20">
        <v>0.18143474238123</v>
      </c>
      <c r="AB119" s="20">
        <v>-2.8113318916074381E-2</v>
      </c>
      <c r="AC119" s="20">
        <v>-7.5621393064241359E-3</v>
      </c>
      <c r="AD119" s="20">
        <v>3.5255548200536529E-2</v>
      </c>
      <c r="AE119" s="20">
        <v>8.8221446854679836E-2</v>
      </c>
      <c r="AF119" s="20">
        <v>0.18513512698601439</v>
      </c>
      <c r="AG119" s="20">
        <v>3.7536161335822874E-4</v>
      </c>
      <c r="AH119" s="20">
        <v>4.373467392050015E-2</v>
      </c>
      <c r="AI119" s="20">
        <v>-4.8817535716467977E-2</v>
      </c>
      <c r="AJ119" s="20">
        <v>5.6238039668986772E-2</v>
      </c>
      <c r="AK119" s="20">
        <v>4.4082542363500572E-2</v>
      </c>
      <c r="AL119" s="20">
        <v>4.9199080988184284E-2</v>
      </c>
      <c r="AM119" s="20">
        <v>9.5573419512677525E-3</v>
      </c>
      <c r="AN119" s="20">
        <v>-3.4149896922543853E-2</v>
      </c>
      <c r="AO119" s="20">
        <v>0.14263103530064097</v>
      </c>
      <c r="AP119" s="20">
        <v>2.7458781053372797E-2</v>
      </c>
      <c r="AQ119" s="20">
        <v>-4.3063288623313703E-3</v>
      </c>
      <c r="AR119" s="20">
        <v>7.495032215270904E-2</v>
      </c>
      <c r="AS119" s="20">
        <v>0.24797280260809704</v>
      </c>
      <c r="AT119" s="20">
        <v>-2.677452610150604E-2</v>
      </c>
      <c r="AU119" s="20">
        <v>-0.21012489297754142</v>
      </c>
      <c r="AV119" s="20">
        <v>7.0533767116632159E-2</v>
      </c>
      <c r="AW119" s="20">
        <v>-2.8409461044282082E-2</v>
      </c>
      <c r="AX119" s="20">
        <v>1.7813199419370193E-2</v>
      </c>
      <c r="AY119" s="20">
        <v>0.1048341145744232</v>
      </c>
      <c r="AZ119" s="20">
        <v>0.14042151700536454</v>
      </c>
    </row>
    <row r="120" spans="1:52" x14ac:dyDescent="0.2">
      <c r="A120" s="10" t="s">
        <v>103</v>
      </c>
      <c r="B120">
        <f>IF(COUNTIF(Table2[[#This Row],[1973-74]:[1978-79]],"N/A"),0,1)</f>
        <v>0</v>
      </c>
      <c r="C120">
        <f>IF(COUNTIF(Table2[[#This Row],[1979-80]:[1988-89]],"N/A"),0,1)</f>
        <v>1</v>
      </c>
      <c r="D120">
        <f>IF(COUNTIF(Table2[[#This Row],[1989-90]:[1998-99]],"N/A"),0,1)</f>
        <v>1</v>
      </c>
      <c r="E120">
        <f>IF(COUNTIF(Table2[[#This Row],[1999-2000]:[2008-09]],"N/A"),0,1)</f>
        <v>1</v>
      </c>
      <c r="F120">
        <f>IF(COUNTIF(Table2[[#This Row],[2009-10]:[2014-15]],"N/A"),0,1)</f>
        <v>1</v>
      </c>
      <c r="G120" s="20" t="str">
        <f t="shared" si="5"/>
        <v>N/A</v>
      </c>
      <c r="H120" s="20">
        <f t="shared" si="6"/>
        <v>1.0068021929882647</v>
      </c>
      <c r="I120" s="20">
        <f t="shared" si="7"/>
        <v>5.8043310743842357E-2</v>
      </c>
      <c r="J120" s="20">
        <f t="shared" si="8"/>
        <v>3.1092433529571927E-2</v>
      </c>
      <c r="K120" s="20">
        <f t="shared" si="9"/>
        <v>4.7841036815259329E-2</v>
      </c>
      <c r="L120" s="20" t="s">
        <v>125</v>
      </c>
      <c r="M120" s="20" t="s">
        <v>125</v>
      </c>
      <c r="N120" s="20">
        <v>0.83838925786825824</v>
      </c>
      <c r="O120" s="20">
        <v>4.3935406879257996E-2</v>
      </c>
      <c r="P120" s="20">
        <v>5.6843050853540023E-2</v>
      </c>
      <c r="Q120" s="20">
        <v>5.838619328394748E-2</v>
      </c>
      <c r="R120" s="20">
        <v>-4.2060004108665401E-2</v>
      </c>
      <c r="S120" s="20">
        <v>0.14404770907833753</v>
      </c>
      <c r="T120" s="20">
        <v>-0.90726593146744583</v>
      </c>
      <c r="U120" s="20">
        <v>10.408350305498981</v>
      </c>
      <c r="V120" s="20">
        <v>0.11795947514058734</v>
      </c>
      <c r="W120" s="20">
        <v>4.8860233941474707E-2</v>
      </c>
      <c r="X120" s="20">
        <v>0.33686878875190784</v>
      </c>
      <c r="Y120" s="20">
        <v>-4.6915135257329724E-2</v>
      </c>
      <c r="Z120" s="20">
        <v>-5.0209704979148992E-2</v>
      </c>
      <c r="AA120" s="20">
        <v>0.11020701498358222</v>
      </c>
      <c r="AB120" s="20">
        <v>0.10117083267112971</v>
      </c>
      <c r="AC120" s="20">
        <v>0.21495358119188002</v>
      </c>
      <c r="AD120" s="20">
        <v>-1.6515734055093809E-2</v>
      </c>
      <c r="AE120" s="20">
        <v>4.2110602771302422E-2</v>
      </c>
      <c r="AF120" s="20">
        <v>6.4514996027986937E-2</v>
      </c>
      <c r="AG120" s="20">
        <v>6.9663019481307166E-3</v>
      </c>
      <c r="AH120" s="20">
        <v>9.1142169217164573E-2</v>
      </c>
      <c r="AI120" s="20">
        <v>-3.923115811697224E-2</v>
      </c>
      <c r="AJ120" s="20">
        <v>5.114500799313115E-3</v>
      </c>
      <c r="AK120" s="20">
        <v>-3.0483112527239113E-2</v>
      </c>
      <c r="AL120" s="20">
        <v>5.8711192147640777E-2</v>
      </c>
      <c r="AM120" s="20">
        <v>0.11863567688479769</v>
      </c>
      <c r="AN120" s="20">
        <v>-8.4089334104388805E-2</v>
      </c>
      <c r="AO120" s="20">
        <v>3.1941783237947344E-2</v>
      </c>
      <c r="AP120" s="20">
        <v>-8.6787032476789646E-4</v>
      </c>
      <c r="AQ120" s="20">
        <v>0.24355334599128001</v>
      </c>
      <c r="AR120" s="20">
        <v>2.995580813219359E-2</v>
      </c>
      <c r="AS120" s="20">
        <v>-7.2345166050231613E-2</v>
      </c>
      <c r="AT120" s="20">
        <v>1.5912011908487296E-2</v>
      </c>
      <c r="AU120" s="20">
        <v>0.17797888027764203</v>
      </c>
      <c r="AV120" s="20">
        <v>-2.2722710323884046E-3</v>
      </c>
      <c r="AW120" s="20">
        <v>3.4122448397154621E-2</v>
      </c>
      <c r="AX120" s="20">
        <v>-6.0105538287814344E-4</v>
      </c>
      <c r="AY120" s="20">
        <v>5.4063429861872021E-2</v>
      </c>
      <c r="AZ120" s="20">
        <v>2.3754788770153877E-2</v>
      </c>
    </row>
    <row r="121" spans="1:52" x14ac:dyDescent="0.2">
      <c r="A121" s="11" t="s">
        <v>104</v>
      </c>
      <c r="B121">
        <f>IF(COUNTIF(Table2[[#This Row],[1973-74]:[1978-79]],"N/A"),0,1)</f>
        <v>1</v>
      </c>
      <c r="C121">
        <f>IF(COUNTIF(Table2[[#This Row],[1979-80]:[1988-89]],"N/A"),0,1)</f>
        <v>1</v>
      </c>
      <c r="D121">
        <f>IF(COUNTIF(Table2[[#This Row],[1989-90]:[1998-99]],"N/A"),0,1)</f>
        <v>1</v>
      </c>
      <c r="E121">
        <f>IF(COUNTIF(Table2[[#This Row],[1999-2000]:[2008-09]],"N/A"),0,1)</f>
        <v>1</v>
      </c>
      <c r="F121">
        <f>IF(COUNTIF(Table2[[#This Row],[2009-10]:[2014-15]],"N/A"),0,1)</f>
        <v>1</v>
      </c>
      <c r="G121" s="20">
        <f t="shared" si="5"/>
        <v>0.1272951781020531</v>
      </c>
      <c r="H121" s="20">
        <f t="shared" si="6"/>
        <v>0.10377398989959177</v>
      </c>
      <c r="I121" s="20">
        <f t="shared" si="7"/>
        <v>8.0931911755702246E-2</v>
      </c>
      <c r="J121" s="20">
        <f t="shared" si="8"/>
        <v>6.121981789988571E-2</v>
      </c>
      <c r="K121" s="20">
        <f t="shared" si="9"/>
        <v>1.6039263027084139E-2</v>
      </c>
      <c r="L121" s="20">
        <v>0.19598740532720618</v>
      </c>
      <c r="M121" s="20">
        <v>2.9126412546762327E-2</v>
      </c>
      <c r="N121" s="20">
        <v>0.20516127890331673</v>
      </c>
      <c r="O121" s="20">
        <v>-5.2253492684180572E-2</v>
      </c>
      <c r="P121" s="20">
        <v>0.25845428641716078</v>
      </c>
      <c r="Q121" s="20">
        <v>-4.2021123695642386E-3</v>
      </c>
      <c r="R121" s="20">
        <v>0.22553948897372375</v>
      </c>
      <c r="S121" s="20">
        <v>-0.13279611832940344</v>
      </c>
      <c r="T121" s="20">
        <v>0.44401632423918269</v>
      </c>
      <c r="U121" s="20">
        <v>-0.18203649114714124</v>
      </c>
      <c r="V121" s="20">
        <v>0.32732252952454127</v>
      </c>
      <c r="W121" s="20">
        <v>-0.18173861133182398</v>
      </c>
      <c r="X121" s="20">
        <v>0.26811790141512537</v>
      </c>
      <c r="Y121" s="20">
        <v>9.9808387457413536E-2</v>
      </c>
      <c r="Z121" s="20">
        <v>0.17370860056386411</v>
      </c>
      <c r="AA121" s="20">
        <v>-6.8739865517089133E-2</v>
      </c>
      <c r="AB121" s="20">
        <v>0.3183143250724047</v>
      </c>
      <c r="AC121" s="20">
        <v>-0.13557189073983472</v>
      </c>
      <c r="AD121" s="20">
        <v>0.29675221210927721</v>
      </c>
      <c r="AE121" s="20">
        <v>-0.11195500496535199</v>
      </c>
      <c r="AF121" s="20">
        <v>0.31254050224914109</v>
      </c>
      <c r="AG121" s="20">
        <v>-1.4695432619991776E-2</v>
      </c>
      <c r="AH121" s="20">
        <v>-1.7497951654107093E-2</v>
      </c>
      <c r="AI121" s="20">
        <v>-3.9078544226634614E-2</v>
      </c>
      <c r="AJ121" s="20">
        <v>0.26925076784920882</v>
      </c>
      <c r="AK121" s="20">
        <v>4.1245424326310898E-2</v>
      </c>
      <c r="AL121" s="20">
        <v>-0.20177771783918322</v>
      </c>
      <c r="AM121" s="20">
        <v>0.22395509993070298</v>
      </c>
      <c r="AN121" s="20">
        <v>-0.23103287100972802</v>
      </c>
      <c r="AO121" s="20">
        <v>0.3775477087114788</v>
      </c>
      <c r="AP121" s="20">
        <v>0.13956232214092881</v>
      </c>
      <c r="AQ121" s="20">
        <v>-6.6228725779479636E-2</v>
      </c>
      <c r="AR121" s="20">
        <v>0.28857323704958282</v>
      </c>
      <c r="AS121" s="20">
        <v>-8.0405983339627951E-2</v>
      </c>
      <c r="AT121" s="20">
        <v>0.12075968480787155</v>
      </c>
      <c r="AU121" s="20">
        <v>-0.10895060511037594</v>
      </c>
      <c r="AV121" s="20">
        <v>-3.0533749402724467E-2</v>
      </c>
      <c r="AW121" s="20">
        <v>6.3083623400380373E-2</v>
      </c>
      <c r="AX121" s="20">
        <v>7.4279177024140469E-2</v>
      </c>
      <c r="AY121" s="20">
        <v>-2.2221765152038851E-2</v>
      </c>
      <c r="AZ121" s="20">
        <v>0.12057889740312325</v>
      </c>
    </row>
    <row r="122" spans="1:52" x14ac:dyDescent="0.2">
      <c r="A122" s="10" t="s">
        <v>105</v>
      </c>
      <c r="B122">
        <f>IF(COUNTIF(Table2[[#This Row],[1973-74]:[1978-79]],"N/A"),0,1)</f>
        <v>1</v>
      </c>
      <c r="C122">
        <f>IF(COUNTIF(Table2[[#This Row],[1979-80]:[1988-89]],"N/A"),0,1)</f>
        <v>1</v>
      </c>
      <c r="D122">
        <f>IF(COUNTIF(Table2[[#This Row],[1989-90]:[1998-99]],"N/A"),0,1)</f>
        <v>1</v>
      </c>
      <c r="E122">
        <f>IF(COUNTIF(Table2[[#This Row],[1999-2000]:[2008-09]],"N/A"),0,1)</f>
        <v>1</v>
      </c>
      <c r="F122">
        <f>IF(COUNTIF(Table2[[#This Row],[2009-10]:[2014-15]],"N/A"),0,1)</f>
        <v>1</v>
      </c>
      <c r="G122" s="20">
        <f t="shared" si="5"/>
        <v>8.0641518564729231E-2</v>
      </c>
      <c r="H122" s="20">
        <f t="shared" si="6"/>
        <v>8.3841720534861233E-2</v>
      </c>
      <c r="I122" s="20">
        <f t="shared" si="7"/>
        <v>6.2856084325786932E-2</v>
      </c>
      <c r="J122" s="20">
        <f t="shared" si="8"/>
        <v>2.6702330042013687E-2</v>
      </c>
      <c r="K122" s="20">
        <f t="shared" si="9"/>
        <v>2.1505416220733733E-2</v>
      </c>
      <c r="L122" s="20">
        <v>3.3564971375774069E-3</v>
      </c>
      <c r="M122" s="20">
        <v>0.23406370177751679</v>
      </c>
      <c r="N122" s="20">
        <v>-7.7945884492109319E-2</v>
      </c>
      <c r="O122" s="20">
        <v>0.14206750995539902</v>
      </c>
      <c r="P122" s="20">
        <v>0.10166576844526228</v>
      </c>
      <c r="Q122" s="20">
        <v>5.8017462697644427E-2</v>
      </c>
      <c r="R122" s="20">
        <v>1.0448259918191E-2</v>
      </c>
      <c r="S122" s="20">
        <v>0.15613273286588839</v>
      </c>
      <c r="T122" s="20">
        <v>0.35118564136205094</v>
      </c>
      <c r="U122" s="20">
        <v>-6.304893410019248E-2</v>
      </c>
      <c r="V122" s="20">
        <v>1.7056738492923627E-2</v>
      </c>
      <c r="W122" s="20">
        <v>0.10202317327200865</v>
      </c>
      <c r="X122" s="20">
        <v>4.3317219136094591E-2</v>
      </c>
      <c r="Y122" s="20">
        <v>5.1962540844470884E-2</v>
      </c>
      <c r="Z122" s="20">
        <v>0.11132237085953235</v>
      </c>
      <c r="AA122" s="20">
        <v>3.1948961646621851E-2</v>
      </c>
      <c r="AB122" s="20">
        <v>8.7972631829344436E-2</v>
      </c>
      <c r="AC122" s="20">
        <v>-2.7031274869354378E-3</v>
      </c>
      <c r="AD122" s="20">
        <v>9.5270715566569894E-3</v>
      </c>
      <c r="AE122" s="20">
        <v>3.8403121386062278E-2</v>
      </c>
      <c r="AF122" s="20">
        <v>3.3051891192656759E-2</v>
      </c>
      <c r="AG122" s="20">
        <v>0.10136246471848939</v>
      </c>
      <c r="AH122" s="20">
        <v>0.10930058386873025</v>
      </c>
      <c r="AI122" s="20">
        <v>0.14947427745730243</v>
      </c>
      <c r="AJ122" s="20">
        <v>7.0222967088940366E-2</v>
      </c>
      <c r="AK122" s="20">
        <v>9.8518908365067506E-2</v>
      </c>
      <c r="AL122" s="20">
        <v>-2.8514332449623016E-2</v>
      </c>
      <c r="AM122" s="20">
        <v>0.15314393568843185</v>
      </c>
      <c r="AN122" s="20">
        <v>-9.2373522189652751E-2</v>
      </c>
      <c r="AO122" s="20">
        <v>-3.5972185517364995E-2</v>
      </c>
      <c r="AP122" s="20">
        <v>9.5223375419521625E-2</v>
      </c>
      <c r="AQ122" s="20">
        <v>-2.2981756097154544E-2</v>
      </c>
      <c r="AR122" s="20">
        <v>0.14809894878859919</v>
      </c>
      <c r="AS122" s="20">
        <v>-5.8447171463296196E-3</v>
      </c>
      <c r="AT122" s="20">
        <v>-4.2275354441358333E-2</v>
      </c>
      <c r="AU122" s="20">
        <v>-3.5374334518848818E-2</v>
      </c>
      <c r="AV122" s="20">
        <v>-9.7297069614041595E-2</v>
      </c>
      <c r="AW122" s="20">
        <v>0.32208457102754984</v>
      </c>
      <c r="AX122" s="20">
        <v>-8.6737116906702327E-2</v>
      </c>
      <c r="AY122" s="20">
        <v>5.8538423023407483E-2</v>
      </c>
      <c r="AZ122" s="20">
        <v>-3.218197568696219E-2</v>
      </c>
    </row>
    <row r="123" spans="1:52" x14ac:dyDescent="0.2">
      <c r="A123" s="11" t="s">
        <v>106</v>
      </c>
      <c r="B123">
        <f>IF(COUNTIF(Table2[[#This Row],[1973-74]:[1978-79]],"N/A"),0,1)</f>
        <v>1</v>
      </c>
      <c r="C123">
        <f>IF(COUNTIF(Table2[[#This Row],[1979-80]:[1988-89]],"N/A"),0,1)</f>
        <v>1</v>
      </c>
      <c r="D123">
        <f>IF(COUNTIF(Table2[[#This Row],[1989-90]:[1998-99]],"N/A"),0,1)</f>
        <v>1</v>
      </c>
      <c r="E123">
        <f>IF(COUNTIF(Table2[[#This Row],[1999-2000]:[2008-09]],"N/A"),0,1)</f>
        <v>1</v>
      </c>
      <c r="F123">
        <f>IF(COUNTIF(Table2[[#This Row],[2009-10]:[2014-15]],"N/A"),0,1)</f>
        <v>1</v>
      </c>
      <c r="G123" s="20">
        <f t="shared" si="5"/>
        <v>8.2333584485333969E-2</v>
      </c>
      <c r="H123" s="20">
        <f t="shared" si="6"/>
        <v>9.589595940647419E-2</v>
      </c>
      <c r="I123" s="20">
        <f t="shared" si="7"/>
        <v>7.9816085980406695E-2</v>
      </c>
      <c r="J123" s="20">
        <f t="shared" si="8"/>
        <v>6.2722144574824362E-2</v>
      </c>
      <c r="K123" s="20">
        <f t="shared" si="9"/>
        <v>3.2098503976799891E-2</v>
      </c>
      <c r="L123" s="20">
        <v>6.8236491243625755E-2</v>
      </c>
      <c r="M123" s="20">
        <v>0.19441172634316589</v>
      </c>
      <c r="N123" s="20">
        <v>7.3480321552931559E-3</v>
      </c>
      <c r="O123" s="20">
        <v>-2.6617040654839972E-2</v>
      </c>
      <c r="P123" s="20">
        <v>0.16828871333942497</v>
      </c>
      <c r="Q123" s="20">
        <v>7.3079067402714831E-2</v>
      </c>
      <c r="R123" s="20">
        <v>0.15365264044837956</v>
      </c>
      <c r="S123" s="20">
        <v>6.7306850916524039E-2</v>
      </c>
      <c r="T123" s="20">
        <v>4.6636069329913953E-2</v>
      </c>
      <c r="U123" s="20">
        <v>0.15308463388331997</v>
      </c>
      <c r="V123" s="20">
        <v>7.7729710928626161E-3</v>
      </c>
      <c r="W123" s="20">
        <v>8.0755923402805768E-2</v>
      </c>
      <c r="X123" s="20">
        <v>0.22231139213030746</v>
      </c>
      <c r="Y123" s="20">
        <v>0.21798768715983116</v>
      </c>
      <c r="Z123" s="20">
        <v>-6.3627641701917287E-2</v>
      </c>
      <c r="AA123" s="20">
        <v>0.19442190741975859</v>
      </c>
      <c r="AB123" s="20">
        <v>0.15381205596271416</v>
      </c>
      <c r="AC123" s="20">
        <v>0.20477271645073178</v>
      </c>
      <c r="AD123" s="20">
        <v>1.7808729832932559E-2</v>
      </c>
      <c r="AE123" s="20">
        <v>4.8338665071969648E-2</v>
      </c>
      <c r="AF123" s="20">
        <v>-6.4273187565411699E-2</v>
      </c>
      <c r="AG123" s="20">
        <v>0.14225544060115525</v>
      </c>
      <c r="AH123" s="20">
        <v>3.5906467385825184E-3</v>
      </c>
      <c r="AI123" s="20">
        <v>8.0456867213293329E-2</v>
      </c>
      <c r="AJ123" s="20">
        <v>1.6977018078340785E-2</v>
      </c>
      <c r="AK123" s="20">
        <v>4.1802879062819667E-2</v>
      </c>
      <c r="AL123" s="20">
        <v>0.10576645678619616</v>
      </c>
      <c r="AM123" s="20">
        <v>5.8980464632268317E-2</v>
      </c>
      <c r="AN123" s="20">
        <v>9.574977450342452E-2</v>
      </c>
      <c r="AO123" s="20">
        <v>-1.0453904080340698E-2</v>
      </c>
      <c r="AP123" s="20">
        <v>7.6652041275073232E-2</v>
      </c>
      <c r="AQ123" s="20">
        <v>6.7880375717861541E-2</v>
      </c>
      <c r="AR123" s="20">
        <v>3.5084515862216399E-2</v>
      </c>
      <c r="AS123" s="20">
        <v>0.13092054810581027</v>
      </c>
      <c r="AT123" s="20">
        <v>2.4838293882914277E-2</v>
      </c>
      <c r="AU123" s="20">
        <v>-3.898182666609773E-2</v>
      </c>
      <c r="AV123" s="20">
        <v>-1.000415661933074E-2</v>
      </c>
      <c r="AW123" s="20">
        <v>3.6023889193878368E-2</v>
      </c>
      <c r="AX123" s="20">
        <v>0.14210732546896182</v>
      </c>
      <c r="AY123" s="20">
        <v>-4.6385721906277405E-2</v>
      </c>
      <c r="AZ123" s="20">
        <v>0.10983151438966504</v>
      </c>
    </row>
    <row r="124" spans="1:52" x14ac:dyDescent="0.2">
      <c r="A124" s="10" t="s">
        <v>107</v>
      </c>
      <c r="B124">
        <f>IF(COUNTIF(Table2[[#This Row],[1973-74]:[1978-79]],"N/A"),0,1)</f>
        <v>0</v>
      </c>
      <c r="C124">
        <f>IF(COUNTIF(Table2[[#This Row],[1979-80]:[1988-89]],"N/A"),0,1)</f>
        <v>0</v>
      </c>
      <c r="D124">
        <f>IF(COUNTIF(Table2[[#This Row],[1989-90]:[1998-99]],"N/A"),0,1)</f>
        <v>1</v>
      </c>
      <c r="E124">
        <f>IF(COUNTIF(Table2[[#This Row],[1999-2000]:[2008-09]],"N/A"),0,1)</f>
        <v>1</v>
      </c>
      <c r="F124">
        <f>IF(COUNTIF(Table2[[#This Row],[2009-10]:[2014-15]],"N/A"),0,1)</f>
        <v>1</v>
      </c>
      <c r="G124" s="20" t="str">
        <f t="shared" si="5"/>
        <v>N/A</v>
      </c>
      <c r="H124" s="20" t="str">
        <f t="shared" si="6"/>
        <v>N/A</v>
      </c>
      <c r="I124" s="20">
        <f t="shared" si="7"/>
        <v>2.0874621501794571E-2</v>
      </c>
      <c r="J124" s="20">
        <f t="shared" si="8"/>
        <v>7.104106081321554E-2</v>
      </c>
      <c r="K124" s="20">
        <f t="shared" si="9"/>
        <v>4.0470857108319248E-2</v>
      </c>
      <c r="L124" s="20" t="s">
        <v>125</v>
      </c>
      <c r="M124" s="20" t="s">
        <v>125</v>
      </c>
      <c r="N124" s="20" t="s">
        <v>125</v>
      </c>
      <c r="O124" s="20" t="s">
        <v>125</v>
      </c>
      <c r="P124" s="20" t="s">
        <v>125</v>
      </c>
      <c r="Q124" s="20" t="s">
        <v>125</v>
      </c>
      <c r="R124" s="20" t="s">
        <v>125</v>
      </c>
      <c r="S124" s="20" t="s">
        <v>125</v>
      </c>
      <c r="T124" s="20" t="s">
        <v>125</v>
      </c>
      <c r="U124" s="20" t="s">
        <v>125</v>
      </c>
      <c r="V124" s="20">
        <v>0.15807491633154561</v>
      </c>
      <c r="W124" s="20">
        <v>-4.6527585660611132E-2</v>
      </c>
      <c r="X124" s="20">
        <v>-3.5808309460135065E-2</v>
      </c>
      <c r="Y124" s="20">
        <v>0.18335132877334542</v>
      </c>
      <c r="Z124" s="20">
        <v>0.17997755219852829</v>
      </c>
      <c r="AA124" s="20">
        <v>0.12649876937620028</v>
      </c>
      <c r="AB124" s="20">
        <v>0.11739143942404071</v>
      </c>
      <c r="AC124" s="20">
        <v>5.5173215102576341E-2</v>
      </c>
      <c r="AD124" s="20">
        <v>-0.10682049782849763</v>
      </c>
      <c r="AE124" s="20">
        <v>4.7130718641680336E-2</v>
      </c>
      <c r="AF124" s="20">
        <v>-4.8393453707534284E-2</v>
      </c>
      <c r="AG124" s="20">
        <v>4.4891817914655401E-2</v>
      </c>
      <c r="AH124" s="20">
        <v>7.858772173659917E-2</v>
      </c>
      <c r="AI124" s="20">
        <v>-0.1133412326534111</v>
      </c>
      <c r="AJ124" s="20">
        <v>7.6277170116364939E-3</v>
      </c>
      <c r="AK124" s="20">
        <v>0.26502682516012455</v>
      </c>
      <c r="AL124" s="20">
        <v>-7.870908295966704E-2</v>
      </c>
      <c r="AM124" s="20">
        <v>1.8479602857838649E-2</v>
      </c>
      <c r="AN124" s="20">
        <v>3.5145738507173757E-2</v>
      </c>
      <c r="AO124" s="20">
        <v>0.34059812966403225</v>
      </c>
      <c r="AP124" s="20">
        <v>0.16397216313319393</v>
      </c>
      <c r="AQ124" s="20">
        <v>-2.2577610293239405E-3</v>
      </c>
      <c r="AR124" s="20">
        <v>-4.0950175607807331E-2</v>
      </c>
      <c r="AS124" s="20">
        <v>0.10226397866849543</v>
      </c>
      <c r="AT124" s="20">
        <v>-9.3158810261904854E-2</v>
      </c>
      <c r="AU124" s="20">
        <v>0.19028929471264708</v>
      </c>
      <c r="AV124" s="20">
        <v>7.7287904708996505E-2</v>
      </c>
      <c r="AW124" s="20">
        <v>6.2493044057376594E-2</v>
      </c>
      <c r="AX124" s="20">
        <v>3.374281270746942E-2</v>
      </c>
      <c r="AY124" s="20">
        <v>6.2248734749054478E-2</v>
      </c>
      <c r="AZ124" s="20">
        <v>-0.18323664828562858</v>
      </c>
    </row>
    <row r="125" spans="1:52" x14ac:dyDescent="0.2">
      <c r="A125" s="11" t="s">
        <v>108</v>
      </c>
      <c r="B125">
        <f>IF(COUNTIF(Table2[[#This Row],[1973-74]:[1978-79]],"N/A"),0,1)</f>
        <v>1</v>
      </c>
      <c r="C125">
        <f>IF(COUNTIF(Table2[[#This Row],[1979-80]:[1988-89]],"N/A"),0,1)</f>
        <v>1</v>
      </c>
      <c r="D125">
        <f>IF(COUNTIF(Table2[[#This Row],[1989-90]:[1998-99]],"N/A"),0,1)</f>
        <v>1</v>
      </c>
      <c r="E125">
        <f>IF(COUNTIF(Table2[[#This Row],[1999-2000]:[2008-09]],"N/A"),0,1)</f>
        <v>1</v>
      </c>
      <c r="F125">
        <f>IF(COUNTIF(Table2[[#This Row],[2009-10]:[2014-15]],"N/A"),0,1)</f>
        <v>1</v>
      </c>
      <c r="G125" s="20">
        <f t="shared" si="5"/>
        <v>3.3725860512512765E-2</v>
      </c>
      <c r="H125" s="20">
        <f t="shared" si="6"/>
        <v>0.13095015538364962</v>
      </c>
      <c r="I125" s="20">
        <f t="shared" si="7"/>
        <v>3.5781388202321816E-2</v>
      </c>
      <c r="J125" s="20">
        <f t="shared" si="8"/>
        <v>4.3942758825634809E-2</v>
      </c>
      <c r="K125" s="20">
        <f t="shared" si="9"/>
        <v>1.6664272749227067E-2</v>
      </c>
      <c r="L125" s="20">
        <v>-2.201213041145535E-2</v>
      </c>
      <c r="M125" s="20">
        <v>1.7951659825375343E-2</v>
      </c>
      <c r="N125" s="20">
        <v>1.9778027230921168E-2</v>
      </c>
      <c r="O125" s="20">
        <v>7.4175318113939778E-2</v>
      </c>
      <c r="P125" s="20">
        <v>7.8736427803782857E-2</v>
      </c>
      <c r="Q125" s="20">
        <v>9.7901444927012818E-2</v>
      </c>
      <c r="R125" s="20">
        <v>-4.3176784570843368E-2</v>
      </c>
      <c r="S125" s="20">
        <v>-1.8994608754548104E-2</v>
      </c>
      <c r="T125" s="20">
        <v>0.1826401202913831</v>
      </c>
      <c r="U125" s="20">
        <v>0.50289807170907086</v>
      </c>
      <c r="V125" s="20">
        <v>3.0266274457925332E-2</v>
      </c>
      <c r="W125" s="20">
        <v>0.24515284789227143</v>
      </c>
      <c r="X125" s="20">
        <v>7.0971062132356932E-2</v>
      </c>
      <c r="Y125" s="20">
        <v>0.11452028716318262</v>
      </c>
      <c r="Z125" s="20">
        <v>0.12732283858868484</v>
      </c>
      <c r="AA125" s="20">
        <v>-1.4144771445300611E-2</v>
      </c>
      <c r="AB125" s="20">
        <v>6.1658986608649283E-2</v>
      </c>
      <c r="AC125" s="20">
        <v>7.5493697393259106E-3</v>
      </c>
      <c r="AD125" s="20">
        <v>-3.4833182469699783E-2</v>
      </c>
      <c r="AE125" s="20">
        <v>0.18470131716263294</v>
      </c>
      <c r="AF125" s="20">
        <v>-4.5585257750718408E-2</v>
      </c>
      <c r="AG125" s="20">
        <v>5.0817960541677636E-2</v>
      </c>
      <c r="AH125" s="20">
        <v>9.5630113707460621E-3</v>
      </c>
      <c r="AI125" s="20">
        <v>7.8928224224406721E-2</v>
      </c>
      <c r="AJ125" s="20">
        <v>5.9158224041498474E-2</v>
      </c>
      <c r="AK125" s="20">
        <v>-1.5746210483152025E-2</v>
      </c>
      <c r="AL125" s="20">
        <v>0.10109173262788276</v>
      </c>
      <c r="AM125" s="20">
        <v>9.7981503640725179E-2</v>
      </c>
      <c r="AN125" s="20">
        <v>4.1156073647122676E-2</v>
      </c>
      <c r="AO125" s="20">
        <v>1.9534018901994406E-3</v>
      </c>
      <c r="AP125" s="20">
        <v>8.0301720529696419E-2</v>
      </c>
      <c r="AQ125" s="20">
        <v>1.9040795778985882E-2</v>
      </c>
      <c r="AR125" s="20">
        <v>6.8169336753543378E-2</v>
      </c>
      <c r="AS125" s="20">
        <v>7.9460045986885608E-2</v>
      </c>
      <c r="AT125" s="20">
        <v>-3.3980812115541201E-2</v>
      </c>
      <c r="AU125" s="20">
        <v>-1.1465368864893889E-2</v>
      </c>
      <c r="AV125" s="20">
        <v>4.8019191493017747E-2</v>
      </c>
      <c r="AW125" s="20">
        <v>2.7029713437668586E-2</v>
      </c>
      <c r="AX125" s="20">
        <v>1.6496770250661211E-2</v>
      </c>
      <c r="AY125" s="20">
        <v>5.6073280676369004E-3</v>
      </c>
      <c r="AZ125" s="20">
        <v>1.4298002111271847E-2</v>
      </c>
    </row>
    <row r="126" spans="1:52" x14ac:dyDescent="0.2">
      <c r="A126" s="10" t="s">
        <v>169</v>
      </c>
      <c r="B126">
        <f>IF(COUNTIF(Table2[[#This Row],[1973-74]:[1978-79]],"N/A"),0,1)</f>
        <v>0</v>
      </c>
      <c r="C126">
        <f>IF(COUNTIF(Table2[[#This Row],[1979-80]:[1988-89]],"N/A"),0,1)</f>
        <v>1</v>
      </c>
      <c r="D126">
        <f>IF(COUNTIF(Table2[[#This Row],[1989-90]:[1998-99]],"N/A"),0,1)</f>
        <v>1</v>
      </c>
      <c r="E126">
        <f>IF(COUNTIF(Table2[[#This Row],[1999-2000]:[2008-09]],"N/A"),0,1)</f>
        <v>0</v>
      </c>
      <c r="F126">
        <f>IF(COUNTIF(Table2[[#This Row],[2009-10]:[2014-15]],"N/A"),0,1)</f>
        <v>0</v>
      </c>
      <c r="G126" s="20" t="str">
        <f t="shared" si="5"/>
        <v>N/A</v>
      </c>
      <c r="H126" s="20">
        <f t="shared" si="6"/>
        <v>7.7961521509037734E-2</v>
      </c>
      <c r="I126" s="20">
        <f t="shared" si="7"/>
        <v>2.9790791487882197E-2</v>
      </c>
      <c r="J126" s="20" t="str">
        <f t="shared" si="8"/>
        <v>N/A</v>
      </c>
      <c r="K126" s="20" t="str">
        <f t="shared" si="9"/>
        <v>N/A</v>
      </c>
      <c r="L126" s="20" t="s">
        <v>125</v>
      </c>
      <c r="M126" s="20" t="s">
        <v>125</v>
      </c>
      <c r="N126" s="20">
        <v>0.21008417208100408</v>
      </c>
      <c r="O126" s="20">
        <v>-3.8882274478367722E-2</v>
      </c>
      <c r="P126" s="20">
        <v>0.18220424073455802</v>
      </c>
      <c r="Q126" s="20">
        <v>-8.4932794494338229E-2</v>
      </c>
      <c r="R126" s="20">
        <v>0.19201781588055022</v>
      </c>
      <c r="S126" s="20">
        <v>-4.3282116933894776E-2</v>
      </c>
      <c r="T126" s="20">
        <v>0.12155644253689089</v>
      </c>
      <c r="U126" s="20">
        <v>0.11089944979434622</v>
      </c>
      <c r="V126" s="20">
        <v>0.18346578588491677</v>
      </c>
      <c r="W126" s="20">
        <v>-0.14537419425620993</v>
      </c>
      <c r="X126" s="20">
        <v>3.9443993855436343E-2</v>
      </c>
      <c r="Y126" s="20">
        <v>0.17067379530747789</v>
      </c>
      <c r="Z126" s="20">
        <v>0.23514703751520194</v>
      </c>
      <c r="AA126" s="20">
        <v>0.12109630382608623</v>
      </c>
      <c r="AB126" s="20">
        <v>3.3750199285816067E-2</v>
      </c>
      <c r="AC126" s="20">
        <v>-4.985197493753149E-2</v>
      </c>
      <c r="AD126" s="20">
        <v>5.8044004687513091E-2</v>
      </c>
      <c r="AE126" s="20">
        <v>-8.8213891682060536E-2</v>
      </c>
      <c r="AF126" s="20">
        <v>4.80575713102342E-2</v>
      </c>
      <c r="AG126" s="20">
        <v>3.9756579036161525E-2</v>
      </c>
      <c r="AH126" s="20">
        <v>0.15721994304524611</v>
      </c>
      <c r="AI126" s="20">
        <v>-3.7531560003857059E-3</v>
      </c>
      <c r="AJ126" s="20">
        <v>-1.819766369225749E-2</v>
      </c>
      <c r="AK126" s="20">
        <v>0.18149272733418209</v>
      </c>
      <c r="AL126" s="20">
        <v>-4.4991197929597744E-3</v>
      </c>
      <c r="AM126" s="20">
        <v>4.4337033089459722E-2</v>
      </c>
      <c r="AN126" s="20">
        <v>0.1461314165593002</v>
      </c>
      <c r="AO126" s="20">
        <v>0.10674322050902131</v>
      </c>
      <c r="AP126" s="20">
        <v>0.14528658031733047</v>
      </c>
      <c r="AQ126" s="20" t="s">
        <v>125</v>
      </c>
      <c r="AR126" s="20" t="s">
        <v>125</v>
      </c>
      <c r="AS126" s="20" t="s">
        <v>125</v>
      </c>
      <c r="AT126" s="20" t="s">
        <v>125</v>
      </c>
      <c r="AU126" s="20" t="s">
        <v>125</v>
      </c>
      <c r="AV126" s="20" t="s">
        <v>125</v>
      </c>
      <c r="AW126" s="20" t="s">
        <v>125</v>
      </c>
      <c r="AX126" s="20" t="s">
        <v>125</v>
      </c>
      <c r="AY126" s="20" t="s">
        <v>125</v>
      </c>
      <c r="AZ126" s="20" t="s">
        <v>125</v>
      </c>
    </row>
    <row r="127" spans="1:52" x14ac:dyDescent="0.2">
      <c r="A127" s="11" t="s">
        <v>109</v>
      </c>
      <c r="B127">
        <f>IF(COUNTIF(Table2[[#This Row],[1973-74]:[1978-79]],"N/A"),0,1)</f>
        <v>1</v>
      </c>
      <c r="C127">
        <f>IF(COUNTIF(Table2[[#This Row],[1979-80]:[1988-89]],"N/A"),0,1)</f>
        <v>1</v>
      </c>
      <c r="D127">
        <f>IF(COUNTIF(Table2[[#This Row],[1989-90]:[1998-99]],"N/A"),0,1)</f>
        <v>1</v>
      </c>
      <c r="E127">
        <f>IF(COUNTIF(Table2[[#This Row],[1999-2000]:[2008-09]],"N/A"),0,1)</f>
        <v>1</v>
      </c>
      <c r="F127">
        <f>IF(COUNTIF(Table2[[#This Row],[2009-10]:[2014-15]],"N/A"),0,1)</f>
        <v>1</v>
      </c>
      <c r="G127" s="20">
        <f t="shared" si="5"/>
        <v>6.7707158078374005E-2</v>
      </c>
      <c r="H127" s="20">
        <f t="shared" si="6"/>
        <v>1.0107814135712812</v>
      </c>
      <c r="I127" s="20">
        <f t="shared" si="7"/>
        <v>5.1751603358728901E-2</v>
      </c>
      <c r="J127" s="20">
        <f t="shared" si="8"/>
        <v>3.9271541356759296E-2</v>
      </c>
      <c r="K127" s="20">
        <f t="shared" si="9"/>
        <v>1.9378295165006425E-2</v>
      </c>
      <c r="L127" s="20">
        <v>9.1127147568724254E-2</v>
      </c>
      <c r="M127" s="20">
        <v>1.8041858014002862E-2</v>
      </c>
      <c r="N127" s="20">
        <v>-0.14463280126306605</v>
      </c>
      <c r="O127" s="20">
        <v>0.19004448603847315</v>
      </c>
      <c r="P127" s="20">
        <v>0.18395510003373583</v>
      </c>
      <c r="Q127" s="20">
        <v>7.2717657296060556E-2</v>
      </c>
      <c r="R127" s="20">
        <v>1.6249303759590956E-2</v>
      </c>
      <c r="S127" s="20">
        <v>0.17921577925700885</v>
      </c>
      <c r="T127" s="20">
        <v>-0.89466984481184708</v>
      </c>
      <c r="U127" s="20">
        <v>10.503847646237464</v>
      </c>
      <c r="V127" s="20">
        <v>-1.1646114506790017E-2</v>
      </c>
      <c r="W127" s="20">
        <v>8.5653753554396111E-2</v>
      </c>
      <c r="X127" s="20">
        <v>0.15043883509937375</v>
      </c>
      <c r="Y127" s="20">
        <v>-4.6536702425979661E-2</v>
      </c>
      <c r="Z127" s="20">
        <v>5.2543822253534204E-2</v>
      </c>
      <c r="AA127" s="20">
        <v>0.24118701422228564</v>
      </c>
      <c r="AB127" s="20">
        <v>0.13189569701845086</v>
      </c>
      <c r="AC127" s="20">
        <v>1.1099042902058798E-3</v>
      </c>
      <c r="AD127" s="20">
        <v>3.2340321868653668E-2</v>
      </c>
      <c r="AE127" s="20">
        <v>-8.0874166449259322E-3</v>
      </c>
      <c r="AF127" s="20">
        <v>0.12086148346787487</v>
      </c>
      <c r="AG127" s="20">
        <v>-1.0081061911907789E-2</v>
      </c>
      <c r="AH127" s="20">
        <v>5.7960695578591494E-2</v>
      </c>
      <c r="AI127" s="20">
        <v>-4.3571220668469475E-2</v>
      </c>
      <c r="AJ127" s="20">
        <v>-6.0993836334701235E-3</v>
      </c>
      <c r="AK127" s="20">
        <v>0.12625514085735842</v>
      </c>
      <c r="AL127" s="20">
        <v>-1.2786528051151382E-2</v>
      </c>
      <c r="AM127" s="20">
        <v>8.2593088647179066E-3</v>
      </c>
      <c r="AN127" s="20">
        <v>0.14527426572261742</v>
      </c>
      <c r="AO127" s="20">
        <v>2.0627719933817151E-2</v>
      </c>
      <c r="AP127" s="20">
        <v>3.2309278346623817E-2</v>
      </c>
      <c r="AQ127" s="20">
        <v>5.887784295432761E-2</v>
      </c>
      <c r="AR127" s="20">
        <v>-2.9366443604303311E-2</v>
      </c>
      <c r="AS127" s="20">
        <v>-2.3841085403360284E-2</v>
      </c>
      <c r="AT127" s="20">
        <v>6.7105913946945525E-2</v>
      </c>
      <c r="AU127" s="20">
        <v>-1.6126649604627723E-2</v>
      </c>
      <c r="AV127" s="20">
        <v>-3.7618915740311536E-3</v>
      </c>
      <c r="AW127" s="20">
        <v>4.083298370280336E-2</v>
      </c>
      <c r="AX127" s="20">
        <v>5.6088986672271191E-2</v>
      </c>
      <c r="AY127" s="20">
        <v>1.4221858004916934E-2</v>
      </c>
      <c r="AZ127" s="20">
        <v>2.5014483788705941E-2</v>
      </c>
    </row>
    <row r="128" spans="1:52" x14ac:dyDescent="0.2">
      <c r="A128" s="10" t="s">
        <v>110</v>
      </c>
      <c r="B128">
        <f>IF(COUNTIF(Table2[[#This Row],[1973-74]:[1978-79]],"N/A"),0,1)</f>
        <v>1</v>
      </c>
      <c r="C128">
        <f>IF(COUNTIF(Table2[[#This Row],[1979-80]:[1988-89]],"N/A"),0,1)</f>
        <v>1</v>
      </c>
      <c r="D128">
        <f>IF(COUNTIF(Table2[[#This Row],[1989-90]:[1998-99]],"N/A"),0,1)</f>
        <v>1</v>
      </c>
      <c r="E128">
        <f>IF(COUNTIF(Table2[[#This Row],[1999-2000]:[2008-09]],"N/A"),0,1)</f>
        <v>1</v>
      </c>
      <c r="F128">
        <f>IF(COUNTIF(Table2[[#This Row],[2009-10]:[2014-15]],"N/A"),0,1)</f>
        <v>1</v>
      </c>
      <c r="G128" s="20">
        <f t="shared" si="5"/>
        <v>4.6641163231576417E-2</v>
      </c>
      <c r="H128" s="20">
        <f t="shared" si="6"/>
        <v>0.10530023467899732</v>
      </c>
      <c r="I128" s="20">
        <f t="shared" si="7"/>
        <v>8.3569440589822838E-2</v>
      </c>
      <c r="J128" s="20">
        <f t="shared" si="8"/>
        <v>8.4078559208413672E-2</v>
      </c>
      <c r="K128" s="20">
        <f t="shared" si="9"/>
        <v>-5.2989067448864557E-2</v>
      </c>
      <c r="L128" s="20">
        <v>-8.8717412154503447E-2</v>
      </c>
      <c r="M128" s="20">
        <v>3.197205791539514E-2</v>
      </c>
      <c r="N128" s="20">
        <v>6.9172741744578367E-2</v>
      </c>
      <c r="O128" s="20">
        <v>0.12216632450474697</v>
      </c>
      <c r="P128" s="20">
        <v>9.8612104147665053E-2</v>
      </c>
      <c r="Q128" s="20">
        <v>5.0348135870271916E-3</v>
      </c>
      <c r="R128" s="20">
        <v>7.04090920035636E-2</v>
      </c>
      <c r="S128" s="20">
        <v>2.7517765466745968E-2</v>
      </c>
      <c r="T128" s="20">
        <v>0.20012785017593995</v>
      </c>
      <c r="U128" s="20">
        <v>6.7055819044144468E-2</v>
      </c>
      <c r="V128" s="20">
        <v>0.12057804522246536</v>
      </c>
      <c r="W128" s="20">
        <v>8.6957406126683207E-2</v>
      </c>
      <c r="X128" s="20">
        <v>0.20405337125961412</v>
      </c>
      <c r="Y128" s="20">
        <v>0.37033928599182481</v>
      </c>
      <c r="Z128" s="20">
        <v>-9.9071102088035476E-2</v>
      </c>
      <c r="AA128" s="20">
        <v>0.11880303144749099</v>
      </c>
      <c r="AB128" s="20">
        <v>9.2009766965601827E-2</v>
      </c>
      <c r="AC128" s="20">
        <v>5.2571923172038577E-2</v>
      </c>
      <c r="AD128" s="20">
        <v>7.214880078316202E-2</v>
      </c>
      <c r="AE128" s="20">
        <v>4.6384222059897735E-2</v>
      </c>
      <c r="AF128" s="20">
        <v>3.9354275741710298E-2</v>
      </c>
      <c r="AG128" s="20">
        <v>0.12106456216942323</v>
      </c>
      <c r="AH128" s="20">
        <v>0.10664270201452856</v>
      </c>
      <c r="AI128" s="20">
        <v>0.10956215740678081</v>
      </c>
      <c r="AJ128" s="20">
        <v>7.7152964137594537E-2</v>
      </c>
      <c r="AK128" s="20">
        <v>8.3948757148519335E-2</v>
      </c>
      <c r="AL128" s="20">
        <v>7.9357513331204513E-2</v>
      </c>
      <c r="AM128" s="20">
        <v>0.10416608893785932</v>
      </c>
      <c r="AN128" s="20">
        <v>9.4242020430877288E-2</v>
      </c>
      <c r="AO128" s="20">
        <v>0.10095171618261989</v>
      </c>
      <c r="AP128" s="20">
        <v>0.13495463972369837</v>
      </c>
      <c r="AQ128" s="20">
        <v>8.7149787574414356E-2</v>
      </c>
      <c r="AR128" s="20">
        <v>8.5257944795230113E-4</v>
      </c>
      <c r="AS128" s="20">
        <v>-1.759471298331303E-2</v>
      </c>
      <c r="AT128" s="20">
        <v>0.17275720229030447</v>
      </c>
      <c r="AU128" s="20">
        <v>-0.19857013884990996</v>
      </c>
      <c r="AV128" s="20">
        <v>-1.6015439637592502E-2</v>
      </c>
      <c r="AW128" s="20">
        <v>0.19698172730898042</v>
      </c>
      <c r="AX128" s="20">
        <v>6.5259519331728091E-2</v>
      </c>
      <c r="AY128" s="20">
        <v>-1.3692559129161957E-2</v>
      </c>
      <c r="AZ128" s="20">
        <v>-0.35189751371723144</v>
      </c>
    </row>
    <row r="129" spans="1:52" x14ac:dyDescent="0.2">
      <c r="A129" s="11" t="s">
        <v>111</v>
      </c>
      <c r="B129">
        <f>IF(COUNTIF(Table2[[#This Row],[1973-74]:[1978-79]],"N/A"),0,1)</f>
        <v>0</v>
      </c>
      <c r="C129">
        <f>IF(COUNTIF(Table2[[#This Row],[1979-80]:[1988-89]],"N/A"),0,1)</f>
        <v>1</v>
      </c>
      <c r="D129">
        <f>IF(COUNTIF(Table2[[#This Row],[1989-90]:[1998-99]],"N/A"),0,1)</f>
        <v>1</v>
      </c>
      <c r="E129">
        <f>IF(COUNTIF(Table2[[#This Row],[1999-2000]:[2008-09]],"N/A"),0,1)</f>
        <v>1</v>
      </c>
      <c r="F129">
        <f>IF(COUNTIF(Table2[[#This Row],[2009-10]:[2014-15]],"N/A"),0,1)</f>
        <v>1</v>
      </c>
      <c r="G129" s="20" t="str">
        <f t="shared" si="5"/>
        <v>N/A</v>
      </c>
      <c r="H129" s="20">
        <f t="shared" si="6"/>
        <v>9.0558982846731778E-2</v>
      </c>
      <c r="I129" s="20">
        <f t="shared" si="7"/>
        <v>3.9356203093562192E-2</v>
      </c>
      <c r="J129" s="20">
        <f t="shared" si="8"/>
        <v>9.4865981601830657E-2</v>
      </c>
      <c r="K129" s="20">
        <f t="shared" si="9"/>
        <v>4.5889581678596331E-3</v>
      </c>
      <c r="L129" s="20" t="s">
        <v>125</v>
      </c>
      <c r="M129" s="20" t="s">
        <v>125</v>
      </c>
      <c r="N129" s="20" t="s">
        <v>125</v>
      </c>
      <c r="O129" s="20" t="s">
        <v>125</v>
      </c>
      <c r="P129" s="20" t="s">
        <v>125</v>
      </c>
      <c r="Q129" s="20">
        <v>2.7967299772573607E-2</v>
      </c>
      <c r="R129" s="20">
        <v>0.14302168959830813</v>
      </c>
      <c r="S129" s="20">
        <v>-1.6949245874196727E-2</v>
      </c>
      <c r="T129" s="20">
        <v>0.14200131075547689</v>
      </c>
      <c r="U129" s="20">
        <v>0.22006354430566014</v>
      </c>
      <c r="V129" s="20">
        <v>-1.8445567108847691E-2</v>
      </c>
      <c r="W129" s="20">
        <v>3.1735548360539913E-2</v>
      </c>
      <c r="X129" s="20">
        <v>0.14173849612195377</v>
      </c>
      <c r="Y129" s="20">
        <v>0.14192027190306064</v>
      </c>
      <c r="Z129" s="20">
        <v>9.2536480632788964E-2</v>
      </c>
      <c r="AA129" s="20">
        <v>6.4239104344605905E-2</v>
      </c>
      <c r="AB129" s="20">
        <v>0.10301400122296289</v>
      </c>
      <c r="AC129" s="20">
        <v>0.12143890127259524</v>
      </c>
      <c r="AD129" s="20">
        <v>-6.9965660765625201E-2</v>
      </c>
      <c r="AE129" s="20">
        <v>4.2897418153508553E-2</v>
      </c>
      <c r="AF129" s="20">
        <v>1.8075970862793309E-2</v>
      </c>
      <c r="AG129" s="20">
        <v>3.0157906176058111E-2</v>
      </c>
      <c r="AH129" s="20">
        <v>7.6312382867091022E-2</v>
      </c>
      <c r="AI129" s="20">
        <v>-1.8103997739568407E-2</v>
      </c>
      <c r="AJ129" s="20">
        <v>2.5496004541200414E-2</v>
      </c>
      <c r="AK129" s="20">
        <v>0.16910941502701915</v>
      </c>
      <c r="AL129" s="20">
        <v>4.9756541253501999E-2</v>
      </c>
      <c r="AM129" s="20">
        <v>-2.4634586606753949E-2</v>
      </c>
      <c r="AN129" s="20">
        <v>0.10399051900810537</v>
      </c>
      <c r="AO129" s="20">
        <v>0.23782078038987889</v>
      </c>
      <c r="AP129" s="20">
        <v>0.11321450493572645</v>
      </c>
      <c r="AQ129" s="20">
        <v>0.10522330740563422</v>
      </c>
      <c r="AR129" s="20">
        <v>4.6985799431858724E-2</v>
      </c>
      <c r="AS129" s="20">
        <v>0.22704725468972287</v>
      </c>
      <c r="AT129" s="20">
        <v>-7.9853719516387089E-2</v>
      </c>
      <c r="AU129" s="20">
        <v>-1.3082036360107923E-2</v>
      </c>
      <c r="AV129" s="20">
        <v>5.5904955151408309E-2</v>
      </c>
      <c r="AW129" s="20">
        <v>0.15513883242701829</v>
      </c>
      <c r="AX129" s="20">
        <v>9.9464296091864145E-3</v>
      </c>
      <c r="AY129" s="20">
        <v>-8.7490843553558115E-2</v>
      </c>
      <c r="AZ129" s="20">
        <v>-9.2883588266789149E-2</v>
      </c>
    </row>
    <row r="130" spans="1:52" x14ac:dyDescent="0.2">
      <c r="A130" s="15" t="s">
        <v>177</v>
      </c>
      <c r="B130" s="16">
        <f>COUNTIF(B2:B129,1)</f>
        <v>82</v>
      </c>
      <c r="C130" s="16">
        <f t="shared" ref="C130:F130" si="10">COUNTIF(C2:C129,1)</f>
        <v>98</v>
      </c>
      <c r="D130" s="16">
        <f t="shared" si="10"/>
        <v>107</v>
      </c>
      <c r="E130" s="16">
        <f t="shared" si="10"/>
        <v>110</v>
      </c>
      <c r="F130" s="16">
        <f t="shared" si="10"/>
        <v>119</v>
      </c>
      <c r="G130" s="21">
        <f>AVERAGEIF(G2:G129,"&lt;&gt;*N/A")</f>
        <v>0.1410257818635213</v>
      </c>
      <c r="H130" s="21">
        <f t="shared" ref="H130:AZ130" si="11">AVERAGEIF(H2:H129,"&lt;&gt;*N/A")</f>
        <v>0.12483341206588502</v>
      </c>
      <c r="I130" s="21">
        <f t="shared" si="11"/>
        <v>8.8958959585434733E-2</v>
      </c>
      <c r="J130" s="21">
        <f t="shared" si="11"/>
        <v>5.5343694991397553E-2</v>
      </c>
      <c r="K130" s="21">
        <f t="shared" si="11"/>
        <v>3.808315490880524E-2</v>
      </c>
      <c r="L130" s="21">
        <f t="shared" si="11"/>
        <v>-1.6070232906407935E-2</v>
      </c>
      <c r="M130" s="21">
        <f t="shared" si="11"/>
        <v>0.13773003435197353</v>
      </c>
      <c r="N130" s="21">
        <f t="shared" si="11"/>
        <v>0.18191861615563168</v>
      </c>
      <c r="O130" s="21">
        <f t="shared" si="11"/>
        <v>0.11891165277861274</v>
      </c>
      <c r="P130" s="21">
        <f t="shared" si="11"/>
        <v>0.23610271650505874</v>
      </c>
      <c r="Q130" s="21">
        <f t="shared" si="11"/>
        <v>7.1584943229361417E-2</v>
      </c>
      <c r="R130" s="21">
        <f t="shared" si="11"/>
        <v>0.10715725024595445</v>
      </c>
      <c r="S130" s="21">
        <f t="shared" si="11"/>
        <v>0.1068433019093664</v>
      </c>
      <c r="T130" s="21">
        <f t="shared" si="11"/>
        <v>8.9888320150210074E-2</v>
      </c>
      <c r="U130" s="21">
        <f t="shared" si="11"/>
        <v>0.27537192029146335</v>
      </c>
      <c r="V130" s="21">
        <f t="shared" si="11"/>
        <v>9.8687366324592476E-2</v>
      </c>
      <c r="W130" s="21">
        <f t="shared" si="11"/>
        <v>0.1049305822853891</v>
      </c>
      <c r="X130" s="21">
        <f t="shared" si="11"/>
        <v>0.20119547089330519</v>
      </c>
      <c r="Y130" s="21">
        <f t="shared" si="11"/>
        <v>9.965772890057191E-2</v>
      </c>
      <c r="Z130" s="21">
        <f t="shared" si="11"/>
        <v>7.428652262233422E-2</v>
      </c>
      <c r="AA130" s="21">
        <f t="shared" si="11"/>
        <v>0.18260816674586333</v>
      </c>
      <c r="AB130" s="21">
        <f t="shared" si="11"/>
        <v>6.044514575480054E-2</v>
      </c>
      <c r="AC130" s="21">
        <f t="shared" si="11"/>
        <v>4.8779389565972761E-2</v>
      </c>
      <c r="AD130" s="21">
        <f t="shared" si="11"/>
        <v>5.2258782562621252E-2</v>
      </c>
      <c r="AE130" s="21">
        <f t="shared" si="11"/>
        <v>0.1336584403942325</v>
      </c>
      <c r="AF130" s="21">
        <f t="shared" si="11"/>
        <v>5.8678591295843407E-2</v>
      </c>
      <c r="AG130" s="21">
        <f t="shared" si="11"/>
        <v>5.4556112130684106E-2</v>
      </c>
      <c r="AH130" s="21">
        <f t="shared" si="11"/>
        <v>5.8534343108388689E-2</v>
      </c>
      <c r="AI130" s="21">
        <f t="shared" si="11"/>
        <v>5.5106937211206658E-2</v>
      </c>
      <c r="AJ130" s="21">
        <f t="shared" si="11"/>
        <v>0.16983092834178312</v>
      </c>
      <c r="AK130" s="21">
        <f t="shared" si="11"/>
        <v>5.8853256722922645E-2</v>
      </c>
      <c r="AL130" s="21">
        <f t="shared" si="11"/>
        <v>6.8804282030516181E-2</v>
      </c>
      <c r="AM130" s="21">
        <f t="shared" si="11"/>
        <v>5.9902201127556086E-2</v>
      </c>
      <c r="AN130" s="21">
        <f t="shared" si="11"/>
        <v>5.1228262971348464E-2</v>
      </c>
      <c r="AO130" s="21">
        <f t="shared" si="11"/>
        <v>7.2404112933556336E-2</v>
      </c>
      <c r="AP130" s="21">
        <f t="shared" si="11"/>
        <v>4.4448014579940791E-2</v>
      </c>
      <c r="AQ130" s="21">
        <f t="shared" si="11"/>
        <v>7.1035186581163159E-2</v>
      </c>
      <c r="AR130" s="21">
        <f t="shared" si="11"/>
        <v>4.9505509996041398E-2</v>
      </c>
      <c r="AS130" s="21">
        <f t="shared" si="11"/>
        <v>6.277808448919793E-2</v>
      </c>
      <c r="AT130" s="21">
        <f t="shared" si="11"/>
        <v>1.0015214402438187E-2</v>
      </c>
      <c r="AU130" s="21">
        <f t="shared" si="11"/>
        <v>8.7468888144341464E-3</v>
      </c>
      <c r="AV130" s="21">
        <f t="shared" si="11"/>
        <v>3.2936049222846556E-2</v>
      </c>
      <c r="AW130" s="21">
        <f t="shared" si="11"/>
        <v>3.672590315745812E-2</v>
      </c>
      <c r="AX130" s="21">
        <f t="shared" si="11"/>
        <v>3.3949170261472587E-2</v>
      </c>
      <c r="AY130" s="21">
        <f t="shared" si="11"/>
        <v>1.9854045537100445E-2</v>
      </c>
      <c r="AZ130" s="21">
        <f t="shared" si="11"/>
        <v>8.545897134758218E-2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3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6" x14ac:dyDescent="0.2"/>
  <cols>
    <col min="1" max="1" width="27.6640625" bestFit="1" customWidth="1"/>
    <col min="7" max="52" width="10.83203125" style="20"/>
  </cols>
  <sheetData>
    <row r="1" spans="1:52" x14ac:dyDescent="0.2">
      <c r="B1" s="16" t="s">
        <v>172</v>
      </c>
      <c r="C1" s="16" t="s">
        <v>173</v>
      </c>
      <c r="D1" s="16" t="s">
        <v>174</v>
      </c>
      <c r="E1" s="16" t="s">
        <v>175</v>
      </c>
      <c r="F1" s="16" t="s">
        <v>176</v>
      </c>
      <c r="G1" s="21" t="s">
        <v>172</v>
      </c>
      <c r="H1" s="21" t="s">
        <v>173</v>
      </c>
      <c r="I1" s="21" t="s">
        <v>174</v>
      </c>
      <c r="J1" s="21" t="s">
        <v>175</v>
      </c>
      <c r="K1" s="21" t="s">
        <v>176</v>
      </c>
      <c r="L1" s="17" t="s">
        <v>141</v>
      </c>
      <c r="M1" s="17" t="s">
        <v>142</v>
      </c>
      <c r="N1" s="17" t="s">
        <v>143</v>
      </c>
      <c r="O1" s="17" t="s">
        <v>144</v>
      </c>
      <c r="P1" s="17" t="s">
        <v>145</v>
      </c>
      <c r="Q1" s="17" t="s">
        <v>146</v>
      </c>
      <c r="R1" s="17" t="s">
        <v>147</v>
      </c>
      <c r="S1" s="17" t="s">
        <v>148</v>
      </c>
      <c r="T1" s="17" t="s">
        <v>149</v>
      </c>
      <c r="U1" s="17" t="s">
        <v>150</v>
      </c>
      <c r="V1" s="17" t="s">
        <v>151</v>
      </c>
      <c r="W1" s="17" t="s">
        <v>152</v>
      </c>
      <c r="X1" s="17" t="s">
        <v>153</v>
      </c>
      <c r="Y1" s="18" t="s">
        <v>154</v>
      </c>
      <c r="Z1" s="18" t="s">
        <v>155</v>
      </c>
      <c r="AA1" s="18" t="s">
        <v>156</v>
      </c>
      <c r="AB1" s="18" t="s">
        <v>157</v>
      </c>
      <c r="AC1" s="18" t="s">
        <v>158</v>
      </c>
      <c r="AD1" s="18" t="s">
        <v>159</v>
      </c>
      <c r="AE1" s="18" t="s">
        <v>160</v>
      </c>
      <c r="AF1" s="18" t="s">
        <v>161</v>
      </c>
      <c r="AG1" s="18" t="s">
        <v>162</v>
      </c>
      <c r="AH1" s="18" t="s">
        <v>163</v>
      </c>
      <c r="AI1" s="18" t="s">
        <v>164</v>
      </c>
      <c r="AJ1" s="18" t="s">
        <v>165</v>
      </c>
      <c r="AK1" s="18" t="s">
        <v>166</v>
      </c>
      <c r="AL1" s="17" t="s">
        <v>139</v>
      </c>
      <c r="AM1" s="18" t="s">
        <v>138</v>
      </c>
      <c r="AN1" s="18" t="s">
        <v>137</v>
      </c>
      <c r="AO1" s="18" t="s">
        <v>136</v>
      </c>
      <c r="AP1" s="18" t="s">
        <v>135</v>
      </c>
      <c r="AQ1" s="17" t="s">
        <v>126</v>
      </c>
      <c r="AR1" s="17" t="s">
        <v>127</v>
      </c>
      <c r="AS1" s="17" t="s">
        <v>128</v>
      </c>
      <c r="AT1" s="17" t="s">
        <v>129</v>
      </c>
      <c r="AU1" s="17" t="s">
        <v>130</v>
      </c>
      <c r="AV1" s="17" t="s">
        <v>131</v>
      </c>
      <c r="AW1" s="17" t="s">
        <v>132</v>
      </c>
      <c r="AX1" s="17" t="s">
        <v>133</v>
      </c>
      <c r="AY1" s="17" t="s">
        <v>134</v>
      </c>
      <c r="AZ1" s="19" t="s">
        <v>170</v>
      </c>
    </row>
    <row r="2" spans="1:52" x14ac:dyDescent="0.2">
      <c r="A2" s="10" t="s">
        <v>1</v>
      </c>
      <c r="B2">
        <f>IF(COUNTIF(Table2[[#This Row],[1973-74]:[1978-79]],"N/A"),0,1)</f>
        <v>1</v>
      </c>
      <c r="C2">
        <f>IF(COUNTIF(Table2[[#This Row],[1979-80]:[1988-89]],"N/A"),0,1)</f>
        <v>1</v>
      </c>
      <c r="D2">
        <f>IF(COUNTIF(Table2[[#This Row],[1989-90]:[1998-99]],"N/A"),0,1)</f>
        <v>1</v>
      </c>
      <c r="E2">
        <f>IF(COUNTIF(Table2[[#This Row],[1999-2000]:[2008-09]],"N/A"),0,1)</f>
        <v>1</v>
      </c>
      <c r="F2">
        <f>IF(COUNTIF(Table2[[#This Row],[2009-10]:[2014-15]],"N/A"),0,1)</f>
        <v>1</v>
      </c>
      <c r="G2" s="20">
        <f>IF(B2=1,AVERAGE(L2:P2),"N/A")</f>
        <v>0.1159645304066331</v>
      </c>
      <c r="H2" s="20">
        <f>IF(C2=1,AVERAGE(Q2:Z2),"N/A")</f>
        <v>0.10838155117421136</v>
      </c>
      <c r="I2" s="20">
        <f>IF(D2=1,AVERAGE(AA2:AJ2),"N/A")</f>
        <v>7.9922436722654269E-2</v>
      </c>
      <c r="J2" s="20">
        <f>IF(E2=1,AVERAGE(AK2:AT2),"N/A")</f>
        <v>6.7808386545912522E-2</v>
      </c>
      <c r="K2" s="20">
        <f>IF(F2=1,AVERAGE(AU2:AZ2),"N/A")</f>
        <v>6.0886677024612208E-2</v>
      </c>
      <c r="L2" s="20">
        <v>6.5012866169715466E-2</v>
      </c>
      <c r="M2" s="20">
        <v>0.17158493400579461</v>
      </c>
      <c r="N2" s="20">
        <v>0.13774382641273067</v>
      </c>
      <c r="O2" s="20">
        <v>0.17627185106413368</v>
      </c>
      <c r="P2" s="20">
        <v>2.9209174380791111E-2</v>
      </c>
      <c r="Q2" s="20">
        <v>9.597533181391607E-2</v>
      </c>
      <c r="R2" s="20">
        <v>0.29908695907462862</v>
      </c>
      <c r="S2" s="20">
        <v>0.21260579215584358</v>
      </c>
      <c r="T2" s="20">
        <v>0.17340698607704713</v>
      </c>
      <c r="U2" s="20">
        <v>0.19720338067778737</v>
      </c>
      <c r="V2" s="20">
        <v>-0.1269831162054357</v>
      </c>
      <c r="W2" s="20">
        <v>0.12023120391776264</v>
      </c>
      <c r="X2" s="20">
        <v>8.4346387393078245E-2</v>
      </c>
      <c r="Y2" s="20">
        <v>-9.4885373025037079E-2</v>
      </c>
      <c r="Z2" s="20">
        <v>0.12282795986252269</v>
      </c>
      <c r="AA2" s="20">
        <v>0.3521471657592517</v>
      </c>
      <c r="AB2" s="20">
        <v>6.2338865124950838E-3</v>
      </c>
      <c r="AC2" s="20">
        <v>8.3566576867529028E-3</v>
      </c>
      <c r="AD2" s="20">
        <v>-4.0273307834092838E-2</v>
      </c>
      <c r="AE2" s="20">
        <v>3.3782802581513692E-2</v>
      </c>
      <c r="AF2" s="20">
        <v>0.42111752112662471</v>
      </c>
      <c r="AG2" s="20">
        <v>-0.33002848304253535</v>
      </c>
      <c r="AH2" s="20">
        <v>5.7529152259788892E-2</v>
      </c>
      <c r="AI2" s="20">
        <v>0.11566072661920257</v>
      </c>
      <c r="AJ2" s="20">
        <v>0.17469824555754132</v>
      </c>
      <c r="AK2" s="20">
        <v>0.12486956203912682</v>
      </c>
      <c r="AL2" s="20">
        <v>-2.1662472401518709E-2</v>
      </c>
      <c r="AM2" s="20">
        <v>0.26027490527271951</v>
      </c>
      <c r="AN2" s="20">
        <v>-8.2644968402633204E-3</v>
      </c>
      <c r="AO2" s="20">
        <v>6.6256561175775983E-2</v>
      </c>
      <c r="AP2" s="20">
        <v>-2.2718125404974331E-2</v>
      </c>
      <c r="AQ2" s="20">
        <v>9.5046527855032897E-2</v>
      </c>
      <c r="AR2" s="20">
        <v>2.3578967775570808E-2</v>
      </c>
      <c r="AS2" s="20">
        <v>9.3220204019531724E-2</v>
      </c>
      <c r="AT2" s="20">
        <v>6.7482231968123807E-2</v>
      </c>
      <c r="AU2" s="20">
        <v>0.19394348723404931</v>
      </c>
      <c r="AV2" s="20">
        <v>-0.11040953801052437</v>
      </c>
      <c r="AW2" s="20">
        <v>0.14929260935229804</v>
      </c>
      <c r="AX2" s="20">
        <v>3.3504111441274798E-2</v>
      </c>
      <c r="AY2" s="20">
        <v>5.1486992940641976E-2</v>
      </c>
      <c r="AZ2" s="20">
        <v>4.7502399189933542E-2</v>
      </c>
    </row>
    <row r="3" spans="1:52" x14ac:dyDescent="0.2">
      <c r="A3" s="11" t="s">
        <v>2</v>
      </c>
      <c r="B3">
        <f>IF(COUNTIF(Table2[[#This Row],[1973-74]:[1978-79]],"N/A"),0,1)</f>
        <v>1</v>
      </c>
      <c r="C3">
        <f>IF(COUNTIF(Table2[[#This Row],[1979-80]:[1988-89]],"N/A"),0,1)</f>
        <v>1</v>
      </c>
      <c r="D3">
        <f>IF(COUNTIF(Table2[[#This Row],[1989-90]:[1998-99]],"N/A"),0,1)</f>
        <v>1</v>
      </c>
      <c r="E3">
        <f>IF(COUNTIF(Table2[[#This Row],[1999-2000]:[2008-09]],"N/A"),0,1)</f>
        <v>1</v>
      </c>
      <c r="F3">
        <f>IF(COUNTIF(Table2[[#This Row],[2009-10]:[2014-15]],"N/A"),0,1)</f>
        <v>1</v>
      </c>
      <c r="G3" s="20">
        <f t="shared" ref="G3:G66" si="0">IF(B3=1,AVERAGE(L3:P3),"N/A")</f>
        <v>0.13107319962811886</v>
      </c>
      <c r="H3" s="20">
        <f t="shared" ref="H3:H66" si="1">IF(C3=1,AVERAGE(Q3:Z3),"N/A")</f>
        <v>4.9001779447182633E-2</v>
      </c>
      <c r="I3" s="20">
        <f t="shared" ref="I3:I66" si="2">IF(D3=1,AVERAGE(AA3:AJ3),"N/A")</f>
        <v>6.892726346433202E-2</v>
      </c>
      <c r="J3" s="20">
        <f t="shared" ref="J3:J66" si="3">IF(E3=1,AVERAGE(AK3:AT3),"N/A")</f>
        <v>0.10565842337828339</v>
      </c>
      <c r="K3" s="20">
        <f t="shared" ref="K3:K66" si="4">IF(F3=1,AVERAGE(AU3:AZ3),"N/A")</f>
        <v>1.8199870332164938E-2</v>
      </c>
      <c r="L3" s="20">
        <v>-0.10099592962184874</v>
      </c>
      <c r="M3" s="20">
        <v>0.50806615922878007</v>
      </c>
      <c r="N3" s="20">
        <v>-2.297769104494235E-2</v>
      </c>
      <c r="O3" s="20">
        <v>7.3831840086358361E-2</v>
      </c>
      <c r="P3" s="20">
        <v>0.19744161949224709</v>
      </c>
      <c r="Q3" s="20">
        <v>-0.12245763250838446</v>
      </c>
      <c r="R3" s="20">
        <v>-0.20227778946633279</v>
      </c>
      <c r="S3" s="20">
        <v>0.58555666106326598</v>
      </c>
      <c r="T3" s="20">
        <v>-7.6092599621547685E-2</v>
      </c>
      <c r="U3" s="20">
        <v>9.0227231296314044E-3</v>
      </c>
      <c r="V3" s="20">
        <v>8.3739676887029666E-4</v>
      </c>
      <c r="W3" s="20">
        <v>-3.7928983555645876E-2</v>
      </c>
      <c r="X3" s="20">
        <v>0.20492314453593474</v>
      </c>
      <c r="Y3" s="20">
        <v>8.1269256405744908E-2</v>
      </c>
      <c r="Z3" s="20">
        <v>4.7165617720289876E-2</v>
      </c>
      <c r="AA3" s="20">
        <v>0.15709131680874794</v>
      </c>
      <c r="AB3" s="20">
        <v>5.1508325233807932E-2</v>
      </c>
      <c r="AC3" s="20">
        <v>-6.6316759756354787E-2</v>
      </c>
      <c r="AD3" s="20">
        <v>0.16183905532582382</v>
      </c>
      <c r="AE3" s="20">
        <v>5.6235415898140045E-2</v>
      </c>
      <c r="AF3" s="20">
        <v>0.44423647053678489</v>
      </c>
      <c r="AG3" s="20">
        <v>-1.9753028692101618E-2</v>
      </c>
      <c r="AH3" s="20">
        <v>-9.028068828882832E-2</v>
      </c>
      <c r="AI3" s="20">
        <v>-2.5178233553078379E-2</v>
      </c>
      <c r="AJ3" s="20">
        <v>1.9890761130378624E-2</v>
      </c>
      <c r="AK3" s="20">
        <v>7.2658143512613557E-2</v>
      </c>
      <c r="AL3" s="20">
        <v>0.20963569647064434</v>
      </c>
      <c r="AM3" s="20">
        <v>3.4420018820167014E-2</v>
      </c>
      <c r="AN3" s="20">
        <v>0.10266646672121374</v>
      </c>
      <c r="AO3" s="20">
        <v>0.26358033046466356</v>
      </c>
      <c r="AP3" s="20">
        <v>7.789744764193321E-2</v>
      </c>
      <c r="AQ3" s="20">
        <v>0.1498407040855618</v>
      </c>
      <c r="AR3" s="20">
        <v>0.11924708836097217</v>
      </c>
      <c r="AS3" s="20">
        <v>3.3674649345751477E-2</v>
      </c>
      <c r="AT3" s="20">
        <v>-7.0363116406868603E-3</v>
      </c>
      <c r="AU3" s="20">
        <v>0.16019225465065895</v>
      </c>
      <c r="AV3" s="20">
        <v>5.0302492137417242E-2</v>
      </c>
      <c r="AW3" s="20">
        <v>-7.7303144801686582E-2</v>
      </c>
      <c r="AX3" s="20">
        <v>3.1073913433275178E-2</v>
      </c>
      <c r="AY3" s="20">
        <v>1.6075609028104072E-2</v>
      </c>
      <c r="AZ3" s="20">
        <v>-7.1141902454779235E-2</v>
      </c>
    </row>
    <row r="4" spans="1:52" x14ac:dyDescent="0.2">
      <c r="A4" s="10" t="s">
        <v>3</v>
      </c>
      <c r="B4">
        <f>IF(COUNTIF(Table2[[#This Row],[1973-74]:[1978-79]],"N/A"),0,1)</f>
        <v>1</v>
      </c>
      <c r="C4">
        <f>IF(COUNTIF(Table2[[#This Row],[1979-80]:[1988-89]],"N/A"),0,1)</f>
        <v>1</v>
      </c>
      <c r="D4">
        <f>IF(COUNTIF(Table2[[#This Row],[1989-90]:[1998-99]],"N/A"),0,1)</f>
        <v>1</v>
      </c>
      <c r="E4">
        <f>IF(COUNTIF(Table2[[#This Row],[1999-2000]:[2008-09]],"N/A"),0,1)</f>
        <v>1</v>
      </c>
      <c r="F4">
        <f>IF(COUNTIF(Table2[[#This Row],[2009-10]:[2014-15]],"N/A"),0,1)</f>
        <v>1</v>
      </c>
      <c r="G4" s="20">
        <f t="shared" si="0"/>
        <v>0.15699150844711085</v>
      </c>
      <c r="H4" s="20">
        <f t="shared" si="1"/>
        <v>8.419203341364298E-2</v>
      </c>
      <c r="I4" s="20">
        <f t="shared" si="2"/>
        <v>5.7778344900431731E-2</v>
      </c>
      <c r="J4" s="20">
        <f t="shared" si="3"/>
        <v>3.7529384268855215E-2</v>
      </c>
      <c r="K4" s="20">
        <f t="shared" si="4"/>
        <v>2.1741966086700915E-2</v>
      </c>
      <c r="L4" s="20">
        <v>0.10340314784979551</v>
      </c>
      <c r="M4" s="20">
        <v>6.0391432747487088E-2</v>
      </c>
      <c r="N4" s="20">
        <v>0.23190154763913889</v>
      </c>
      <c r="O4" s="20">
        <v>0.12579518344390525</v>
      </c>
      <c r="P4" s="20">
        <v>0.26346623055522744</v>
      </c>
      <c r="Q4" s="20">
        <v>0.28776882164580947</v>
      </c>
      <c r="R4" s="20">
        <v>0.14996197861414395</v>
      </c>
      <c r="S4" s="20">
        <v>8.7543648823985298E-2</v>
      </c>
      <c r="T4" s="20">
        <v>-0.20063565810781867</v>
      </c>
      <c r="U4" s="20">
        <v>0.13933326029455495</v>
      </c>
      <c r="V4" s="20">
        <v>0.16932328984433362</v>
      </c>
      <c r="W4" s="20">
        <v>3.4485578123850905E-2</v>
      </c>
      <c r="X4" s="20">
        <v>1.9990951299183574E-2</v>
      </c>
      <c r="Y4" s="20">
        <v>8.257084001078635E-2</v>
      </c>
      <c r="Z4" s="20">
        <v>7.1577623587600406E-2</v>
      </c>
      <c r="AA4" s="20">
        <v>4.0392271280659392E-2</v>
      </c>
      <c r="AB4" s="20">
        <v>0.12053047089623974</v>
      </c>
      <c r="AC4" s="20">
        <v>1.9852549883293904E-2</v>
      </c>
      <c r="AD4" s="20">
        <v>2.7433229985140334E-2</v>
      </c>
      <c r="AE4" s="20">
        <v>-8.9565025547355785E-3</v>
      </c>
      <c r="AF4" s="20">
        <v>7.3952372571497435E-2</v>
      </c>
      <c r="AG4" s="20">
        <v>7.5426108303837516E-2</v>
      </c>
      <c r="AH4" s="20">
        <v>6.1031196459166194E-2</v>
      </c>
      <c r="AI4" s="20">
        <v>7.9510309661844442E-2</v>
      </c>
      <c r="AJ4" s="20">
        <v>8.8611442517373962E-2</v>
      </c>
      <c r="AK4" s="20">
        <v>0.10838675084282591</v>
      </c>
      <c r="AL4" s="20">
        <v>9.213331085718271E-2</v>
      </c>
      <c r="AM4" s="20">
        <v>1.3388367060895159E-2</v>
      </c>
      <c r="AN4" s="20">
        <v>2.3104709276923346E-2</v>
      </c>
      <c r="AO4" s="20">
        <v>0.10876532018819392</v>
      </c>
      <c r="AP4" s="20">
        <v>-0.10675889290848371</v>
      </c>
      <c r="AQ4" s="20">
        <v>3.3003643529683331E-2</v>
      </c>
      <c r="AR4" s="20">
        <v>7.8157894736842107E-2</v>
      </c>
      <c r="AS4" s="20">
        <v>4.270423971700279E-3</v>
      </c>
      <c r="AT4" s="20">
        <v>2.0842315132789141E-2</v>
      </c>
      <c r="AU4" s="20">
        <v>0.11601036788747621</v>
      </c>
      <c r="AV4" s="20">
        <v>-3.4828634231641148E-2</v>
      </c>
      <c r="AW4" s="20">
        <v>1.5870484415308517E-2</v>
      </c>
      <c r="AX4" s="20">
        <v>-1.0296109385049394E-3</v>
      </c>
      <c r="AY4" s="20">
        <v>4.0464189235462418E-2</v>
      </c>
      <c r="AZ4" s="20">
        <v>-6.0349998478955499E-3</v>
      </c>
    </row>
    <row r="5" spans="1:52" x14ac:dyDescent="0.2">
      <c r="A5" s="11" t="s">
        <v>4</v>
      </c>
      <c r="B5">
        <f>IF(COUNTIF(Table2[[#This Row],[1973-74]:[1978-79]],"N/A"),0,1)</f>
        <v>1</v>
      </c>
      <c r="C5">
        <f>IF(COUNTIF(Table2[[#This Row],[1979-80]:[1988-89]],"N/A"),0,1)</f>
        <v>1</v>
      </c>
      <c r="D5">
        <f>IF(COUNTIF(Table2[[#This Row],[1989-90]:[1998-99]],"N/A"),0,1)</f>
        <v>1</v>
      </c>
      <c r="E5">
        <f>IF(COUNTIF(Table2[[#This Row],[1999-2000]:[2008-09]],"N/A"),0,1)</f>
        <v>1</v>
      </c>
      <c r="F5">
        <f>IF(COUNTIF(Table2[[#This Row],[2009-10]:[2014-15]],"N/A"),0,1)</f>
        <v>1</v>
      </c>
      <c r="G5" s="20">
        <f t="shared" si="0"/>
        <v>0.14368707219017868</v>
      </c>
      <c r="H5" s="20">
        <f t="shared" si="1"/>
        <v>0.13690513129851434</v>
      </c>
      <c r="I5" s="20">
        <f t="shared" si="2"/>
        <v>3.8806834604187136E-2</v>
      </c>
      <c r="J5" s="20">
        <f t="shared" si="3"/>
        <v>3.3339329841875293E-2</v>
      </c>
      <c r="K5" s="20">
        <f t="shared" si="4"/>
        <v>1.9286447047873682E-2</v>
      </c>
      <c r="L5" s="20">
        <v>0.11223688371033494</v>
      </c>
      <c r="M5" s="20">
        <v>0.38800171185767124</v>
      </c>
      <c r="N5" s="20">
        <v>-0.12392790626140184</v>
      </c>
      <c r="O5" s="20">
        <v>0.20633086411476839</v>
      </c>
      <c r="P5" s="20">
        <v>0.13579380752952061</v>
      </c>
      <c r="Q5" s="20">
        <v>0.10806238739041781</v>
      </c>
      <c r="R5" s="20">
        <v>9.4580199187090597E-2</v>
      </c>
      <c r="S5" s="20">
        <v>0.20227308368980007</v>
      </c>
      <c r="T5" s="20">
        <v>0.17975986608803679</v>
      </c>
      <c r="U5" s="20">
        <v>1.3985123963416411E-2</v>
      </c>
      <c r="V5" s="20">
        <v>0.1925955688693296</v>
      </c>
      <c r="W5" s="20">
        <v>0.27823443878615978</v>
      </c>
      <c r="X5" s="20">
        <v>3.5447548791754761E-2</v>
      </c>
      <c r="Y5" s="20">
        <v>4.5692619345896524E-2</v>
      </c>
      <c r="Z5" s="20">
        <v>0.21842047687324093</v>
      </c>
      <c r="AA5" s="20">
        <v>4.4503862347736296E-2</v>
      </c>
      <c r="AB5" s="20">
        <v>6.9599321949482026E-2</v>
      </c>
      <c r="AC5" s="20">
        <v>1.3867831076150807E-2</v>
      </c>
      <c r="AD5" s="20">
        <v>-1.5338564445073095E-2</v>
      </c>
      <c r="AE5" s="20">
        <v>4.1605809522975865E-2</v>
      </c>
      <c r="AF5" s="20">
        <v>5.7694942530909024E-3</v>
      </c>
      <c r="AG5" s="20">
        <v>4.0284298314785708E-2</v>
      </c>
      <c r="AH5" s="20">
        <v>3.9658324135967545E-2</v>
      </c>
      <c r="AI5" s="20">
        <v>0.13819606994833628</v>
      </c>
      <c r="AJ5" s="20">
        <v>9.9218989384189937E-3</v>
      </c>
      <c r="AK5" s="20">
        <v>0.10727257343353103</v>
      </c>
      <c r="AL5" s="20">
        <v>-6.3879178119341067E-3</v>
      </c>
      <c r="AM5" s="20">
        <v>-1.2274688243012276E-2</v>
      </c>
      <c r="AN5" s="20">
        <v>3.1007936007442886E-2</v>
      </c>
      <c r="AO5" s="20">
        <v>0.15805228232231239</v>
      </c>
      <c r="AP5" s="20">
        <v>-8.6512134550093683E-2</v>
      </c>
      <c r="AQ5" s="20">
        <v>0.16190762613006707</v>
      </c>
      <c r="AR5" s="20">
        <v>6.2567225491226508E-2</v>
      </c>
      <c r="AS5" s="20">
        <v>-6.2236894791380115E-2</v>
      </c>
      <c r="AT5" s="20">
        <v>-2.0002709569406741E-2</v>
      </c>
      <c r="AU5" s="20">
        <v>-3.5644121576292549E-2</v>
      </c>
      <c r="AV5" s="20">
        <v>1.7695680203215745E-3</v>
      </c>
      <c r="AW5" s="20">
        <v>5.226529280619863E-3</v>
      </c>
      <c r="AX5" s="20">
        <v>7.7821128964398828E-2</v>
      </c>
      <c r="AY5" s="20">
        <v>3.3727656565832265E-2</v>
      </c>
      <c r="AZ5" s="20">
        <v>3.2817921032362113E-2</v>
      </c>
    </row>
    <row r="6" spans="1:52" x14ac:dyDescent="0.2">
      <c r="A6" s="10" t="s">
        <v>5</v>
      </c>
      <c r="B6">
        <f>IF(COUNTIF(Table2[[#This Row],[1973-74]:[1978-79]],"N/A"),0,1)</f>
        <v>0</v>
      </c>
      <c r="C6">
        <f>IF(COUNTIF(Table2[[#This Row],[1979-80]:[1988-89]],"N/A"),0,1)</f>
        <v>0</v>
      </c>
      <c r="D6">
        <f>IF(COUNTIF(Table2[[#This Row],[1989-90]:[1998-99]],"N/A"),0,1)</f>
        <v>0</v>
      </c>
      <c r="E6">
        <f>IF(COUNTIF(Table2[[#This Row],[1999-2000]:[2008-09]],"N/A"),0,1)</f>
        <v>1</v>
      </c>
      <c r="F6">
        <f>IF(COUNTIF(Table2[[#This Row],[2009-10]:[2014-15]],"N/A"),0,1)</f>
        <v>1</v>
      </c>
      <c r="G6" s="20" t="str">
        <f t="shared" si="0"/>
        <v>N/A</v>
      </c>
      <c r="H6" s="20" t="str">
        <f t="shared" si="1"/>
        <v>N/A</v>
      </c>
      <c r="I6" s="20" t="str">
        <f t="shared" si="2"/>
        <v>N/A</v>
      </c>
      <c r="J6" s="20">
        <f t="shared" si="3"/>
        <v>3.291680365151009E-2</v>
      </c>
      <c r="K6" s="20">
        <f t="shared" si="4"/>
        <v>4.5511740307870141E-2</v>
      </c>
      <c r="L6" s="20" t="s">
        <v>125</v>
      </c>
      <c r="M6" s="20" t="s">
        <v>125</v>
      </c>
      <c r="N6" s="20" t="s">
        <v>125</v>
      </c>
      <c r="O6" s="20" t="s">
        <v>125</v>
      </c>
      <c r="P6" s="20" t="s">
        <v>125</v>
      </c>
      <c r="Q6" s="20" t="s">
        <v>125</v>
      </c>
      <c r="R6" s="20" t="s">
        <v>125</v>
      </c>
      <c r="S6" s="20" t="s">
        <v>125</v>
      </c>
      <c r="T6" s="20" t="s">
        <v>125</v>
      </c>
      <c r="U6" s="20" t="s">
        <v>125</v>
      </c>
      <c r="V6" s="20" t="s">
        <v>125</v>
      </c>
      <c r="W6" s="20" t="s">
        <v>125</v>
      </c>
      <c r="X6" s="20" t="s">
        <v>125</v>
      </c>
      <c r="Y6" s="20" t="s">
        <v>125</v>
      </c>
      <c r="Z6" s="20" t="s">
        <v>125</v>
      </c>
      <c r="AA6" s="20" t="s">
        <v>125</v>
      </c>
      <c r="AB6" s="20" t="s">
        <v>125</v>
      </c>
      <c r="AC6" s="20" t="s">
        <v>125</v>
      </c>
      <c r="AD6" s="20">
        <v>9.6325017403092513E-3</v>
      </c>
      <c r="AE6" s="20">
        <v>6.8397033848997479E-2</v>
      </c>
      <c r="AF6" s="20">
        <v>-0.10611744395870543</v>
      </c>
      <c r="AG6" s="20">
        <v>1.0714537984295351E-2</v>
      </c>
      <c r="AH6" s="20">
        <v>3.2553852873730575E-2</v>
      </c>
      <c r="AI6" s="20">
        <v>0.22144104250548308</v>
      </c>
      <c r="AJ6" s="20">
        <v>-2.6551494286365385E-2</v>
      </c>
      <c r="AK6" s="20">
        <v>-1.3597768381595172E-2</v>
      </c>
      <c r="AL6" s="20">
        <v>0.10108389361073367</v>
      </c>
      <c r="AM6" s="20">
        <v>5.2621740390387736E-2</v>
      </c>
      <c r="AN6" s="20">
        <v>1.6214827901835541E-2</v>
      </c>
      <c r="AO6" s="20">
        <v>0.12958438352461685</v>
      </c>
      <c r="AP6" s="20">
        <v>-4.9098157095378889E-2</v>
      </c>
      <c r="AQ6" s="20">
        <v>5.3660663443694412E-2</v>
      </c>
      <c r="AR6" s="20">
        <v>-3.2469137183186906E-5</v>
      </c>
      <c r="AS6" s="20">
        <v>1.555250015062561E-2</v>
      </c>
      <c r="AT6" s="20">
        <v>2.3178422107364396E-2</v>
      </c>
      <c r="AU6" s="20">
        <v>-2.4149121279610906E-2</v>
      </c>
      <c r="AV6" s="20">
        <v>0.13944256206830422</v>
      </c>
      <c r="AW6" s="20">
        <v>-1.849750186300551E-2</v>
      </c>
      <c r="AX6" s="20">
        <v>6.2509057110820221E-2</v>
      </c>
      <c r="AY6" s="20">
        <v>-1.2701925005913651E-2</v>
      </c>
      <c r="AZ6" s="20">
        <v>0.12646737081662654</v>
      </c>
    </row>
    <row r="7" spans="1:52" x14ac:dyDescent="0.2">
      <c r="A7" s="11" t="s">
        <v>6</v>
      </c>
      <c r="B7">
        <f>IF(COUNTIF(Table2[[#This Row],[1973-74]:[1978-79]],"N/A"),0,1)</f>
        <v>1</v>
      </c>
      <c r="C7">
        <f>IF(COUNTIF(Table2[[#This Row],[1979-80]:[1988-89]],"N/A"),0,1)</f>
        <v>1</v>
      </c>
      <c r="D7">
        <f>IF(COUNTIF(Table2[[#This Row],[1989-90]:[1998-99]],"N/A"),0,1)</f>
        <v>1</v>
      </c>
      <c r="E7">
        <f>IF(COUNTIF(Table2[[#This Row],[1999-2000]:[2008-09]],"N/A"),0,1)</f>
        <v>1</v>
      </c>
      <c r="F7">
        <f>IF(COUNTIF(Table2[[#This Row],[2009-10]:[2014-15]],"N/A"),0,1)</f>
        <v>1</v>
      </c>
      <c r="G7" s="20">
        <f t="shared" si="0"/>
        <v>2.053119179324153</v>
      </c>
      <c r="H7" s="20">
        <f t="shared" si="1"/>
        <v>-2.7433159547661321E-3</v>
      </c>
      <c r="I7" s="20">
        <f t="shared" si="2"/>
        <v>4.9631896571771479E-2</v>
      </c>
      <c r="J7" s="20">
        <f t="shared" si="3"/>
        <v>6.8188828219623729E-2</v>
      </c>
      <c r="K7" s="20">
        <f t="shared" si="4"/>
        <v>3.8257878909702163E-2</v>
      </c>
      <c r="L7" s="20">
        <v>-6.7024567231941307E-2</v>
      </c>
      <c r="M7" s="20">
        <v>-2.0531574464426907E-2</v>
      </c>
      <c r="N7" s="20">
        <v>0.19044302934974167</v>
      </c>
      <c r="O7" s="20">
        <v>3.3818163826982162E-3</v>
      </c>
      <c r="P7" s="20">
        <v>10.159327192584692</v>
      </c>
      <c r="Q7" s="20">
        <v>-0.86881301651514198</v>
      </c>
      <c r="R7" s="20">
        <v>9.6978394649978011E-2</v>
      </c>
      <c r="S7" s="20">
        <v>0.35460261059131137</v>
      </c>
      <c r="T7" s="20">
        <v>-4.5100020044453355E-2</v>
      </c>
      <c r="U7" s="20">
        <v>4.2687444962215923E-2</v>
      </c>
      <c r="V7" s="20">
        <v>0.11621483243528927</v>
      </c>
      <c r="W7" s="20">
        <v>1.4435804698734858E-2</v>
      </c>
      <c r="X7" s="20">
        <v>0.12161103108543982</v>
      </c>
      <c r="Y7" s="20">
        <v>0.12298751394905411</v>
      </c>
      <c r="Z7" s="20">
        <v>1.6962244639910664E-2</v>
      </c>
      <c r="AA7" s="20">
        <v>5.8049568952251752E-3</v>
      </c>
      <c r="AB7" s="20">
        <v>1.3581367340706712E-2</v>
      </c>
      <c r="AC7" s="20">
        <v>-1.6962814033943741E-3</v>
      </c>
      <c r="AD7" s="20">
        <v>7.2874737557988234E-2</v>
      </c>
      <c r="AE7" s="20">
        <v>8.2755998457684402E-2</v>
      </c>
      <c r="AF7" s="20">
        <v>-4.9196633730944732E-3</v>
      </c>
      <c r="AG7" s="20">
        <v>0.10300856165816989</v>
      </c>
      <c r="AH7" s="20">
        <v>0.11819953908405467</v>
      </c>
      <c r="AI7" s="20">
        <v>4.5748438627442913E-2</v>
      </c>
      <c r="AJ7" s="20">
        <v>6.0961310872931607E-2</v>
      </c>
      <c r="AK7" s="20">
        <v>0.10984392724786858</v>
      </c>
      <c r="AL7" s="20">
        <v>-2.4346762050138332E-2</v>
      </c>
      <c r="AM7" s="20">
        <v>0.13908094070374469</v>
      </c>
      <c r="AN7" s="20">
        <v>3.4115140245087543E-2</v>
      </c>
      <c r="AO7" s="20">
        <v>0.36411829725689149</v>
      </c>
      <c r="AP7" s="20">
        <v>-0.12895154233810274</v>
      </c>
      <c r="AQ7" s="20">
        <v>9.8341491373701656E-2</v>
      </c>
      <c r="AR7" s="20">
        <v>-7.1185975859747577E-2</v>
      </c>
      <c r="AS7" s="20">
        <v>0.17066579918231933</v>
      </c>
      <c r="AT7" s="20">
        <v>-9.79303356538728E-3</v>
      </c>
      <c r="AU7" s="20">
        <v>2.8797794553709861E-2</v>
      </c>
      <c r="AV7" s="20">
        <v>5.2057862228592607E-2</v>
      </c>
      <c r="AW7" s="20">
        <v>0.13018515014624379</v>
      </c>
      <c r="AX7" s="20">
        <v>2.2591473713269561E-3</v>
      </c>
      <c r="AY7" s="20">
        <v>8.3639025803445947E-3</v>
      </c>
      <c r="AZ7" s="20">
        <v>7.8834165779951629E-3</v>
      </c>
    </row>
    <row r="8" spans="1:52" x14ac:dyDescent="0.2">
      <c r="A8" s="10" t="s">
        <v>7</v>
      </c>
      <c r="B8">
        <f>IF(COUNTIF(Table2[[#This Row],[1973-74]:[1978-79]],"N/A"),0,1)</f>
        <v>0</v>
      </c>
      <c r="C8">
        <f>IF(COUNTIF(Table2[[#This Row],[1979-80]:[1988-89]],"N/A"),0,1)</f>
        <v>0</v>
      </c>
      <c r="D8">
        <f>IF(COUNTIF(Table2[[#This Row],[1989-90]:[1998-99]],"N/A"),0,1)</f>
        <v>0</v>
      </c>
      <c r="E8">
        <f>IF(COUNTIF(Table2[[#This Row],[1999-2000]:[2008-09]],"N/A"),0,1)</f>
        <v>1</v>
      </c>
      <c r="F8">
        <f>IF(COUNTIF(Table2[[#This Row],[2009-10]:[2014-15]],"N/A"),0,1)</f>
        <v>1</v>
      </c>
      <c r="G8" s="20" t="str">
        <f t="shared" si="0"/>
        <v>N/A</v>
      </c>
      <c r="H8" s="20" t="str">
        <f t="shared" si="1"/>
        <v>N/A</v>
      </c>
      <c r="I8" s="20" t="str">
        <f t="shared" si="2"/>
        <v>N/A</v>
      </c>
      <c r="J8" s="20">
        <f t="shared" si="3"/>
        <v>4.350950127382492E-2</v>
      </c>
      <c r="K8" s="20">
        <f t="shared" si="4"/>
        <v>5.2398213552771584E-2</v>
      </c>
      <c r="L8" s="20" t="s">
        <v>125</v>
      </c>
      <c r="M8" s="20" t="s">
        <v>125</v>
      </c>
      <c r="N8" s="20" t="s">
        <v>125</v>
      </c>
      <c r="O8" s="20" t="s">
        <v>125</v>
      </c>
      <c r="P8" s="20" t="s">
        <v>125</v>
      </c>
      <c r="Q8" s="20" t="s">
        <v>125</v>
      </c>
      <c r="R8" s="20" t="s">
        <v>125</v>
      </c>
      <c r="S8" s="20" t="s">
        <v>125</v>
      </c>
      <c r="T8" s="20" t="s">
        <v>125</v>
      </c>
      <c r="U8" s="20" t="s">
        <v>125</v>
      </c>
      <c r="V8" s="20" t="s">
        <v>125</v>
      </c>
      <c r="W8" s="20" t="s">
        <v>125</v>
      </c>
      <c r="X8" s="20" t="s">
        <v>125</v>
      </c>
      <c r="Y8" s="20" t="s">
        <v>125</v>
      </c>
      <c r="Z8" s="20" t="s">
        <v>125</v>
      </c>
      <c r="AA8" s="20" t="s">
        <v>125</v>
      </c>
      <c r="AB8" s="20" t="s">
        <v>125</v>
      </c>
      <c r="AC8" s="20" t="s">
        <v>125</v>
      </c>
      <c r="AD8" s="20" t="s">
        <v>125</v>
      </c>
      <c r="AE8" s="20" t="s">
        <v>125</v>
      </c>
      <c r="AF8" s="20" t="s">
        <v>125</v>
      </c>
      <c r="AG8" s="20" t="s">
        <v>125</v>
      </c>
      <c r="AH8" s="20" t="s">
        <v>125</v>
      </c>
      <c r="AI8" s="20" t="s">
        <v>125</v>
      </c>
      <c r="AJ8" s="20" t="s">
        <v>125</v>
      </c>
      <c r="AK8" s="20" t="s">
        <v>125</v>
      </c>
      <c r="AL8" s="20">
        <v>7.97765178506223E-2</v>
      </c>
      <c r="AM8" s="20">
        <v>1.5527689707272436E-2</v>
      </c>
      <c r="AN8" s="20">
        <v>5.8192466833852728E-2</v>
      </c>
      <c r="AO8" s="20">
        <v>1.4101815118930655E-2</v>
      </c>
      <c r="AP8" s="20">
        <v>5.703252942853259E-2</v>
      </c>
      <c r="AQ8" s="20">
        <v>2.9041648096345629E-2</v>
      </c>
      <c r="AR8" s="20">
        <v>5.9195292802741536E-2</v>
      </c>
      <c r="AS8" s="20">
        <v>5.8425455653039825E-2</v>
      </c>
      <c r="AT8" s="20">
        <v>2.0292095973086569E-2</v>
      </c>
      <c r="AU8" s="20">
        <v>4.0167797520017971E-2</v>
      </c>
      <c r="AV8" s="20">
        <v>1.9099186149642858E-2</v>
      </c>
      <c r="AW8" s="20">
        <v>0.1468830529344422</v>
      </c>
      <c r="AX8" s="20">
        <v>5.0192314944002413E-2</v>
      </c>
      <c r="AY8" s="20">
        <v>1.7566865956725221E-2</v>
      </c>
      <c r="AZ8" s="20">
        <v>4.0480063811798882E-2</v>
      </c>
    </row>
    <row r="9" spans="1:52" x14ac:dyDescent="0.2">
      <c r="A9" s="11" t="s">
        <v>112</v>
      </c>
      <c r="B9">
        <f>IF(COUNTIF(Table2[[#This Row],[1973-74]:[1978-79]],"N/A"),0,1)</f>
        <v>0</v>
      </c>
      <c r="C9">
        <f>IF(COUNTIF(Table2[[#This Row],[1979-80]:[1988-89]],"N/A"),0,1)</f>
        <v>0</v>
      </c>
      <c r="D9">
        <f>IF(COUNTIF(Table2[[#This Row],[1989-90]:[1998-99]],"N/A"),0,1)</f>
        <v>0</v>
      </c>
      <c r="E9">
        <f>IF(COUNTIF(Table2[[#This Row],[1999-2000]:[2008-09]],"N/A"),0,1)</f>
        <v>0</v>
      </c>
      <c r="F9">
        <f>IF(COUNTIF(Table2[[#This Row],[2009-10]:[2014-15]],"N/A"),0,1)</f>
        <v>0</v>
      </c>
      <c r="G9" s="20" t="str">
        <f t="shared" si="0"/>
        <v>N/A</v>
      </c>
      <c r="H9" s="20" t="str">
        <f t="shared" si="1"/>
        <v>N/A</v>
      </c>
      <c r="I9" s="20" t="str">
        <f t="shared" si="2"/>
        <v>N/A</v>
      </c>
      <c r="J9" s="20" t="str">
        <f t="shared" si="3"/>
        <v>N/A</v>
      </c>
      <c r="K9" s="20" t="str">
        <f t="shared" si="4"/>
        <v>N/A</v>
      </c>
      <c r="L9" s="20" t="s">
        <v>125</v>
      </c>
      <c r="M9" s="20" t="s">
        <v>125</v>
      </c>
      <c r="N9" s="20" t="s">
        <v>125</v>
      </c>
      <c r="O9" s="20" t="s">
        <v>125</v>
      </c>
      <c r="P9" s="20" t="s">
        <v>125</v>
      </c>
      <c r="Q9" s="20" t="s">
        <v>125</v>
      </c>
      <c r="R9" s="20" t="s">
        <v>125</v>
      </c>
      <c r="S9" s="20" t="s">
        <v>125</v>
      </c>
      <c r="T9" s="20" t="s">
        <v>125</v>
      </c>
      <c r="U9" s="20" t="s">
        <v>125</v>
      </c>
      <c r="V9" s="20" t="s">
        <v>125</v>
      </c>
      <c r="W9" s="20" t="s">
        <v>125</v>
      </c>
      <c r="X9" s="20" t="s">
        <v>125</v>
      </c>
      <c r="Y9" s="20" t="s">
        <v>125</v>
      </c>
      <c r="Z9" s="20" t="s">
        <v>125</v>
      </c>
      <c r="AA9" s="20" t="s">
        <v>125</v>
      </c>
      <c r="AB9" s="20" t="s">
        <v>125</v>
      </c>
      <c r="AC9" s="20" t="s">
        <v>125</v>
      </c>
      <c r="AD9" s="20" t="s">
        <v>125</v>
      </c>
      <c r="AE9" s="20" t="s">
        <v>125</v>
      </c>
      <c r="AF9" s="20" t="s">
        <v>125</v>
      </c>
      <c r="AG9" s="20" t="s">
        <v>125</v>
      </c>
      <c r="AH9" s="20" t="s">
        <v>125</v>
      </c>
      <c r="AI9" s="20" t="s">
        <v>125</v>
      </c>
      <c r="AJ9" s="20" t="s">
        <v>125</v>
      </c>
      <c r="AK9" s="20" t="s">
        <v>125</v>
      </c>
      <c r="AL9" s="20" t="s">
        <v>125</v>
      </c>
      <c r="AM9" s="20" t="s">
        <v>125</v>
      </c>
      <c r="AN9" s="20" t="s">
        <v>125</v>
      </c>
      <c r="AO9" s="20" t="s">
        <v>125</v>
      </c>
      <c r="AP9" s="20" t="s">
        <v>125</v>
      </c>
      <c r="AQ9" s="20" t="s">
        <v>125</v>
      </c>
      <c r="AR9" s="20">
        <v>2.2959418205449191E-2</v>
      </c>
      <c r="AS9" s="20">
        <v>-6.2129860168841394E-2</v>
      </c>
      <c r="AT9" s="20">
        <v>-7.4623157795248307E-2</v>
      </c>
      <c r="AU9" s="20">
        <v>-0.12678387459992374</v>
      </c>
      <c r="AV9" s="20">
        <v>0</v>
      </c>
      <c r="AW9" s="20" t="s">
        <v>125</v>
      </c>
      <c r="AX9" s="20" t="s">
        <v>125</v>
      </c>
      <c r="AY9" s="20" t="s">
        <v>125</v>
      </c>
      <c r="AZ9" s="20">
        <v>0</v>
      </c>
    </row>
    <row r="10" spans="1:52" x14ac:dyDescent="0.2">
      <c r="A10" s="14" t="s">
        <v>8</v>
      </c>
      <c r="B10" s="9">
        <f>IF(COUNTIF(Table2[[#This Row],[1973-74]:[1978-79]],"N/A"),0,1)</f>
        <v>0</v>
      </c>
      <c r="C10" s="9">
        <f>IF(COUNTIF(Table2[[#This Row],[1979-80]:[1988-89]],"N/A"),0,1)</f>
        <v>0</v>
      </c>
      <c r="D10" s="9">
        <v>0</v>
      </c>
      <c r="E10" s="9">
        <v>0</v>
      </c>
      <c r="F10" s="9">
        <v>0</v>
      </c>
      <c r="G10" s="22" t="str">
        <f t="shared" si="0"/>
        <v>N/A</v>
      </c>
      <c r="H10" s="22" t="str">
        <f t="shared" si="1"/>
        <v>N/A</v>
      </c>
      <c r="I10" s="22" t="str">
        <f t="shared" si="2"/>
        <v>N/A</v>
      </c>
      <c r="J10" s="22" t="str">
        <f t="shared" si="3"/>
        <v>N/A</v>
      </c>
      <c r="K10" s="22" t="str">
        <f t="shared" si="4"/>
        <v>N/A</v>
      </c>
      <c r="L10" s="22" t="s">
        <v>125</v>
      </c>
      <c r="M10" s="22" t="s">
        <v>125</v>
      </c>
      <c r="N10" s="22" t="s">
        <v>125</v>
      </c>
      <c r="O10" s="22" t="s">
        <v>125</v>
      </c>
      <c r="P10" s="22" t="s">
        <v>125</v>
      </c>
      <c r="Q10" s="22" t="s">
        <v>125</v>
      </c>
      <c r="R10" s="22" t="s">
        <v>125</v>
      </c>
      <c r="S10" s="22" t="s">
        <v>125</v>
      </c>
      <c r="T10" s="22" t="s">
        <v>125</v>
      </c>
      <c r="U10" s="22" t="s">
        <v>125</v>
      </c>
      <c r="V10" s="22" t="s">
        <v>125</v>
      </c>
      <c r="W10" s="22">
        <v>0.24721908383233024</v>
      </c>
      <c r="X10" s="22">
        <v>-8.9040967309776346E-3</v>
      </c>
      <c r="Y10" s="22">
        <v>0.13320301630202694</v>
      </c>
      <c r="Z10" s="22">
        <v>8.7202489129205932E-2</v>
      </c>
      <c r="AA10" s="22">
        <v>-1.4674883050702954E-2</v>
      </c>
      <c r="AB10" s="22">
        <v>8.5602542137991164E-2</v>
      </c>
      <c r="AC10" s="22">
        <v>4.4336453209179415E-2</v>
      </c>
      <c r="AD10" s="22">
        <v>3.8750766957902144E-3</v>
      </c>
      <c r="AE10" s="22">
        <v>10.099054936519671</v>
      </c>
      <c r="AF10" s="22">
        <v>-0.89461789154035154</v>
      </c>
      <c r="AG10" s="22">
        <v>-1.4281080615689922E-2</v>
      </c>
      <c r="AH10" s="22">
        <v>9.8241214178386507E-3</v>
      </c>
      <c r="AI10" s="22">
        <v>1.8041273531886469E-2</v>
      </c>
      <c r="AJ10" s="22">
        <v>8.2789333545318172E-2</v>
      </c>
      <c r="AK10" s="22">
        <v>9.6608383628956681E-3</v>
      </c>
      <c r="AL10" s="22">
        <v>0.11126551563480458</v>
      </c>
      <c r="AM10" s="22">
        <v>0.30345813204230104</v>
      </c>
      <c r="AN10" s="22">
        <v>-3.7281823595376094E-2</v>
      </c>
      <c r="AO10" s="22">
        <v>0.12894935666578886</v>
      </c>
      <c r="AP10" s="22">
        <v>0.25875355038786213</v>
      </c>
      <c r="AQ10" s="22">
        <v>-9.9966946865995027E-2</v>
      </c>
      <c r="AR10" s="22">
        <v>3.4813610682570419E-2</v>
      </c>
      <c r="AS10" s="22">
        <v>0.17856858469799552</v>
      </c>
      <c r="AT10" s="22">
        <v>-0.15609134081845996</v>
      </c>
      <c r="AU10" s="22">
        <v>0.40299639832795231</v>
      </c>
      <c r="AV10" s="22">
        <v>-0.19905426298689174</v>
      </c>
      <c r="AW10" s="22">
        <v>0.12238678143308569</v>
      </c>
      <c r="AX10" s="22">
        <v>-3.7599353000763051E-2</v>
      </c>
      <c r="AY10" s="22">
        <v>-5.36409604456611E-2</v>
      </c>
      <c r="AZ10" s="22">
        <v>0.24185088656347981</v>
      </c>
    </row>
    <row r="11" spans="1:52" x14ac:dyDescent="0.2">
      <c r="A11" s="11" t="s">
        <v>9</v>
      </c>
      <c r="B11">
        <f>IF(COUNTIF(Table2[[#This Row],[1973-74]:[1978-79]],"N/A"),0,1)</f>
        <v>1</v>
      </c>
      <c r="C11">
        <f>IF(COUNTIF(Table2[[#This Row],[1979-80]:[1988-89]],"N/A"),0,1)</f>
        <v>1</v>
      </c>
      <c r="D11">
        <f>IF(COUNTIF(Table2[[#This Row],[1989-90]:[1998-99]],"N/A"),0,1)</f>
        <v>1</v>
      </c>
      <c r="E11">
        <f>IF(COUNTIF(Table2[[#This Row],[1999-2000]:[2008-09]],"N/A"),0,1)</f>
        <v>1</v>
      </c>
      <c r="F11">
        <f>IF(COUNTIF(Table2[[#This Row],[2009-10]:[2014-15]],"N/A"),0,1)</f>
        <v>1</v>
      </c>
      <c r="G11" s="20">
        <f t="shared" si="0"/>
        <v>0.1280316422067633</v>
      </c>
      <c r="H11" s="20">
        <f t="shared" si="1"/>
        <v>5.329967202119483E-2</v>
      </c>
      <c r="I11" s="20">
        <f t="shared" si="2"/>
        <v>5.5892524910576738E-2</v>
      </c>
      <c r="J11" s="20">
        <f t="shared" si="3"/>
        <v>7.5731066292287888E-2</v>
      </c>
      <c r="K11" s="20">
        <f t="shared" si="4"/>
        <v>1.2762799308334717E-2</v>
      </c>
      <c r="L11" s="20">
        <v>-7.622257334911643E-3</v>
      </c>
      <c r="M11" s="20">
        <v>0.1588905670374495</v>
      </c>
      <c r="N11" s="20">
        <v>0.12239944262590745</v>
      </c>
      <c r="O11" s="20">
        <v>0.26571896008486678</v>
      </c>
      <c r="P11" s="20">
        <v>0.10077149862050451</v>
      </c>
      <c r="Q11" s="20">
        <v>-9.7248856153996185E-2</v>
      </c>
      <c r="R11" s="20">
        <v>0.10938457394738962</v>
      </c>
      <c r="S11" s="20">
        <v>0.14200650458504296</v>
      </c>
      <c r="T11" s="20">
        <v>1.2725199910080606E-2</v>
      </c>
      <c r="U11" s="20">
        <v>2.9026565510024496E-2</v>
      </c>
      <c r="V11" s="20">
        <v>-0.13243942101550635</v>
      </c>
      <c r="W11" s="20">
        <v>0.12607950805726023</v>
      </c>
      <c r="X11" s="20">
        <v>0.17969508273356219</v>
      </c>
      <c r="Y11" s="20">
        <v>5.4701272462755149E-2</v>
      </c>
      <c r="Z11" s="20">
        <v>0.10906629017533567</v>
      </c>
      <c r="AA11" s="20">
        <v>0.14158152943903379</v>
      </c>
      <c r="AB11" s="20">
        <v>7.0522312522489125E-2</v>
      </c>
      <c r="AC11" s="20">
        <v>3.6632435343275586E-2</v>
      </c>
      <c r="AD11" s="20">
        <v>4.7466132093855778E-2</v>
      </c>
      <c r="AE11" s="20">
        <v>6.5479761792177779E-2</v>
      </c>
      <c r="AF11" s="20">
        <v>3.5454678467755428E-2</v>
      </c>
      <c r="AG11" s="20">
        <v>9.3650301197435656E-2</v>
      </c>
      <c r="AH11" s="20">
        <v>1.8015543381613489E-2</v>
      </c>
      <c r="AI11" s="20">
        <v>1.5213059687677756E-2</v>
      </c>
      <c r="AJ11" s="20">
        <v>3.4909495180452936E-2</v>
      </c>
      <c r="AK11" s="20">
        <v>0.10254500469448224</v>
      </c>
      <c r="AL11" s="20">
        <v>-8.1750427178245866E-3</v>
      </c>
      <c r="AM11" s="20">
        <v>7.6017651283638729E-2</v>
      </c>
      <c r="AN11" s="20">
        <v>0.10268754227042043</v>
      </c>
      <c r="AO11" s="20">
        <v>0.1358514658323598</v>
      </c>
      <c r="AP11" s="20">
        <v>6.8213678692541801E-2</v>
      </c>
      <c r="AQ11" s="20">
        <v>0.1466437822060466</v>
      </c>
      <c r="AR11" s="20">
        <v>0.10677332157183356</v>
      </c>
      <c r="AS11" s="20">
        <v>-3.3711742524196267E-3</v>
      </c>
      <c r="AT11" s="20">
        <v>3.0124433341799959E-2</v>
      </c>
      <c r="AU11" s="20">
        <v>5.0512937337924946E-2</v>
      </c>
      <c r="AV11" s="20">
        <v>1.4609004650137159E-2</v>
      </c>
      <c r="AW11" s="20">
        <v>0.25392032186365787</v>
      </c>
      <c r="AX11" s="20">
        <v>-0.24577200642069005</v>
      </c>
      <c r="AY11" s="20">
        <v>8.2192222265297307E-2</v>
      </c>
      <c r="AZ11" s="20">
        <v>-7.8885683846318902E-2</v>
      </c>
    </row>
    <row r="12" spans="1:52" x14ac:dyDescent="0.2">
      <c r="A12" s="10" t="s">
        <v>10</v>
      </c>
      <c r="B12">
        <f>IF(COUNTIF(Table2[[#This Row],[1973-74]:[1978-79]],"N/A"),0,1)</f>
        <v>1</v>
      </c>
      <c r="C12">
        <f>IF(COUNTIF(Table2[[#This Row],[1979-80]:[1988-89]],"N/A"),0,1)</f>
        <v>1</v>
      </c>
      <c r="D12">
        <f>IF(COUNTIF(Table2[[#This Row],[1989-90]:[1998-99]],"N/A"),0,1)</f>
        <v>1</v>
      </c>
      <c r="E12">
        <f>IF(COUNTIF(Table2[[#This Row],[1999-2000]:[2008-09]],"N/A"),0,1)</f>
        <v>1</v>
      </c>
      <c r="F12">
        <f>IF(COUNTIF(Table2[[#This Row],[2009-10]:[2014-15]],"N/A"),0,1)</f>
        <v>1</v>
      </c>
      <c r="G12" s="20">
        <f t="shared" si="0"/>
        <v>0.10485888552884497</v>
      </c>
      <c r="H12" s="20">
        <f t="shared" si="1"/>
        <v>0.10528284707028934</v>
      </c>
      <c r="I12" s="20">
        <f t="shared" si="2"/>
        <v>6.6539074178347729E-2</v>
      </c>
      <c r="J12" s="20">
        <f t="shared" si="3"/>
        <v>5.8041675073116673E-2</v>
      </c>
      <c r="K12" s="20">
        <f t="shared" si="4"/>
        <v>5.6334900545845466E-2</v>
      </c>
      <c r="L12" s="20">
        <v>0.12394600879508549</v>
      </c>
      <c r="M12" s="20">
        <v>0.17329988216064166</v>
      </c>
      <c r="N12" s="20">
        <v>-0.1703758643352371</v>
      </c>
      <c r="O12" s="20">
        <v>0.1685897230268856</v>
      </c>
      <c r="P12" s="20">
        <v>0.2288346779968492</v>
      </c>
      <c r="Q12" s="20">
        <v>0.10332395766965548</v>
      </c>
      <c r="R12" s="20">
        <v>0.10180105633802818</v>
      </c>
      <c r="S12" s="20">
        <v>0.27057171117073037</v>
      </c>
      <c r="T12" s="20">
        <v>7.9345107168054443E-2</v>
      </c>
      <c r="U12" s="20">
        <v>0.15849387907525186</v>
      </c>
      <c r="V12" s="20">
        <v>7.9397870399518844E-2</v>
      </c>
      <c r="W12" s="20">
        <v>-8.0473232738298237E-3</v>
      </c>
      <c r="X12" s="20">
        <v>9.3527714046182639E-2</v>
      </c>
      <c r="Y12" s="20">
        <v>0.12772549811234854</v>
      </c>
      <c r="Z12" s="20">
        <v>4.6688999996953161E-2</v>
      </c>
      <c r="AA12" s="20">
        <v>0.15456277458262713</v>
      </c>
      <c r="AB12" s="20">
        <v>0.10560437132706448</v>
      </c>
      <c r="AC12" s="20">
        <v>2.5177530580412118E-2</v>
      </c>
      <c r="AD12" s="20">
        <v>3.3439048573956458E-2</v>
      </c>
      <c r="AE12" s="20">
        <v>1.8906744556215757E-2</v>
      </c>
      <c r="AF12" s="20">
        <v>0.13642375851831548</v>
      </c>
      <c r="AG12" s="20">
        <v>-1.1033496900982475E-2</v>
      </c>
      <c r="AH12" s="20">
        <v>0.17257593621259462</v>
      </c>
      <c r="AI12" s="20">
        <v>-5.8775368714865515E-2</v>
      </c>
      <c r="AJ12" s="20">
        <v>8.8509443048139388E-2</v>
      </c>
      <c r="AK12" s="20">
        <v>3.6498780088303026E-2</v>
      </c>
      <c r="AL12" s="20">
        <v>0.1718302332813052</v>
      </c>
      <c r="AM12" s="20">
        <v>6.0066881963382383E-2</v>
      </c>
      <c r="AN12" s="20">
        <v>0.11009420692714077</v>
      </c>
      <c r="AO12" s="20">
        <v>-4.7231373317431498E-2</v>
      </c>
      <c r="AP12" s="20">
        <v>0.15824277965364628</v>
      </c>
      <c r="AQ12" s="20">
        <v>2.7347470334505044E-2</v>
      </c>
      <c r="AR12" s="20">
        <v>-7.9153749357001001E-3</v>
      </c>
      <c r="AS12" s="20">
        <v>3.338859818205088E-2</v>
      </c>
      <c r="AT12" s="20">
        <v>3.8094548553964679E-2</v>
      </c>
      <c r="AU12" s="20">
        <v>0.10024909714334965</v>
      </c>
      <c r="AV12" s="20">
        <v>1.7672961770289427E-2</v>
      </c>
      <c r="AW12" s="20">
        <v>4.1995137181278855E-2</v>
      </c>
      <c r="AX12" s="20">
        <v>5.1471843277102962E-2</v>
      </c>
      <c r="AY12" s="20">
        <v>6.418377189309056E-2</v>
      </c>
      <c r="AZ12" s="20">
        <v>6.2436592009961295E-2</v>
      </c>
    </row>
    <row r="13" spans="1:52" x14ac:dyDescent="0.2">
      <c r="A13" s="11" t="s">
        <v>122</v>
      </c>
      <c r="B13">
        <f>IF(COUNTIF(Table2[[#This Row],[1973-74]:[1978-79]],"N/A"),0,1)</f>
        <v>0</v>
      </c>
      <c r="C13">
        <f>IF(COUNTIF(Table2[[#This Row],[1979-80]:[1988-89]],"N/A"),0,1)</f>
        <v>0</v>
      </c>
      <c r="D13">
        <f>IF(COUNTIF(Table2[[#This Row],[1989-90]:[1998-99]],"N/A"),0,1)</f>
        <v>0</v>
      </c>
      <c r="E13">
        <f>IF(COUNTIF(Table2[[#This Row],[1999-2000]:[2008-09]],"N/A"),0,1)</f>
        <v>0</v>
      </c>
      <c r="F13">
        <f>IF(COUNTIF(Table2[[#This Row],[2009-10]:[2014-15]],"N/A"),0,1)</f>
        <v>1</v>
      </c>
      <c r="G13" s="20" t="str">
        <f t="shared" si="0"/>
        <v>N/A</v>
      </c>
      <c r="H13" s="20" t="str">
        <f t="shared" si="1"/>
        <v>N/A</v>
      </c>
      <c r="I13" s="20" t="str">
        <f t="shared" si="2"/>
        <v>N/A</v>
      </c>
      <c r="J13" s="20" t="str">
        <f t="shared" si="3"/>
        <v>N/A</v>
      </c>
      <c r="K13" s="20">
        <f t="shared" si="4"/>
        <v>2.3132203946244806E-3</v>
      </c>
      <c r="L13" s="20" t="s">
        <v>125</v>
      </c>
      <c r="M13" s="20" t="s">
        <v>125</v>
      </c>
      <c r="N13" s="20" t="s">
        <v>125</v>
      </c>
      <c r="O13" s="20" t="s">
        <v>125</v>
      </c>
      <c r="P13" s="20" t="s">
        <v>125</v>
      </c>
      <c r="Q13" s="20" t="s">
        <v>125</v>
      </c>
      <c r="R13" s="20" t="s">
        <v>125</v>
      </c>
      <c r="S13" s="20" t="s">
        <v>125</v>
      </c>
      <c r="T13" s="20" t="s">
        <v>125</v>
      </c>
      <c r="U13" s="20" t="s">
        <v>125</v>
      </c>
      <c r="V13" s="20" t="s">
        <v>125</v>
      </c>
      <c r="W13" s="20" t="s">
        <v>125</v>
      </c>
      <c r="X13" s="20" t="s">
        <v>125</v>
      </c>
      <c r="Y13" s="20" t="s">
        <v>125</v>
      </c>
      <c r="Z13" s="20" t="s">
        <v>125</v>
      </c>
      <c r="AA13" s="20" t="s">
        <v>125</v>
      </c>
      <c r="AB13" s="20" t="s">
        <v>125</v>
      </c>
      <c r="AC13" s="20" t="s">
        <v>125</v>
      </c>
      <c r="AD13" s="20" t="s">
        <v>125</v>
      </c>
      <c r="AE13" s="20" t="s">
        <v>125</v>
      </c>
      <c r="AF13" s="20" t="s">
        <v>125</v>
      </c>
      <c r="AG13" s="20" t="s">
        <v>125</v>
      </c>
      <c r="AH13" s="20" t="s">
        <v>125</v>
      </c>
      <c r="AI13" s="20" t="s">
        <v>125</v>
      </c>
      <c r="AJ13" s="20" t="s">
        <v>125</v>
      </c>
      <c r="AK13" s="20" t="s">
        <v>125</v>
      </c>
      <c r="AL13" s="20" t="s">
        <v>125</v>
      </c>
      <c r="AM13" s="20" t="s">
        <v>125</v>
      </c>
      <c r="AN13" s="20" t="s">
        <v>125</v>
      </c>
      <c r="AO13" s="20" t="s">
        <v>125</v>
      </c>
      <c r="AP13" s="20" t="s">
        <v>125</v>
      </c>
      <c r="AQ13" s="20" t="s">
        <v>125</v>
      </c>
      <c r="AR13" s="20" t="s">
        <v>125</v>
      </c>
      <c r="AS13" s="20" t="s">
        <v>125</v>
      </c>
      <c r="AT13" s="20" t="s">
        <v>125</v>
      </c>
      <c r="AU13" s="20">
        <v>2.8165332286043385E-2</v>
      </c>
      <c r="AV13" s="20">
        <v>4.3505179453158706E-3</v>
      </c>
      <c r="AW13" s="20">
        <v>1.10058736620981E-2</v>
      </c>
      <c r="AX13" s="20">
        <v>5.8822366849128789E-2</v>
      </c>
      <c r="AY13" s="20">
        <v>-6.8367824868809463E-2</v>
      </c>
      <c r="AZ13" s="20">
        <v>-2.0096943506029797E-2</v>
      </c>
    </row>
    <row r="14" spans="1:52" x14ac:dyDescent="0.2">
      <c r="A14" s="10" t="s">
        <v>11</v>
      </c>
      <c r="B14">
        <f>IF(COUNTIF(Table2[[#This Row],[1973-74]:[1978-79]],"N/A"),0,1)</f>
        <v>1</v>
      </c>
      <c r="C14">
        <f>IF(COUNTIF(Table2[[#This Row],[1979-80]:[1988-89]],"N/A"),0,1)</f>
        <v>1</v>
      </c>
      <c r="D14">
        <f>IF(COUNTIF(Table2[[#This Row],[1989-90]:[1998-99]],"N/A"),0,1)</f>
        <v>1</v>
      </c>
      <c r="E14">
        <f>IF(COUNTIF(Table2[[#This Row],[1999-2000]:[2008-09]],"N/A"),0,1)</f>
        <v>1</v>
      </c>
      <c r="F14">
        <f>IF(COUNTIF(Table2[[#This Row],[2009-10]:[2014-15]],"N/A"),0,1)</f>
        <v>1</v>
      </c>
      <c r="G14" s="20">
        <f t="shared" si="0"/>
        <v>8.3596568325314535E-2</v>
      </c>
      <c r="H14" s="20">
        <f t="shared" si="1"/>
        <v>8.6000973754250948E-2</v>
      </c>
      <c r="I14" s="20">
        <f t="shared" si="2"/>
        <v>6.2745783960245022E-2</v>
      </c>
      <c r="J14" s="20">
        <f t="shared" si="3"/>
        <v>3.7880014223566162E-2</v>
      </c>
      <c r="K14" s="20">
        <f t="shared" si="4"/>
        <v>5.8491275525717111E-2</v>
      </c>
      <c r="L14" s="20">
        <v>-8.6378545562612138E-2</v>
      </c>
      <c r="M14" s="20">
        <v>7.4919959882055659E-2</v>
      </c>
      <c r="N14" s="20">
        <v>5.4029745359992824E-2</v>
      </c>
      <c r="O14" s="20">
        <v>9.4796183022798547E-2</v>
      </c>
      <c r="P14" s="20">
        <v>0.28061549892433779</v>
      </c>
      <c r="Q14" s="20">
        <v>7.1876381560506464E-2</v>
      </c>
      <c r="R14" s="20">
        <v>0.14685120062643431</v>
      </c>
      <c r="S14" s="20">
        <v>7.17892030848329E-2</v>
      </c>
      <c r="T14" s="20">
        <v>3.4642598446726756E-2</v>
      </c>
      <c r="U14" s="20">
        <v>0.1407290364128749</v>
      </c>
      <c r="V14" s="20">
        <v>3.9528478957298434E-2</v>
      </c>
      <c r="W14" s="20">
        <v>7.2833553523902764E-2</v>
      </c>
      <c r="X14" s="20">
        <v>0.10483453474953393</v>
      </c>
      <c r="Y14" s="20">
        <v>9.7694215689783329E-2</v>
      </c>
      <c r="Z14" s="20">
        <v>7.9230534490615775E-2</v>
      </c>
      <c r="AA14" s="20">
        <v>1.4797166673581339E-2</v>
      </c>
      <c r="AB14" s="20">
        <v>0.12757812063773763</v>
      </c>
      <c r="AC14" s="20">
        <v>7.8918788963044925E-2</v>
      </c>
      <c r="AD14" s="20">
        <v>-4.8824715482360583E-3</v>
      </c>
      <c r="AE14" s="20">
        <v>0.18643323515039759</v>
      </c>
      <c r="AF14" s="20">
        <v>-7.4582393897699934E-3</v>
      </c>
      <c r="AG14" s="20">
        <v>-3.9046959070332218E-2</v>
      </c>
      <c r="AH14" s="20">
        <v>3.7975764841936308E-2</v>
      </c>
      <c r="AI14" s="20">
        <v>5.5548110536059736E-2</v>
      </c>
      <c r="AJ14" s="20">
        <v>0.177594322808031</v>
      </c>
      <c r="AK14" s="20">
        <v>4.7772705356230849E-2</v>
      </c>
      <c r="AL14" s="20">
        <v>0.15064592839061752</v>
      </c>
      <c r="AM14" s="20">
        <v>0.16984608130431572</v>
      </c>
      <c r="AN14" s="20">
        <v>-0.10343409437293123</v>
      </c>
      <c r="AO14" s="20">
        <v>-1.0652762528557314E-2</v>
      </c>
      <c r="AP14" s="20">
        <v>-3.6322669831198563E-2</v>
      </c>
      <c r="AQ14" s="20">
        <v>0.12366489314477487</v>
      </c>
      <c r="AR14" s="20">
        <v>0.12964296477776543</v>
      </c>
      <c r="AS14" s="20">
        <v>2.0439633833915047E-2</v>
      </c>
      <c r="AT14" s="20">
        <v>-0.11280253783927081</v>
      </c>
      <c r="AU14" s="20">
        <v>-1.5373074373970202E-4</v>
      </c>
      <c r="AV14" s="20">
        <v>-1.0369903678259769E-2</v>
      </c>
      <c r="AW14" s="20">
        <v>0.16892329779366261</v>
      </c>
      <c r="AX14" s="20">
        <v>-5.8329389688462553E-2</v>
      </c>
      <c r="AY14" s="20">
        <v>0.16902447211840571</v>
      </c>
      <c r="AZ14" s="20">
        <v>8.1852907352696319E-2</v>
      </c>
    </row>
    <row r="15" spans="1:52" x14ac:dyDescent="0.2">
      <c r="A15" s="11" t="s">
        <v>171</v>
      </c>
      <c r="B15">
        <f>IF(COUNTIF(Table2[[#This Row],[1973-74]:[1978-79]],"N/A"),0,1)</f>
        <v>1</v>
      </c>
      <c r="C15">
        <f>IF(COUNTIF(Table2[[#This Row],[1979-80]:[1988-89]],"N/A"),0,1)</f>
        <v>1</v>
      </c>
      <c r="D15">
        <f>IF(COUNTIF(Table2[[#This Row],[1989-90]:[1998-99]],"N/A"),0,1)</f>
        <v>1</v>
      </c>
      <c r="E15">
        <f>IF(COUNTIF(Table2[[#This Row],[1999-2000]:[2008-09]],"N/A"),0,1)</f>
        <v>1</v>
      </c>
      <c r="F15">
        <f>IF(COUNTIF(Table2[[#This Row],[2009-10]:[2014-15]],"N/A"),0,1)</f>
        <v>1</v>
      </c>
      <c r="G15" s="20">
        <f t="shared" si="0"/>
        <v>7.4385466742874939E-2</v>
      </c>
      <c r="H15" s="20">
        <f t="shared" si="1"/>
        <v>9.3523819239286737E-2</v>
      </c>
      <c r="I15" s="20">
        <f t="shared" si="2"/>
        <v>5.6584160745092815E-2</v>
      </c>
      <c r="J15" s="20">
        <f t="shared" si="3"/>
        <v>1.8335779496658478E-2</v>
      </c>
      <c r="K15" s="20">
        <f t="shared" si="4"/>
        <v>1.3827722885558821E-2</v>
      </c>
      <c r="L15" s="20">
        <v>-6.0730969381580541E-2</v>
      </c>
      <c r="M15" s="20">
        <v>0.13457811827582919</v>
      </c>
      <c r="N15" s="20">
        <v>-7.4474784130443301E-3</v>
      </c>
      <c r="O15" s="20">
        <v>7.8364798511684958E-2</v>
      </c>
      <c r="P15" s="20">
        <v>0.22716286472148542</v>
      </c>
      <c r="Q15" s="20">
        <v>-4.1074233897428758E-2</v>
      </c>
      <c r="R15" s="20">
        <v>0.26145157152974791</v>
      </c>
      <c r="S15" s="20">
        <v>7.3105400805821591E-2</v>
      </c>
      <c r="T15" s="20">
        <v>0.21125907808879818</v>
      </c>
      <c r="U15" s="20">
        <v>-4.2424562364381621E-2</v>
      </c>
      <c r="V15" s="20">
        <v>6.3246107092568393E-2</v>
      </c>
      <c r="W15" s="20">
        <v>0.12085965648523068</v>
      </c>
      <c r="X15" s="20">
        <v>4.3718207595651572E-2</v>
      </c>
      <c r="Y15" s="20">
        <v>0.10079884321703485</v>
      </c>
      <c r="Z15" s="20">
        <v>0.14429812383982471</v>
      </c>
      <c r="AA15" s="20">
        <v>-8.1243779535466569E-3</v>
      </c>
      <c r="AB15" s="20">
        <v>5.7089076415245285E-2</v>
      </c>
      <c r="AC15" s="20">
        <v>1.4075287960421195E-2</v>
      </c>
      <c r="AD15" s="20">
        <v>-6.1658982791555364E-2</v>
      </c>
      <c r="AE15" s="20">
        <v>-0.13889467993012056</v>
      </c>
      <c r="AF15" s="20">
        <v>0.27116900004223499</v>
      </c>
      <c r="AG15" s="20">
        <v>6.1103006151379168E-2</v>
      </c>
      <c r="AH15" s="20">
        <v>-2.4708837554713047E-2</v>
      </c>
      <c r="AI15" s="20">
        <v>-3.6970742481070427E-2</v>
      </c>
      <c r="AJ15" s="20">
        <v>0.43276285759265354</v>
      </c>
      <c r="AK15" s="20">
        <v>8.5316832164868781E-2</v>
      </c>
      <c r="AL15" s="20">
        <v>-8.9642224565365358E-2</v>
      </c>
      <c r="AM15" s="20">
        <v>-2.6748510360483425E-3</v>
      </c>
      <c r="AN15" s="20">
        <v>-0.27173389598336667</v>
      </c>
      <c r="AO15" s="20">
        <v>0.27753644393883242</v>
      </c>
      <c r="AP15" s="20">
        <v>-0.17736417220212816</v>
      </c>
      <c r="AQ15" s="20">
        <v>0.34925138102779757</v>
      </c>
      <c r="AR15" s="20">
        <v>1.5321739554217664E-2</v>
      </c>
      <c r="AS15" s="20">
        <v>-7.7176067857322006E-2</v>
      </c>
      <c r="AT15" s="20">
        <v>7.4522609925098876E-2</v>
      </c>
      <c r="AU15" s="20">
        <v>-0.14403772582407953</v>
      </c>
      <c r="AV15" s="20">
        <v>0.11739969276946896</v>
      </c>
      <c r="AW15" s="20">
        <v>4.4909436721557394E-2</v>
      </c>
      <c r="AX15" s="20">
        <v>2.3525517502275711E-3</v>
      </c>
      <c r="AY15" s="20">
        <v>2.37593156386391E-2</v>
      </c>
      <c r="AZ15" s="20">
        <v>3.8583066257539433E-2</v>
      </c>
    </row>
    <row r="16" spans="1:52" x14ac:dyDescent="0.2">
      <c r="A16" s="10" t="s">
        <v>12</v>
      </c>
      <c r="B16">
        <f>IF(COUNTIF(Table2[[#This Row],[1973-74]:[1978-79]],"N/A"),0,1)</f>
        <v>0</v>
      </c>
      <c r="C16">
        <f>IF(COUNTIF(Table2[[#This Row],[1979-80]:[1988-89]],"N/A"),0,1)</f>
        <v>0</v>
      </c>
      <c r="D16">
        <f>IF(COUNTIF(Table2[[#This Row],[1989-90]:[1998-99]],"N/A"),0,1)</f>
        <v>1</v>
      </c>
      <c r="E16">
        <f>IF(COUNTIF(Table2[[#This Row],[1999-2000]:[2008-09]],"N/A"),0,1)</f>
        <v>1</v>
      </c>
      <c r="F16">
        <f>IF(COUNTIF(Table2[[#This Row],[2009-10]:[2014-15]],"N/A"),0,1)</f>
        <v>1</v>
      </c>
      <c r="G16" s="20" t="str">
        <f t="shared" si="0"/>
        <v>N/A</v>
      </c>
      <c r="H16" s="20" t="str">
        <f t="shared" si="1"/>
        <v>N/A</v>
      </c>
      <c r="I16" s="20">
        <f t="shared" si="2"/>
        <v>5.5478647602857055E-2</v>
      </c>
      <c r="J16" s="20">
        <f t="shared" si="3"/>
        <v>5.6793244008462897E-2</v>
      </c>
      <c r="K16" s="20">
        <f t="shared" si="4"/>
        <v>1.2602148700304391E-3</v>
      </c>
      <c r="L16" s="20" t="s">
        <v>125</v>
      </c>
      <c r="M16" s="20" t="s">
        <v>125</v>
      </c>
      <c r="N16" s="20" t="s">
        <v>125</v>
      </c>
      <c r="O16" s="20" t="s">
        <v>125</v>
      </c>
      <c r="P16" s="20" t="s">
        <v>125</v>
      </c>
      <c r="Q16" s="20" t="s">
        <v>125</v>
      </c>
      <c r="R16" s="20" t="s">
        <v>125</v>
      </c>
      <c r="S16" s="20">
        <v>1.5323266532017429E-2</v>
      </c>
      <c r="T16" s="20">
        <v>0.23657629197560623</v>
      </c>
      <c r="U16" s="20">
        <v>5.0618085429754829E-2</v>
      </c>
      <c r="V16" s="20">
        <v>0.11381352115114279</v>
      </c>
      <c r="W16" s="20">
        <v>0.10762529474874132</v>
      </c>
      <c r="X16" s="20">
        <v>1.4579216917660426E-2</v>
      </c>
      <c r="Y16" s="20">
        <v>-2.7910240808986547E-2</v>
      </c>
      <c r="Z16" s="20">
        <v>0.13312892022784048</v>
      </c>
      <c r="AA16" s="20">
        <v>4.6163719325842109E-2</v>
      </c>
      <c r="AB16" s="20">
        <v>5.2478921416640831E-2</v>
      </c>
      <c r="AC16" s="20">
        <v>0.13886671523752203</v>
      </c>
      <c r="AD16" s="20">
        <v>-0.11042252985736424</v>
      </c>
      <c r="AE16" s="20">
        <v>4.3709328820501596E-2</v>
      </c>
      <c r="AF16" s="20">
        <v>5.8414523907063413E-2</v>
      </c>
      <c r="AG16" s="20">
        <v>3.6755045769855818E-2</v>
      </c>
      <c r="AH16" s="20">
        <v>-8.1131015215492139E-2</v>
      </c>
      <c r="AI16" s="20">
        <v>0.10397119814840995</v>
      </c>
      <c r="AJ16" s="20">
        <v>0.26598056847559126</v>
      </c>
      <c r="AK16" s="20">
        <v>0.21702483400211983</v>
      </c>
      <c r="AL16" s="20">
        <v>-8.7597816725020566E-2</v>
      </c>
      <c r="AM16" s="20">
        <v>6.0997805068794611E-2</v>
      </c>
      <c r="AN16" s="20">
        <v>7.2675142024928668E-2</v>
      </c>
      <c r="AO16" s="20">
        <v>-5.508221006745833E-2</v>
      </c>
      <c r="AP16" s="20">
        <v>2.7476581026421958E-2</v>
      </c>
      <c r="AQ16" s="20">
        <v>0.12831588870300342</v>
      </c>
      <c r="AR16" s="20">
        <v>0.10438766503137795</v>
      </c>
      <c r="AS16" s="20">
        <v>0.10171523345090491</v>
      </c>
      <c r="AT16" s="20">
        <v>-1.9806824304434245E-3</v>
      </c>
      <c r="AU16" s="20">
        <v>2.3664034776942025E-2</v>
      </c>
      <c r="AV16" s="20">
        <v>-8.8923731833817063E-2</v>
      </c>
      <c r="AW16" s="20">
        <v>-8.5975149868563111E-2</v>
      </c>
      <c r="AX16" s="20">
        <v>4.2075676509604663E-2</v>
      </c>
      <c r="AY16" s="20">
        <v>0.10541349070040065</v>
      </c>
      <c r="AZ16" s="20">
        <v>1.1306968935615461E-2</v>
      </c>
    </row>
    <row r="17" spans="1:52" x14ac:dyDescent="0.2">
      <c r="A17" s="11" t="s">
        <v>13</v>
      </c>
      <c r="B17">
        <f>IF(COUNTIF(Table2[[#This Row],[1973-74]:[1978-79]],"N/A"),0,1)</f>
        <v>1</v>
      </c>
      <c r="C17">
        <f>IF(COUNTIF(Table2[[#This Row],[1979-80]:[1988-89]],"N/A"),0,1)</f>
        <v>1</v>
      </c>
      <c r="D17">
        <f>IF(COUNTIF(Table2[[#This Row],[1989-90]:[1998-99]],"N/A"),0,1)</f>
        <v>1</v>
      </c>
      <c r="E17">
        <f>IF(COUNTIF(Table2[[#This Row],[1999-2000]:[2008-09]],"N/A"),0,1)</f>
        <v>1</v>
      </c>
      <c r="F17">
        <f>IF(COUNTIF(Table2[[#This Row],[2009-10]:[2014-15]],"N/A"),0,1)</f>
        <v>1</v>
      </c>
      <c r="G17" s="20">
        <f t="shared" si="0"/>
        <v>9.0395073189878911E-2</v>
      </c>
      <c r="H17" s="20">
        <f t="shared" si="1"/>
        <v>9.8048625795380831E-2</v>
      </c>
      <c r="I17" s="20">
        <f t="shared" si="2"/>
        <v>0.96930136831101044</v>
      </c>
      <c r="J17" s="20">
        <f t="shared" si="3"/>
        <v>3.3635937299260281E-2</v>
      </c>
      <c r="K17" s="20">
        <f t="shared" si="4"/>
        <v>1.5381529603133234E-2</v>
      </c>
      <c r="L17" s="20">
        <v>-2.9300873295214191E-2</v>
      </c>
      <c r="M17" s="20">
        <v>9.2559338714624295E-2</v>
      </c>
      <c r="N17" s="20">
        <v>2.6422768881600368E-2</v>
      </c>
      <c r="O17" s="20">
        <v>0.23403447483542247</v>
      </c>
      <c r="P17" s="20">
        <v>0.12825965681296159</v>
      </c>
      <c r="Q17" s="20">
        <v>7.9052120551808117E-2</v>
      </c>
      <c r="R17" s="20">
        <v>8.0167336630887723E-2</v>
      </c>
      <c r="S17" s="20">
        <v>0.15334609923033463</v>
      </c>
      <c r="T17" s="20">
        <v>0.18245698512059422</v>
      </c>
      <c r="U17" s="20">
        <v>5.0472152078892399E-2</v>
      </c>
      <c r="V17" s="20">
        <v>0.12264289623715467</v>
      </c>
      <c r="W17" s="20">
        <v>0.17098584475642989</v>
      </c>
      <c r="X17" s="20">
        <v>8.7802930438222695E-2</v>
      </c>
      <c r="Y17" s="20">
        <v>-4.1377227950644392E-2</v>
      </c>
      <c r="Z17" s="20">
        <v>9.4937120860128232E-2</v>
      </c>
      <c r="AA17" s="20">
        <v>10.315175839023652</v>
      </c>
      <c r="AB17" s="20">
        <v>-0.9055849905805371</v>
      </c>
      <c r="AC17" s="20">
        <v>-3.0025656264458427E-3</v>
      </c>
      <c r="AD17" s="20">
        <v>2.9248814484624162E-2</v>
      </c>
      <c r="AE17" s="20">
        <v>4.4486805536927819E-2</v>
      </c>
      <c r="AF17" s="20">
        <v>5.9478583844198879E-2</v>
      </c>
      <c r="AG17" s="20">
        <v>1.4267704632166603E-3</v>
      </c>
      <c r="AH17" s="20">
        <v>-3.2808010860757096E-2</v>
      </c>
      <c r="AI17" s="20">
        <v>4.5257555339266002E-2</v>
      </c>
      <c r="AJ17" s="20">
        <v>0.13933488148596002</v>
      </c>
      <c r="AK17" s="20">
        <v>-3.0745161688509198E-2</v>
      </c>
      <c r="AL17" s="20">
        <v>7.9779568412598464E-2</v>
      </c>
      <c r="AM17" s="20">
        <v>0.19265406294272591</v>
      </c>
      <c r="AN17" s="20">
        <v>-7.2383829452075846E-2</v>
      </c>
      <c r="AO17" s="20">
        <v>5.680955093609265E-3</v>
      </c>
      <c r="AP17" s="20">
        <v>-6.6852555873278444E-2</v>
      </c>
      <c r="AQ17" s="20">
        <v>0.27459670821271814</v>
      </c>
      <c r="AR17" s="20">
        <v>-1.7491185764172128E-2</v>
      </c>
      <c r="AS17" s="20">
        <v>7.2202304234569026E-3</v>
      </c>
      <c r="AT17" s="20">
        <v>-3.6099419314470284E-2</v>
      </c>
      <c r="AU17" s="20">
        <v>-0.1428432118740981</v>
      </c>
      <c r="AV17" s="20">
        <v>8.9378601639870714E-2</v>
      </c>
      <c r="AW17" s="20">
        <v>2.3016522449395574E-2</v>
      </c>
      <c r="AX17" s="20">
        <v>3.9005315829701445E-2</v>
      </c>
      <c r="AY17" s="20">
        <v>8.7769817760431579E-2</v>
      </c>
      <c r="AZ17" s="20">
        <v>-4.0378681865018114E-3</v>
      </c>
    </row>
    <row r="18" spans="1:52" x14ac:dyDescent="0.2">
      <c r="A18" s="10" t="s">
        <v>14</v>
      </c>
      <c r="B18">
        <f>IF(COUNTIF(Table2[[#This Row],[1973-74]:[1978-79]],"N/A"),0,1)</f>
        <v>0</v>
      </c>
      <c r="C18">
        <f>IF(COUNTIF(Table2[[#This Row],[1979-80]:[1988-89]],"N/A"),0,1)</f>
        <v>1</v>
      </c>
      <c r="D18">
        <f>IF(COUNTIF(Table2[[#This Row],[1989-90]:[1998-99]],"N/A"),0,1)</f>
        <v>1</v>
      </c>
      <c r="E18">
        <f>IF(COUNTIF(Table2[[#This Row],[1999-2000]:[2008-09]],"N/A"),0,1)</f>
        <v>1</v>
      </c>
      <c r="F18">
        <f>IF(COUNTIF(Table2[[#This Row],[2009-10]:[2014-15]],"N/A"),0,1)</f>
        <v>1</v>
      </c>
      <c r="G18" s="20" t="str">
        <f t="shared" si="0"/>
        <v>N/A</v>
      </c>
      <c r="H18" s="20">
        <f t="shared" si="1"/>
        <v>0.11713060947350282</v>
      </c>
      <c r="I18" s="20">
        <f t="shared" si="2"/>
        <v>6.3802570593305033E-2</v>
      </c>
      <c r="J18" s="20">
        <f t="shared" si="3"/>
        <v>2.3256164482039397E-2</v>
      </c>
      <c r="K18" s="20">
        <f t="shared" si="4"/>
        <v>5.7133048752349728E-3</v>
      </c>
      <c r="L18" s="20" t="s">
        <v>125</v>
      </c>
      <c r="M18" s="20" t="s">
        <v>125</v>
      </c>
      <c r="N18" s="20" t="s">
        <v>125</v>
      </c>
      <c r="O18" s="20" t="s">
        <v>125</v>
      </c>
      <c r="P18" s="20" t="s">
        <v>125</v>
      </c>
      <c r="Q18" s="20">
        <v>0.19421315995506688</v>
      </c>
      <c r="R18" s="20">
        <v>-0.3640083265194432</v>
      </c>
      <c r="S18" s="20">
        <v>0.94309305386951869</v>
      </c>
      <c r="T18" s="20">
        <v>5.2028195449081591E-2</v>
      </c>
      <c r="U18" s="20">
        <v>8.1608363046839175E-2</v>
      </c>
      <c r="V18" s="20">
        <v>0.18381855543045653</v>
      </c>
      <c r="W18" s="20">
        <v>6.093730048497592E-2</v>
      </c>
      <c r="X18" s="20">
        <v>8.3548374601581862E-2</v>
      </c>
      <c r="Y18" s="20">
        <v>-2.7942038261828776E-2</v>
      </c>
      <c r="Z18" s="20">
        <v>-3.5990543321220612E-2</v>
      </c>
      <c r="AA18" s="20">
        <v>0.23157290950427223</v>
      </c>
      <c r="AB18" s="20">
        <v>-3.1401364337174706E-2</v>
      </c>
      <c r="AC18" s="20">
        <v>-2.0157699630592555E-2</v>
      </c>
      <c r="AD18" s="20">
        <v>3.6400626026735133E-2</v>
      </c>
      <c r="AE18" s="20">
        <v>5.2662241843669584E-2</v>
      </c>
      <c r="AF18" s="20">
        <v>0.10076264866378</v>
      </c>
      <c r="AG18" s="20">
        <v>5.1460929502402636E-2</v>
      </c>
      <c r="AH18" s="20">
        <v>2.6502034262757452E-2</v>
      </c>
      <c r="AI18" s="20">
        <v>8.4423851295267055E-2</v>
      </c>
      <c r="AJ18" s="20">
        <v>0.10579952880193344</v>
      </c>
      <c r="AK18" s="20">
        <v>1.5776214238539558E-3</v>
      </c>
      <c r="AL18" s="20">
        <v>2.9175091229876826E-2</v>
      </c>
      <c r="AM18" s="20">
        <v>-5.0495073275792036E-2</v>
      </c>
      <c r="AN18" s="20">
        <v>0.18579868327257618</v>
      </c>
      <c r="AO18" s="20">
        <v>0.1230510300632833</v>
      </c>
      <c r="AP18" s="20">
        <v>4.4247959032395222E-2</v>
      </c>
      <c r="AQ18" s="20">
        <v>0.12215160824591173</v>
      </c>
      <c r="AR18" s="20">
        <v>1.097535267514606E-2</v>
      </c>
      <c r="AS18" s="20">
        <v>-6.9784180814741303E-2</v>
      </c>
      <c r="AT18" s="20">
        <v>-0.16413644703211588</v>
      </c>
      <c r="AU18" s="20">
        <v>3.7631200328143967E-2</v>
      </c>
      <c r="AV18" s="20">
        <v>-7.9556673376804748E-2</v>
      </c>
      <c r="AW18" s="20">
        <v>-0.10871842430608195</v>
      </c>
      <c r="AX18" s="20">
        <v>5.412639561601805E-2</v>
      </c>
      <c r="AY18" s="20">
        <v>2.6665197087913681E-2</v>
      </c>
      <c r="AZ18" s="20">
        <v>0.10413213390222084</v>
      </c>
    </row>
    <row r="19" spans="1:52" x14ac:dyDescent="0.2">
      <c r="A19" s="11" t="s">
        <v>15</v>
      </c>
      <c r="B19">
        <f>IF(COUNTIF(Table2[[#This Row],[1973-74]:[1978-79]],"N/A"),0,1)</f>
        <v>1</v>
      </c>
      <c r="C19">
        <f>IF(COUNTIF(Table2[[#This Row],[1979-80]:[1988-89]],"N/A"),0,1)</f>
        <v>1</v>
      </c>
      <c r="D19">
        <f>IF(COUNTIF(Table2[[#This Row],[1989-90]:[1998-99]],"N/A"),0,1)</f>
        <v>1</v>
      </c>
      <c r="E19">
        <f>IF(COUNTIF(Table2[[#This Row],[1999-2000]:[2008-09]],"N/A"),0,1)</f>
        <v>1</v>
      </c>
      <c r="F19">
        <f>IF(COUNTIF(Table2[[#This Row],[2009-10]:[2014-15]],"N/A"),0,1)</f>
        <v>1</v>
      </c>
      <c r="G19" s="20">
        <f t="shared" si="0"/>
        <v>7.9851505784718779E-2</v>
      </c>
      <c r="H19" s="20">
        <f t="shared" si="1"/>
        <v>9.2469028723582591E-2</v>
      </c>
      <c r="I19" s="20">
        <f t="shared" si="2"/>
        <v>3.8506669661594439E-2</v>
      </c>
      <c r="J19" s="20">
        <f t="shared" si="3"/>
        <v>5.5362265341428948E-2</v>
      </c>
      <c r="K19" s="20">
        <f t="shared" si="4"/>
        <v>-1.2185821135327979E-2</v>
      </c>
      <c r="L19" s="20">
        <v>-9.9951596085913627E-2</v>
      </c>
      <c r="M19" s="20">
        <v>0.18476758438228932</v>
      </c>
      <c r="N19" s="20">
        <v>-1.1138194446603511E-3</v>
      </c>
      <c r="O19" s="20">
        <v>0.1566058246202138</v>
      </c>
      <c r="P19" s="20">
        <v>0.15894953545166476</v>
      </c>
      <c r="Q19" s="20">
        <v>3.9996493776162441E-2</v>
      </c>
      <c r="R19" s="20">
        <v>0.12839824264003649</v>
      </c>
      <c r="S19" s="20">
        <v>0.11221849412069651</v>
      </c>
      <c r="T19" s="20">
        <v>0.11856698994236899</v>
      </c>
      <c r="U19" s="20">
        <v>8.44279180432225E-2</v>
      </c>
      <c r="V19" s="20">
        <v>0.13420464828413578</v>
      </c>
      <c r="W19" s="20">
        <v>0.15618003244328729</v>
      </c>
      <c r="X19" s="20">
        <v>2.3803552330823916E-2</v>
      </c>
      <c r="Y19" s="20">
        <v>-7.8847593399603844E-2</v>
      </c>
      <c r="Z19" s="20">
        <v>0.20574150905469579</v>
      </c>
      <c r="AA19" s="20">
        <v>0.10448889707420958</v>
      </c>
      <c r="AB19" s="20">
        <v>6.636913501283548E-3</v>
      </c>
      <c r="AC19" s="20">
        <v>2.151842940832115E-2</v>
      </c>
      <c r="AD19" s="20">
        <v>3.3845295843781217E-3</v>
      </c>
      <c r="AE19" s="20">
        <v>2.3938681967837074E-2</v>
      </c>
      <c r="AF19" s="20">
        <v>0.14474589493243861</v>
      </c>
      <c r="AG19" s="20">
        <v>5.2657243511840181E-2</v>
      </c>
      <c r="AH19" s="20">
        <v>-2.9829547690116151E-3</v>
      </c>
      <c r="AI19" s="20">
        <v>-1.2026800981437473E-3</v>
      </c>
      <c r="AJ19" s="20">
        <v>3.1881741502791432E-2</v>
      </c>
      <c r="AK19" s="20">
        <v>0.10435390373492481</v>
      </c>
      <c r="AL19" s="20">
        <v>0.18060365591126104</v>
      </c>
      <c r="AM19" s="20">
        <v>-1.105657744185664E-2</v>
      </c>
      <c r="AN19" s="20">
        <v>7.7668335749980139E-2</v>
      </c>
      <c r="AO19" s="20">
        <v>1.3606485278705883E-2</v>
      </c>
      <c r="AP19" s="20">
        <v>5.8900397828707098E-3</v>
      </c>
      <c r="AQ19" s="20">
        <v>-4.828934132956441E-2</v>
      </c>
      <c r="AR19" s="20">
        <v>7.3030173104173632E-2</v>
      </c>
      <c r="AS19" s="20">
        <v>0.12729863063455998</v>
      </c>
      <c r="AT19" s="20">
        <v>3.0517347989234292E-2</v>
      </c>
      <c r="AU19" s="20">
        <v>-3.3199702761164102E-2</v>
      </c>
      <c r="AV19" s="20">
        <v>-6.790611357256153E-2</v>
      </c>
      <c r="AW19" s="20">
        <v>5.6433999546514511E-3</v>
      </c>
      <c r="AX19" s="20">
        <v>-1.7017534842874668E-3</v>
      </c>
      <c r="AY19" s="20">
        <v>7.065748220834836E-2</v>
      </c>
      <c r="AZ19" s="20">
        <v>-4.6608239156954591E-2</v>
      </c>
    </row>
    <row r="20" spans="1:52" x14ac:dyDescent="0.2">
      <c r="A20" s="10" t="s">
        <v>16</v>
      </c>
      <c r="B20">
        <f>IF(COUNTIF(Table2[[#This Row],[1973-74]:[1978-79]],"N/A"),0,1)</f>
        <v>1</v>
      </c>
      <c r="C20">
        <f>IF(COUNTIF(Table2[[#This Row],[1979-80]:[1988-89]],"N/A"),0,1)</f>
        <v>1</v>
      </c>
      <c r="D20">
        <f>IF(COUNTIF(Table2[[#This Row],[1989-90]:[1998-99]],"N/A"),0,1)</f>
        <v>1</v>
      </c>
      <c r="E20">
        <f>IF(COUNTIF(Table2[[#This Row],[1999-2000]:[2008-09]],"N/A"),0,1)</f>
        <v>1</v>
      </c>
      <c r="F20">
        <f>IF(COUNTIF(Table2[[#This Row],[2009-10]:[2014-15]],"N/A"),0,1)</f>
        <v>1</v>
      </c>
      <c r="G20" s="20">
        <f t="shared" si="0"/>
        <v>9.1440454623171574E-2</v>
      </c>
      <c r="H20" s="20">
        <f t="shared" si="1"/>
        <v>7.0808387104538989E-2</v>
      </c>
      <c r="I20" s="20">
        <f t="shared" si="2"/>
        <v>6.464764822657984E-2</v>
      </c>
      <c r="J20" s="20">
        <f t="shared" si="3"/>
        <v>2.142188838571852E-2</v>
      </c>
      <c r="K20" s="20">
        <f t="shared" si="4"/>
        <v>6.985316206163307E-3</v>
      </c>
      <c r="L20" s="20">
        <v>3.5017567945950338E-2</v>
      </c>
      <c r="M20" s="20">
        <v>0.2289599694213888</v>
      </c>
      <c r="N20" s="20">
        <v>-0.14781958496418285</v>
      </c>
      <c r="O20" s="20">
        <v>0.19739603948020781</v>
      </c>
      <c r="P20" s="20">
        <v>0.14364828123249379</v>
      </c>
      <c r="Q20" s="20">
        <v>-5.756932232370498E-3</v>
      </c>
      <c r="R20" s="20">
        <v>0.34459521074403177</v>
      </c>
      <c r="S20" s="20">
        <v>8.4660901228948565E-2</v>
      </c>
      <c r="T20" s="20">
        <v>-2.5986151909357953E-2</v>
      </c>
      <c r="U20" s="20">
        <v>-3.5918701463761404E-3</v>
      </c>
      <c r="V20" s="20">
        <v>0.15571975727471074</v>
      </c>
      <c r="W20" s="20">
        <v>0.15169272660133631</v>
      </c>
      <c r="X20" s="20">
        <v>6.6678296337660675E-2</v>
      </c>
      <c r="Y20" s="20">
        <v>1.34992451861392E-2</v>
      </c>
      <c r="Z20" s="20">
        <v>-7.3427312039332712E-2</v>
      </c>
      <c r="AA20" s="20">
        <v>6.6671379838284167E-2</v>
      </c>
      <c r="AB20" s="20">
        <v>0.12706718043793791</v>
      </c>
      <c r="AC20" s="20">
        <v>1.5558320232290394E-2</v>
      </c>
      <c r="AD20" s="20">
        <v>-6.1383726983924608E-2</v>
      </c>
      <c r="AE20" s="20">
        <v>-5.3165481164739722E-2</v>
      </c>
      <c r="AF20" s="20">
        <v>0.13827651177776529</v>
      </c>
      <c r="AG20" s="20">
        <v>-0.10940460939266225</v>
      </c>
      <c r="AH20" s="20">
        <v>0.35745390326023502</v>
      </c>
      <c r="AI20" s="20">
        <v>-0.27971725723445084</v>
      </c>
      <c r="AJ20" s="20">
        <v>0.44512026149506306</v>
      </c>
      <c r="AK20" s="20">
        <v>-0.14104760923063955</v>
      </c>
      <c r="AL20" s="20">
        <v>0.2769790018576429</v>
      </c>
      <c r="AM20" s="20">
        <v>6.1126072989234864E-2</v>
      </c>
      <c r="AN20" s="20">
        <v>0.20343602579699513</v>
      </c>
      <c r="AO20" s="20">
        <v>-0.15637120997356835</v>
      </c>
      <c r="AP20" s="20">
        <v>8.6788200873126487E-3</v>
      </c>
      <c r="AQ20" s="20">
        <v>-8.3315039303279312E-2</v>
      </c>
      <c r="AR20" s="20">
        <v>3.5811532122688984E-2</v>
      </c>
      <c r="AS20" s="20">
        <v>6.9163404378180748E-2</v>
      </c>
      <c r="AT20" s="20">
        <v>-6.0242114867382783E-2</v>
      </c>
      <c r="AU20" s="20">
        <v>-0.11791531183711218</v>
      </c>
      <c r="AV20" s="20">
        <v>0.21950953642196744</v>
      </c>
      <c r="AW20" s="20">
        <v>-8.3907915000351399E-2</v>
      </c>
      <c r="AX20" s="20">
        <v>3.2386541803249992E-2</v>
      </c>
      <c r="AY20" s="20">
        <v>5.7091504299480095E-2</v>
      </c>
      <c r="AZ20" s="20">
        <v>-6.5252458450254111E-2</v>
      </c>
    </row>
    <row r="21" spans="1:52" x14ac:dyDescent="0.2">
      <c r="A21" s="11" t="s">
        <v>17</v>
      </c>
      <c r="B21">
        <f>IF(COUNTIF(Table2[[#This Row],[1973-74]:[1978-79]],"N/A"),0,1)</f>
        <v>1</v>
      </c>
      <c r="C21">
        <f>IF(COUNTIF(Table2[[#This Row],[1979-80]:[1988-89]],"N/A"),0,1)</f>
        <v>1</v>
      </c>
      <c r="D21">
        <f>IF(COUNTIF(Table2[[#This Row],[1989-90]:[1998-99]],"N/A"),0,1)</f>
        <v>1</v>
      </c>
      <c r="E21">
        <f>IF(COUNTIF(Table2[[#This Row],[1999-2000]:[2008-09]],"N/A"),0,1)</f>
        <v>1</v>
      </c>
      <c r="F21">
        <f>IF(COUNTIF(Table2[[#This Row],[2009-10]:[2014-15]],"N/A"),0,1)</f>
        <v>1</v>
      </c>
      <c r="G21" s="20">
        <f t="shared" si="0"/>
        <v>9.7307732679672285E-2</v>
      </c>
      <c r="H21" s="20">
        <f t="shared" si="1"/>
        <v>0.11062634343816295</v>
      </c>
      <c r="I21" s="20">
        <f t="shared" si="2"/>
        <v>5.9566072173595011E-2</v>
      </c>
      <c r="J21" s="20">
        <f t="shared" si="3"/>
        <v>4.4284991938474641E-2</v>
      </c>
      <c r="K21" s="20">
        <f t="shared" si="4"/>
        <v>4.7987516631003606E-3</v>
      </c>
      <c r="L21" s="20">
        <v>-3.3784844881709034E-2</v>
      </c>
      <c r="M21" s="20">
        <v>0.33672332125940374</v>
      </c>
      <c r="N21" s="20">
        <v>5.5209043171523628E-2</v>
      </c>
      <c r="O21" s="20">
        <v>5.8598582551736104E-2</v>
      </c>
      <c r="P21" s="20">
        <v>6.9792561297406963E-2</v>
      </c>
      <c r="Q21" s="20">
        <v>6.383273718542902E-2</v>
      </c>
      <c r="R21" s="20">
        <v>0.27012051181259605</v>
      </c>
      <c r="S21" s="20">
        <v>-5.586099834001685E-2</v>
      </c>
      <c r="T21" s="20">
        <v>8.9199178572774582E-2</v>
      </c>
      <c r="U21" s="20">
        <v>9.0462633337410434E-2</v>
      </c>
      <c r="V21" s="20">
        <v>0.14608550760037223</v>
      </c>
      <c r="W21" s="20">
        <v>0.13182250163544301</v>
      </c>
      <c r="X21" s="20">
        <v>0.14963514653586896</v>
      </c>
      <c r="Y21" s="20">
        <v>0.15294661387071457</v>
      </c>
      <c r="Z21" s="20">
        <v>6.8019602171037447E-2</v>
      </c>
      <c r="AA21" s="20">
        <v>7.0778419146545535E-2</v>
      </c>
      <c r="AB21" s="20">
        <v>4.5230066558956374E-2</v>
      </c>
      <c r="AC21" s="20">
        <v>0.13446038936860902</v>
      </c>
      <c r="AD21" s="20">
        <v>0.11021393835524307</v>
      </c>
      <c r="AE21" s="20">
        <v>8.1738260815523878E-2</v>
      </c>
      <c r="AF21" s="20">
        <v>5.2416364518980359E-2</v>
      </c>
      <c r="AG21" s="20">
        <v>4.8404916517169848E-3</v>
      </c>
      <c r="AH21" s="20">
        <v>4.9779875326648265E-2</v>
      </c>
      <c r="AI21" s="20">
        <v>2.4065876648880623E-2</v>
      </c>
      <c r="AJ21" s="20">
        <v>2.2137039344846003E-2</v>
      </c>
      <c r="AK21" s="20">
        <v>7.1289613530514231E-2</v>
      </c>
      <c r="AL21" s="20">
        <v>4.3780999315577877E-2</v>
      </c>
      <c r="AM21" s="20">
        <v>4.5453190253891038E-2</v>
      </c>
      <c r="AN21" s="20">
        <v>0.12330733976279089</v>
      </c>
      <c r="AO21" s="20">
        <v>0.12044332078513918</v>
      </c>
      <c r="AP21" s="20">
        <v>4.572568504135812E-2</v>
      </c>
      <c r="AQ21" s="20">
        <v>-7.076860806004967E-2</v>
      </c>
      <c r="AR21" s="20">
        <v>4.470554979831504E-3</v>
      </c>
      <c r="AS21" s="20">
        <v>5.8475548148056902E-2</v>
      </c>
      <c r="AT21" s="20">
        <v>6.722756276362873E-4</v>
      </c>
      <c r="AU21" s="20">
        <v>5.5131461907461245E-2</v>
      </c>
      <c r="AV21" s="20">
        <v>4.4600401278132605E-2</v>
      </c>
      <c r="AW21" s="20">
        <v>-2.0505053825360477E-2</v>
      </c>
      <c r="AX21" s="20">
        <v>4.1853710881260501E-3</v>
      </c>
      <c r="AY21" s="20">
        <v>5.3042114819189738E-2</v>
      </c>
      <c r="AZ21" s="20">
        <v>-0.10766178528894702</v>
      </c>
    </row>
    <row r="22" spans="1:52" x14ac:dyDescent="0.2">
      <c r="A22" s="10" t="s">
        <v>114</v>
      </c>
      <c r="B22">
        <f>IF(COUNTIF(Table2[[#This Row],[1973-74]:[1978-79]],"N/A"),0,1)</f>
        <v>0</v>
      </c>
      <c r="C22">
        <f>IF(COUNTIF(Table2[[#This Row],[1979-80]:[1988-89]],"N/A"),0,1)</f>
        <v>0</v>
      </c>
      <c r="D22">
        <f>IF(COUNTIF(Table2[[#This Row],[1989-90]:[1998-99]],"N/A"),0,1)</f>
        <v>0</v>
      </c>
      <c r="E22">
        <f>IF(COUNTIF(Table2[[#This Row],[1999-2000]:[2008-09]],"N/A"),0,1)</f>
        <v>0</v>
      </c>
      <c r="F22">
        <f>IF(COUNTIF(Table2[[#This Row],[2009-10]:[2014-15]],"N/A"),0,1)</f>
        <v>0</v>
      </c>
      <c r="G22" s="20" t="str">
        <f t="shared" si="0"/>
        <v>N/A</v>
      </c>
      <c r="H22" s="20" t="str">
        <f t="shared" si="1"/>
        <v>N/A</v>
      </c>
      <c r="I22" s="20" t="str">
        <f t="shared" si="2"/>
        <v>N/A</v>
      </c>
      <c r="J22" s="20" t="str">
        <f t="shared" si="3"/>
        <v>N/A</v>
      </c>
      <c r="K22" s="20" t="str">
        <f t="shared" si="4"/>
        <v>N/A</v>
      </c>
      <c r="L22" s="20" t="s">
        <v>125</v>
      </c>
      <c r="M22" s="20" t="s">
        <v>125</v>
      </c>
      <c r="N22" s="20" t="s">
        <v>125</v>
      </c>
      <c r="O22" s="20" t="s">
        <v>125</v>
      </c>
      <c r="P22" s="20" t="s">
        <v>125</v>
      </c>
      <c r="Q22" s="20" t="s">
        <v>125</v>
      </c>
      <c r="R22" s="20" t="s">
        <v>125</v>
      </c>
      <c r="S22" s="20" t="s">
        <v>125</v>
      </c>
      <c r="T22" s="20" t="s">
        <v>125</v>
      </c>
      <c r="U22" s="20" t="s">
        <v>125</v>
      </c>
      <c r="V22" s="20" t="s">
        <v>125</v>
      </c>
      <c r="W22" s="20" t="s">
        <v>125</v>
      </c>
      <c r="X22" s="20" t="s">
        <v>125</v>
      </c>
      <c r="Y22" s="20" t="s">
        <v>125</v>
      </c>
      <c r="Z22" s="20" t="s">
        <v>125</v>
      </c>
      <c r="AA22" s="20" t="s">
        <v>125</v>
      </c>
      <c r="AB22" s="20" t="s">
        <v>125</v>
      </c>
      <c r="AC22" s="20" t="s">
        <v>125</v>
      </c>
      <c r="AD22" s="20" t="s">
        <v>125</v>
      </c>
      <c r="AE22" s="20" t="s">
        <v>125</v>
      </c>
      <c r="AF22" s="20" t="s">
        <v>125</v>
      </c>
      <c r="AG22" s="20" t="s">
        <v>125</v>
      </c>
      <c r="AH22" s="20" t="s">
        <v>125</v>
      </c>
      <c r="AI22" s="20" t="s">
        <v>125</v>
      </c>
      <c r="AJ22" s="20" t="s">
        <v>125</v>
      </c>
      <c r="AK22" s="20" t="s">
        <v>125</v>
      </c>
      <c r="AL22" s="20" t="s">
        <v>125</v>
      </c>
      <c r="AM22" s="20" t="s">
        <v>125</v>
      </c>
      <c r="AN22" s="20" t="s">
        <v>125</v>
      </c>
      <c r="AO22" s="20" t="s">
        <v>125</v>
      </c>
      <c r="AP22" s="20" t="s">
        <v>125</v>
      </c>
      <c r="AQ22" s="20" t="s">
        <v>125</v>
      </c>
      <c r="AR22" s="20">
        <v>0.1918951278052056</v>
      </c>
      <c r="AS22" s="20">
        <v>-4.1681566647919249E-2</v>
      </c>
      <c r="AT22" s="20">
        <v>0.23751466176084782</v>
      </c>
      <c r="AU22" s="20" t="s">
        <v>125</v>
      </c>
      <c r="AV22" s="20" t="s">
        <v>125</v>
      </c>
      <c r="AW22" s="20" t="s">
        <v>125</v>
      </c>
      <c r="AX22" s="20" t="s">
        <v>125</v>
      </c>
      <c r="AY22" s="20" t="s">
        <v>125</v>
      </c>
      <c r="AZ22" s="20">
        <v>0.63638278395696801</v>
      </c>
    </row>
    <row r="23" spans="1:52" x14ac:dyDescent="0.2">
      <c r="A23" s="11" t="s">
        <v>18</v>
      </c>
      <c r="B23">
        <f>IF(COUNTIF(Table2[[#This Row],[1973-74]:[1978-79]],"N/A"),0,1)</f>
        <v>1</v>
      </c>
      <c r="C23">
        <f>IF(COUNTIF(Table2[[#This Row],[1979-80]:[1988-89]],"N/A"),0,1)</f>
        <v>1</v>
      </c>
      <c r="D23">
        <f>IF(COUNTIF(Table2[[#This Row],[1989-90]:[1998-99]],"N/A"),0,1)</f>
        <v>1</v>
      </c>
      <c r="E23">
        <f>IF(COUNTIF(Table2[[#This Row],[1999-2000]:[2008-09]],"N/A"),0,1)</f>
        <v>1</v>
      </c>
      <c r="F23">
        <f>IF(COUNTIF(Table2[[#This Row],[2009-10]:[2014-15]],"N/A"),0,1)</f>
        <v>1</v>
      </c>
      <c r="G23" s="20">
        <f t="shared" si="0"/>
        <v>7.0635988175607567E-2</v>
      </c>
      <c r="H23" s="20">
        <f t="shared" si="1"/>
        <v>0.10626021234269405</v>
      </c>
      <c r="I23" s="20">
        <f t="shared" si="2"/>
        <v>7.6676247212978471E-2</v>
      </c>
      <c r="J23" s="20">
        <f t="shared" si="3"/>
        <v>7.1840474203438726E-2</v>
      </c>
      <c r="K23" s="20">
        <f t="shared" si="4"/>
        <v>-7.887576447034271E-4</v>
      </c>
      <c r="L23" s="20">
        <v>0.12769922360499089</v>
      </c>
      <c r="M23" s="20">
        <v>2.9469965726439881E-2</v>
      </c>
      <c r="N23" s="20">
        <v>-8.0057561358809568E-3</v>
      </c>
      <c r="O23" s="20">
        <v>-4.8986333779273118E-2</v>
      </c>
      <c r="P23" s="20">
        <v>0.25300284146176111</v>
      </c>
      <c r="Q23" s="20">
        <v>0.13843805961591052</v>
      </c>
      <c r="R23" s="20">
        <v>0.15342318844622563</v>
      </c>
      <c r="S23" s="20">
        <v>-0.10203750755225444</v>
      </c>
      <c r="T23" s="20">
        <v>0.24909449113444226</v>
      </c>
      <c r="U23" s="20">
        <v>1.8200970143413198E-2</v>
      </c>
      <c r="V23" s="20">
        <v>0.16859755117151132</v>
      </c>
      <c r="W23" s="20">
        <v>0.15574370694023565</v>
      </c>
      <c r="X23" s="20">
        <v>0.18971296464599244</v>
      </c>
      <c r="Y23" s="20">
        <v>-4.1651748418665709E-2</v>
      </c>
      <c r="Z23" s="20">
        <v>0.13308044730012963</v>
      </c>
      <c r="AA23" s="20">
        <v>7.4792666511284078E-2</v>
      </c>
      <c r="AB23" s="20">
        <v>0.10729165163635405</v>
      </c>
      <c r="AC23" s="20">
        <v>7.3364441503344993E-2</v>
      </c>
      <c r="AD23" s="20">
        <v>3.9530102883026115E-2</v>
      </c>
      <c r="AE23" s="20">
        <v>4.9508709317013455E-2</v>
      </c>
      <c r="AF23" s="20">
        <v>0.15134610958951386</v>
      </c>
      <c r="AG23" s="20">
        <v>8.625645312568285E-2</v>
      </c>
      <c r="AH23" s="20">
        <v>1.7577101463627998E-2</v>
      </c>
      <c r="AI23" s="20">
        <v>3.5057657269043346E-3</v>
      </c>
      <c r="AJ23" s="20">
        <v>0.16358947037303298</v>
      </c>
      <c r="AK23" s="20">
        <v>4.3477236953258419E-2</v>
      </c>
      <c r="AL23" s="20">
        <v>0.16104003889745477</v>
      </c>
      <c r="AM23" s="20">
        <v>5.8669607698494788E-2</v>
      </c>
      <c r="AN23" s="20">
        <v>6.6604796950648831E-2</v>
      </c>
      <c r="AO23" s="20">
        <v>6.7993495560366143E-2</v>
      </c>
      <c r="AP23" s="20">
        <v>2.0028762562822934E-3</v>
      </c>
      <c r="AQ23" s="20">
        <v>0.22037535129832952</v>
      </c>
      <c r="AR23" s="20">
        <v>-2.0184749725419393E-2</v>
      </c>
      <c r="AS23" s="20">
        <v>9.7584576403479464E-2</v>
      </c>
      <c r="AT23" s="20">
        <v>2.0841511741492298E-2</v>
      </c>
      <c r="AU23" s="20">
        <v>3.8977776885107656E-3</v>
      </c>
      <c r="AV23" s="20">
        <v>2.9609122000506628E-2</v>
      </c>
      <c r="AW23" s="20">
        <v>3.8203438946523591E-3</v>
      </c>
      <c r="AX23" s="20">
        <v>-2.596273514508686E-2</v>
      </c>
      <c r="AY23" s="20">
        <v>4.9895952919222906E-2</v>
      </c>
      <c r="AZ23" s="20">
        <v>-6.5993007226026357E-2</v>
      </c>
    </row>
    <row r="24" spans="1:52" x14ac:dyDescent="0.2">
      <c r="A24" s="10" t="s">
        <v>19</v>
      </c>
      <c r="B24">
        <f>IF(COUNTIF(Table2[[#This Row],[1973-74]:[1978-79]],"N/A"),0,1)</f>
        <v>1</v>
      </c>
      <c r="C24">
        <f>IF(COUNTIF(Table2[[#This Row],[1979-80]:[1988-89]],"N/A"),0,1)</f>
        <v>1</v>
      </c>
      <c r="D24">
        <f>IF(COUNTIF(Table2[[#This Row],[1989-90]:[1998-99]],"N/A"),0,1)</f>
        <v>1</v>
      </c>
      <c r="E24">
        <f>IF(COUNTIF(Table2[[#This Row],[1999-2000]:[2008-09]],"N/A"),0,1)</f>
        <v>1</v>
      </c>
      <c r="F24">
        <f>IF(COUNTIF(Table2[[#This Row],[2009-10]:[2014-15]],"N/A"),0,1)</f>
        <v>1</v>
      </c>
      <c r="G24" s="20">
        <f t="shared" si="0"/>
        <v>7.0914641111848378E-2</v>
      </c>
      <c r="H24" s="20">
        <f t="shared" si="1"/>
        <v>0.13620340686856586</v>
      </c>
      <c r="I24" s="20">
        <f t="shared" si="2"/>
        <v>5.7054953544190268E-2</v>
      </c>
      <c r="J24" s="20">
        <f t="shared" si="3"/>
        <v>4.6244842321262379E-2</v>
      </c>
      <c r="K24" s="20">
        <f t="shared" si="4"/>
        <v>4.6850228626426644E-3</v>
      </c>
      <c r="L24" s="20">
        <v>-3.8323545646213569E-2</v>
      </c>
      <c r="M24" s="20">
        <v>7.9928536311692708E-2</v>
      </c>
      <c r="N24" s="20">
        <v>1.8518175649846053E-2</v>
      </c>
      <c r="O24" s="20">
        <v>0.1314867052616496</v>
      </c>
      <c r="P24" s="20">
        <v>0.16296333398226709</v>
      </c>
      <c r="Q24" s="20">
        <v>0.33059073530069033</v>
      </c>
      <c r="R24" s="20">
        <v>0.44879977769702672</v>
      </c>
      <c r="S24" s="20">
        <v>-0.23481413598440651</v>
      </c>
      <c r="T24" s="20">
        <v>0.24285145290208562</v>
      </c>
      <c r="U24" s="20">
        <v>-2.1315035947625505E-2</v>
      </c>
      <c r="V24" s="20">
        <v>0.1089180478737955</v>
      </c>
      <c r="W24" s="20">
        <v>0.10646692206529819</v>
      </c>
      <c r="X24" s="20">
        <v>0.15291900750791765</v>
      </c>
      <c r="Y24" s="20">
        <v>0.12545963253729328</v>
      </c>
      <c r="Z24" s="20">
        <v>0.10215766473358324</v>
      </c>
      <c r="AA24" s="20">
        <v>2.0235675505466014E-2</v>
      </c>
      <c r="AB24" s="20">
        <v>0.17173843527467644</v>
      </c>
      <c r="AC24" s="20">
        <v>-0.13192597097833317</v>
      </c>
      <c r="AD24" s="20">
        <v>0.14357153356618363</v>
      </c>
      <c r="AE24" s="20">
        <v>9.7020479554157227E-2</v>
      </c>
      <c r="AF24" s="20">
        <v>2.538729643889499E-2</v>
      </c>
      <c r="AG24" s="20">
        <v>3.0914780997341063E-2</v>
      </c>
      <c r="AH24" s="20">
        <v>6.4350999449912905E-2</v>
      </c>
      <c r="AI24" s="20">
        <v>6.9172924381431175E-2</v>
      </c>
      <c r="AJ24" s="20">
        <v>8.0083381252172417E-2</v>
      </c>
      <c r="AK24" s="20">
        <v>7.2041933262439489E-2</v>
      </c>
      <c r="AL24" s="20">
        <v>8.411854671176848E-2</v>
      </c>
      <c r="AM24" s="20">
        <v>5.4471653699100918E-2</v>
      </c>
      <c r="AN24" s="20">
        <v>3.1031989973421999E-2</v>
      </c>
      <c r="AO24" s="20">
        <v>9.8186309684970538E-2</v>
      </c>
      <c r="AP24" s="20">
        <v>0.10784720383349594</v>
      </c>
      <c r="AQ24" s="20">
        <v>1.3360107281077813E-2</v>
      </c>
      <c r="AR24" s="20">
        <v>-5.9581650270455692E-2</v>
      </c>
      <c r="AS24" s="20">
        <v>7.1128707805698965E-2</v>
      </c>
      <c r="AT24" s="20">
        <v>-1.0156378768894614E-2</v>
      </c>
      <c r="AU24" s="20">
        <v>7.9213182909529598E-3</v>
      </c>
      <c r="AV24" s="20">
        <v>2.8328225895193831E-2</v>
      </c>
      <c r="AW24" s="20">
        <v>-8.9882799108328051E-3</v>
      </c>
      <c r="AX24" s="20">
        <v>1.3231939061674193E-2</v>
      </c>
      <c r="AY24" s="20">
        <v>-3.9302305495498173E-2</v>
      </c>
      <c r="AZ24" s="20">
        <v>2.6919239334365987E-2</v>
      </c>
    </row>
    <row r="25" spans="1:52" x14ac:dyDescent="0.2">
      <c r="A25" s="11" t="s">
        <v>20</v>
      </c>
      <c r="B25">
        <f>IF(COUNTIF(Table2[[#This Row],[1973-74]:[1978-79]],"N/A"),0,1)</f>
        <v>1</v>
      </c>
      <c r="C25">
        <f>IF(COUNTIF(Table2[[#This Row],[1979-80]:[1988-89]],"N/A"),0,1)</f>
        <v>1</v>
      </c>
      <c r="D25">
        <f>IF(COUNTIF(Table2[[#This Row],[1989-90]:[1998-99]],"N/A"),0,1)</f>
        <v>1</v>
      </c>
      <c r="E25">
        <f>IF(COUNTIF(Table2[[#This Row],[1999-2000]:[2008-09]],"N/A"),0,1)</f>
        <v>1</v>
      </c>
      <c r="F25">
        <f>IF(COUNTIF(Table2[[#This Row],[2009-10]:[2014-15]],"N/A"),0,1)</f>
        <v>1</v>
      </c>
      <c r="G25" s="20">
        <f t="shared" si="0"/>
        <v>-1.9449337028657653E-2</v>
      </c>
      <c r="H25" s="20">
        <f t="shared" si="1"/>
        <v>0.14248224655893046</v>
      </c>
      <c r="I25" s="20">
        <f t="shared" si="2"/>
        <v>8.6515798880333325E-2</v>
      </c>
      <c r="J25" s="20">
        <f t="shared" si="3"/>
        <v>3.4892974277731671E-2</v>
      </c>
      <c r="K25" s="20">
        <f t="shared" si="4"/>
        <v>2.4483986509650817E-2</v>
      </c>
      <c r="L25" s="20">
        <v>-0.12958906249119442</v>
      </c>
      <c r="M25" s="20">
        <v>-0.21360832523236895</v>
      </c>
      <c r="N25" s="20">
        <v>8.8759769702601132E-2</v>
      </c>
      <c r="O25" s="20">
        <v>-2.5895865584782466E-2</v>
      </c>
      <c r="P25" s="20">
        <v>0.1830867984624564</v>
      </c>
      <c r="Q25" s="20">
        <v>-2.5171847800919959E-2</v>
      </c>
      <c r="R25" s="20">
        <v>0.13580284902695747</v>
      </c>
      <c r="S25" s="20">
        <v>0.46474398049375193</v>
      </c>
      <c r="T25" s="20">
        <v>6.3356563244719805E-2</v>
      </c>
      <c r="U25" s="20">
        <v>6.4419392186812058E-2</v>
      </c>
      <c r="V25" s="20">
        <v>8.6236858621311266E-2</v>
      </c>
      <c r="W25" s="20">
        <v>6.3002857419559272E-2</v>
      </c>
      <c r="X25" s="20">
        <v>0.16706418581694718</v>
      </c>
      <c r="Y25" s="20">
        <v>8.6590899014232295E-2</v>
      </c>
      <c r="Z25" s="20">
        <v>0.3187767275659335</v>
      </c>
      <c r="AA25" s="20">
        <v>0.18852172671269013</v>
      </c>
      <c r="AB25" s="20">
        <v>4.967022541086652E-2</v>
      </c>
      <c r="AC25" s="20">
        <v>0.38554670955931453</v>
      </c>
      <c r="AD25" s="20">
        <v>9.3491215873847365E-3</v>
      </c>
      <c r="AE25" s="20">
        <v>-2.9574630785099382E-2</v>
      </c>
      <c r="AF25" s="20">
        <v>1.3088832687110063E-2</v>
      </c>
      <c r="AG25" s="20">
        <v>0.16622215383695077</v>
      </c>
      <c r="AH25" s="20">
        <v>6.6146281231553888E-2</v>
      </c>
      <c r="AI25" s="20">
        <v>-6.3098998054835362E-2</v>
      </c>
      <c r="AJ25" s="20">
        <v>7.9286566617397303E-2</v>
      </c>
      <c r="AK25" s="20">
        <v>-3.5632699364166902E-2</v>
      </c>
      <c r="AL25" s="20">
        <v>1.0142881030386299E-2</v>
      </c>
      <c r="AM25" s="20">
        <v>3.8271394980942224E-2</v>
      </c>
      <c r="AN25" s="20">
        <v>3.4513336458928554E-2</v>
      </c>
      <c r="AO25" s="20">
        <v>1.1182749274086409E-2</v>
      </c>
      <c r="AP25" s="20">
        <v>2.0148896949101859E-2</v>
      </c>
      <c r="AQ25" s="20">
        <v>5.8384823747250895E-2</v>
      </c>
      <c r="AR25" s="20">
        <v>3.408068581515207E-2</v>
      </c>
      <c r="AS25" s="20">
        <v>0.14339834288244779</v>
      </c>
      <c r="AT25" s="20">
        <v>3.4439331003187447E-2</v>
      </c>
      <c r="AU25" s="20">
        <v>2.28925456345748E-3</v>
      </c>
      <c r="AV25" s="20">
        <v>-9.3580699999106842E-2</v>
      </c>
      <c r="AW25" s="20">
        <v>2.8508009050302676E-2</v>
      </c>
      <c r="AX25" s="20">
        <v>2.5106285334713683E-2</v>
      </c>
      <c r="AY25" s="20">
        <v>2.6250351273099843E-2</v>
      </c>
      <c r="AZ25" s="20">
        <v>0.15833071883543806</v>
      </c>
    </row>
    <row r="26" spans="1:52" x14ac:dyDescent="0.2">
      <c r="A26" s="10" t="s">
        <v>21</v>
      </c>
      <c r="B26">
        <f>IF(COUNTIF(Table2[[#This Row],[1973-74]:[1978-79]],"N/A"),0,1)</f>
        <v>0</v>
      </c>
      <c r="C26">
        <f>IF(COUNTIF(Table2[[#This Row],[1979-80]:[1988-89]],"N/A"),0,1)</f>
        <v>1</v>
      </c>
      <c r="D26">
        <f>IF(COUNTIF(Table2[[#This Row],[1989-90]:[1998-99]],"N/A"),0,1)</f>
        <v>1</v>
      </c>
      <c r="E26">
        <f>IF(COUNTIF(Table2[[#This Row],[1999-2000]:[2008-09]],"N/A"),0,1)</f>
        <v>1</v>
      </c>
      <c r="F26">
        <f>IF(COUNTIF(Table2[[#This Row],[2009-10]:[2014-15]],"N/A"),0,1)</f>
        <v>1</v>
      </c>
      <c r="G26" s="20" t="str">
        <f t="shared" si="0"/>
        <v>N/A</v>
      </c>
      <c r="H26" s="20">
        <f t="shared" si="1"/>
        <v>0.13427452780292579</v>
      </c>
      <c r="I26" s="20">
        <f t="shared" si="2"/>
        <v>6.5695540701048216E-2</v>
      </c>
      <c r="J26" s="20">
        <f t="shared" si="3"/>
        <v>4.6590621227735163E-2</v>
      </c>
      <c r="K26" s="20">
        <f t="shared" si="4"/>
        <v>4.3229753750743803E-2</v>
      </c>
      <c r="L26" s="20" t="s">
        <v>125</v>
      </c>
      <c r="M26" s="20">
        <v>0.12070276486745934</v>
      </c>
      <c r="N26" s="20">
        <v>4.5659563942188772E-2</v>
      </c>
      <c r="O26" s="20">
        <v>3.6633963161921551E-2</v>
      </c>
      <c r="P26" s="20">
        <v>1.8720032756145363E-2</v>
      </c>
      <c r="Q26" s="20">
        <v>0.11976293944843741</v>
      </c>
      <c r="R26" s="20">
        <v>0.16206026991374009</v>
      </c>
      <c r="S26" s="20">
        <v>0.14726707903455549</v>
      </c>
      <c r="T26" s="20">
        <v>4.0751966731688495E-2</v>
      </c>
      <c r="U26" s="20">
        <v>0.25869354417479606</v>
      </c>
      <c r="V26" s="20">
        <v>-7.2988324433861371E-2</v>
      </c>
      <c r="W26" s="20">
        <v>-1.9479006477468662E-2</v>
      </c>
      <c r="X26" s="20">
        <v>0.23504255040303706</v>
      </c>
      <c r="Y26" s="20">
        <v>0.35956389994583443</v>
      </c>
      <c r="Z26" s="20">
        <v>0.11207035928849907</v>
      </c>
      <c r="AA26" s="20">
        <v>8.9995522783478957E-2</v>
      </c>
      <c r="AB26" s="20">
        <v>-6.5716633899392848E-2</v>
      </c>
      <c r="AC26" s="20">
        <v>0.11403574210518144</v>
      </c>
      <c r="AD26" s="20">
        <v>8.0441797469722701E-2</v>
      </c>
      <c r="AE26" s="20">
        <v>9.8327786765126907E-2</v>
      </c>
      <c r="AF26" s="20">
        <v>9.938726715306806E-2</v>
      </c>
      <c r="AG26" s="20">
        <v>4.9888094214509973E-2</v>
      </c>
      <c r="AH26" s="20">
        <v>0.10852947110613341</v>
      </c>
      <c r="AI26" s="20">
        <v>1.1520435564699468E-2</v>
      </c>
      <c r="AJ26" s="20">
        <v>7.0545923747954153E-2</v>
      </c>
      <c r="AK26" s="20">
        <v>0.30568612748299429</v>
      </c>
      <c r="AL26" s="20">
        <v>4.5886796229000458E-2</v>
      </c>
      <c r="AM26" s="20">
        <v>-0.10598504665596545</v>
      </c>
      <c r="AN26" s="20">
        <v>0.44792924167503051</v>
      </c>
      <c r="AO26" s="20">
        <v>-2.4616994579442814E-3</v>
      </c>
      <c r="AP26" s="20">
        <v>-0.26871341834291806</v>
      </c>
      <c r="AQ26" s="20">
        <v>4.4451790640675243E-3</v>
      </c>
      <c r="AR26" s="20">
        <v>2.236136313975884E-3</v>
      </c>
      <c r="AS26" s="20">
        <v>4.2470308304406186E-2</v>
      </c>
      <c r="AT26" s="20">
        <v>-5.587412335295458E-3</v>
      </c>
      <c r="AU26" s="20">
        <v>7.8597392166914595E-2</v>
      </c>
      <c r="AV26" s="20">
        <v>-3.5953801518584932E-2</v>
      </c>
      <c r="AW26" s="20">
        <v>6.8353057318686433E-2</v>
      </c>
      <c r="AX26" s="20">
        <v>5.4309978480842333E-2</v>
      </c>
      <c r="AY26" s="20">
        <v>2.6176295019424946E-2</v>
      </c>
      <c r="AZ26" s="20">
        <v>6.7895601037179398E-2</v>
      </c>
    </row>
    <row r="27" spans="1:52" x14ac:dyDescent="0.2">
      <c r="A27" s="11" t="s">
        <v>22</v>
      </c>
      <c r="B27">
        <f>IF(COUNTIF(Table2[[#This Row],[1973-74]:[1978-79]],"N/A"),0,1)</f>
        <v>1</v>
      </c>
      <c r="C27">
        <f>IF(COUNTIF(Table2[[#This Row],[1979-80]:[1988-89]],"N/A"),0,1)</f>
        <v>1</v>
      </c>
      <c r="D27">
        <f>IF(COUNTIF(Table2[[#This Row],[1989-90]:[1998-99]],"N/A"),0,1)</f>
        <v>1</v>
      </c>
      <c r="E27">
        <f>IF(COUNTIF(Table2[[#This Row],[1999-2000]:[2008-09]],"N/A"),0,1)</f>
        <v>1</v>
      </c>
      <c r="F27">
        <f>IF(COUNTIF(Table2[[#This Row],[2009-10]:[2014-15]],"N/A"),0,1)</f>
        <v>1</v>
      </c>
      <c r="G27" s="20">
        <f t="shared" si="0"/>
        <v>9.1031913649354854E-2</v>
      </c>
      <c r="H27" s="20">
        <f t="shared" si="1"/>
        <v>0.11558492907523285</v>
      </c>
      <c r="I27" s="20">
        <f t="shared" si="2"/>
        <v>6.7707609647883443E-2</v>
      </c>
      <c r="J27" s="20">
        <f t="shared" si="3"/>
        <v>7.5089975295343378E-2</v>
      </c>
      <c r="K27" s="20">
        <f t="shared" si="4"/>
        <v>4.0920986987823947E-2</v>
      </c>
      <c r="L27" s="20">
        <v>-3.5794146469790594E-2</v>
      </c>
      <c r="M27" s="20">
        <v>0.23867995614614618</v>
      </c>
      <c r="N27" s="20">
        <v>-5.4345256423119194E-2</v>
      </c>
      <c r="O27" s="20">
        <v>0.25871995180581842</v>
      </c>
      <c r="P27" s="20">
        <v>4.7899063187719471E-2</v>
      </c>
      <c r="Q27" s="20">
        <v>0.27412871824006885</v>
      </c>
      <c r="R27" s="20">
        <v>1.0658067456104769E-2</v>
      </c>
      <c r="S27" s="20">
        <v>-4.0736315864672502E-2</v>
      </c>
      <c r="T27" s="20">
        <v>0.2443708616706641</v>
      </c>
      <c r="U27" s="20">
        <v>0.11614886957191216</v>
      </c>
      <c r="V27" s="20">
        <v>0.14794520547945206</v>
      </c>
      <c r="W27" s="20">
        <v>0.12194934175071213</v>
      </c>
      <c r="X27" s="20">
        <v>5.4907547034023826E-2</v>
      </c>
      <c r="Y27" s="20">
        <v>0.12071476295311022</v>
      </c>
      <c r="Z27" s="20">
        <v>0.10576223246095312</v>
      </c>
      <c r="AA27" s="20">
        <v>7.788693538225086E-2</v>
      </c>
      <c r="AB27" s="20">
        <v>0.1182428520101077</v>
      </c>
      <c r="AC27" s="20">
        <v>1.9295580917380522E-2</v>
      </c>
      <c r="AD27" s="20">
        <v>5.1995047160349354E-2</v>
      </c>
      <c r="AE27" s="20">
        <v>7.8665230216127535E-2</v>
      </c>
      <c r="AF27" s="20">
        <v>2.4117281088005583E-2</v>
      </c>
      <c r="AG27" s="20">
        <v>7.9469408886502238E-2</v>
      </c>
      <c r="AH27" s="20">
        <v>6.1892245064939851E-2</v>
      </c>
      <c r="AI27" s="20">
        <v>0.11875885470380151</v>
      </c>
      <c r="AJ27" s="20">
        <v>4.6752661049369204E-2</v>
      </c>
      <c r="AK27" s="20">
        <v>7.577559230627863E-2</v>
      </c>
      <c r="AL27" s="20">
        <v>5.8262732830694858E-2</v>
      </c>
      <c r="AM27" s="20">
        <v>7.9594608658648938E-2</v>
      </c>
      <c r="AN27" s="20">
        <v>2.2742687994182515E-2</v>
      </c>
      <c r="AO27" s="20">
        <v>0.16835177396094239</v>
      </c>
      <c r="AP27" s="20">
        <v>8.9312074122740892E-2</v>
      </c>
      <c r="AQ27" s="20">
        <v>9.6967849044282434E-2</v>
      </c>
      <c r="AR27" s="20">
        <v>5.8515045658223547E-2</v>
      </c>
      <c r="AS27" s="20">
        <v>6.4609436467171724E-2</v>
      </c>
      <c r="AT27" s="20">
        <v>3.6767951910267806E-2</v>
      </c>
      <c r="AU27" s="20">
        <v>7.6939980266255287E-2</v>
      </c>
      <c r="AV27" s="20">
        <v>7.9388205921988673E-3</v>
      </c>
      <c r="AW27" s="20">
        <v>2.1329661151816559E-2</v>
      </c>
      <c r="AX27" s="20">
        <v>1.8381905666997555E-2</v>
      </c>
      <c r="AY27" s="20">
        <v>6.4055953812401548E-2</v>
      </c>
      <c r="AZ27" s="20">
        <v>5.6879600437273851E-2</v>
      </c>
    </row>
    <row r="28" spans="1:52" x14ac:dyDescent="0.2">
      <c r="A28" s="10" t="s">
        <v>23</v>
      </c>
      <c r="B28">
        <f>IF(COUNTIF(Table2[[#This Row],[1973-74]:[1978-79]],"N/A"),0,1)</f>
        <v>1</v>
      </c>
      <c r="C28">
        <f>IF(COUNTIF(Table2[[#This Row],[1979-80]:[1988-89]],"N/A"),0,1)</f>
        <v>1</v>
      </c>
      <c r="D28">
        <f>IF(COUNTIF(Table2[[#This Row],[1989-90]:[1998-99]],"N/A"),0,1)</f>
        <v>1</v>
      </c>
      <c r="E28">
        <f>IF(COUNTIF(Table2[[#This Row],[1999-2000]:[2008-09]],"N/A"),0,1)</f>
        <v>1</v>
      </c>
      <c r="F28">
        <f>IF(COUNTIF(Table2[[#This Row],[2009-10]:[2014-15]],"N/A"),0,1)</f>
        <v>1</v>
      </c>
      <c r="G28" s="20">
        <f t="shared" si="0"/>
        <v>5.9151106410074719E-2</v>
      </c>
      <c r="H28" s="20">
        <f t="shared" si="1"/>
        <v>9.7592116281504451E-2</v>
      </c>
      <c r="I28" s="20">
        <f t="shared" si="2"/>
        <v>5.003175864584327E-2</v>
      </c>
      <c r="J28" s="20">
        <f t="shared" si="3"/>
        <v>5.1558767489902659E-2</v>
      </c>
      <c r="K28" s="20">
        <f t="shared" si="4"/>
        <v>1.9904321027162195E-2</v>
      </c>
      <c r="L28" s="20">
        <v>-0.15129367182503584</v>
      </c>
      <c r="M28" s="20">
        <v>0.14304845043375194</v>
      </c>
      <c r="N28" s="20">
        <v>7.2226115465475055E-2</v>
      </c>
      <c r="O28" s="20">
        <v>-5.0901629641321071E-3</v>
      </c>
      <c r="P28" s="20">
        <v>0.23686480094031453</v>
      </c>
      <c r="Q28" s="20">
        <v>-0.14248501819271511</v>
      </c>
      <c r="R28" s="20">
        <v>8.58163646870857E-2</v>
      </c>
      <c r="S28" s="20">
        <v>-6.2775464866039313E-2</v>
      </c>
      <c r="T28" s="20">
        <v>0.22741272140329874</v>
      </c>
      <c r="U28" s="20">
        <v>0.10309322119233991</v>
      </c>
      <c r="V28" s="20">
        <v>0.18366586648179353</v>
      </c>
      <c r="W28" s="20">
        <v>0.10923344039919378</v>
      </c>
      <c r="X28" s="20">
        <v>9.7371609564999087E-2</v>
      </c>
      <c r="Y28" s="20">
        <v>0.11926563402730379</v>
      </c>
      <c r="Z28" s="20">
        <v>0.25532278811778431</v>
      </c>
      <c r="AA28" s="20">
        <v>-3.0665463220090569E-3</v>
      </c>
      <c r="AB28" s="20">
        <v>4.7032331885928882E-2</v>
      </c>
      <c r="AC28" s="20">
        <v>-1.6628814467246057E-2</v>
      </c>
      <c r="AD28" s="20">
        <v>0.19107724719167826</v>
      </c>
      <c r="AE28" s="20">
        <v>-7.9677944458676944E-2</v>
      </c>
      <c r="AF28" s="20">
        <v>2.7812847143394374E-2</v>
      </c>
      <c r="AG28" s="20">
        <v>3.9412903700365822E-3</v>
      </c>
      <c r="AH28" s="20">
        <v>0.26411934989300573</v>
      </c>
      <c r="AI28" s="20">
        <v>-7.1389034064837431E-2</v>
      </c>
      <c r="AJ28" s="20">
        <v>0.13709685928715842</v>
      </c>
      <c r="AK28" s="20">
        <v>0.21518661636063693</v>
      </c>
      <c r="AL28" s="20">
        <v>-7.3395294537905401E-2</v>
      </c>
      <c r="AM28" s="20">
        <v>2.5059702374392447E-2</v>
      </c>
      <c r="AN28" s="20">
        <v>1.1727053614059874E-2</v>
      </c>
      <c r="AO28" s="20">
        <v>0.11605777608433866</v>
      </c>
      <c r="AP28" s="20">
        <v>-1.038661879885321E-2</v>
      </c>
      <c r="AQ28" s="20">
        <v>-4.2130330084168228E-2</v>
      </c>
      <c r="AR28" s="20">
        <v>0.13534186841070373</v>
      </c>
      <c r="AS28" s="20">
        <v>7.4108768887279656E-3</v>
      </c>
      <c r="AT28" s="20">
        <v>0.13071602458709383</v>
      </c>
      <c r="AU28" s="20">
        <v>1.5437780506109959E-2</v>
      </c>
      <c r="AV28" s="20">
        <v>1.5220096240599036E-2</v>
      </c>
      <c r="AW28" s="20">
        <v>1.7535436985480143E-2</v>
      </c>
      <c r="AX28" s="20">
        <v>1.8418653660016129E-2</v>
      </c>
      <c r="AY28" s="20">
        <v>-1.4636824466748475E-2</v>
      </c>
      <c r="AZ28" s="20">
        <v>6.7450783237516396E-2</v>
      </c>
    </row>
    <row r="29" spans="1:52" x14ac:dyDescent="0.2">
      <c r="A29" s="11" t="s">
        <v>24</v>
      </c>
      <c r="B29">
        <f>IF(COUNTIF(Table2[[#This Row],[1973-74]:[1978-79]],"N/A"),0,1)</f>
        <v>1</v>
      </c>
      <c r="C29">
        <f>IF(COUNTIF(Table2[[#This Row],[1979-80]:[1988-89]],"N/A"),0,1)</f>
        <v>1</v>
      </c>
      <c r="D29">
        <f>IF(COUNTIF(Table2[[#This Row],[1989-90]:[1998-99]],"N/A"),0,1)</f>
        <v>1</v>
      </c>
      <c r="E29">
        <f>IF(COUNTIF(Table2[[#This Row],[1999-2000]:[2008-09]],"N/A"),0,1)</f>
        <v>1</v>
      </c>
      <c r="F29">
        <f>IF(COUNTIF(Table2[[#This Row],[2009-10]:[2014-15]],"N/A"),0,1)</f>
        <v>1</v>
      </c>
      <c r="G29" s="20">
        <f t="shared" si="0"/>
        <v>4.0231750177390911E-2</v>
      </c>
      <c r="H29" s="20">
        <f t="shared" si="1"/>
        <v>9.159703913190001E-2</v>
      </c>
      <c r="I29" s="20">
        <f t="shared" si="2"/>
        <v>7.0020622962031029E-2</v>
      </c>
      <c r="J29" s="20">
        <f t="shared" si="3"/>
        <v>4.1921233826794538E-2</v>
      </c>
      <c r="K29" s="20">
        <f t="shared" si="4"/>
        <v>5.0092974123673924E-2</v>
      </c>
      <c r="L29" s="20">
        <v>-0.18369910574972326</v>
      </c>
      <c r="M29" s="20">
        <v>9.5102803522047502E-2</v>
      </c>
      <c r="N29" s="20">
        <v>0.11428954810243808</v>
      </c>
      <c r="O29" s="20">
        <v>0.10814020578673864</v>
      </c>
      <c r="P29" s="20">
        <v>6.7325299225453591E-2</v>
      </c>
      <c r="Q29" s="20">
        <v>0.14588941818199311</v>
      </c>
      <c r="R29" s="20">
        <v>0.13206202707746598</v>
      </c>
      <c r="S29" s="20">
        <v>-2.4229569703582369E-2</v>
      </c>
      <c r="T29" s="20">
        <v>0.18576261503661254</v>
      </c>
      <c r="U29" s="20">
        <v>0.13142693088345261</v>
      </c>
      <c r="V29" s="20">
        <v>2.237121785240935E-2</v>
      </c>
      <c r="W29" s="20">
        <v>0.15020533138964803</v>
      </c>
      <c r="X29" s="20">
        <v>0.12889266167711186</v>
      </c>
      <c r="Y29" s="20">
        <v>-0.12769947942754634</v>
      </c>
      <c r="Z29" s="20">
        <v>0.17128923835143531</v>
      </c>
      <c r="AA29" s="20">
        <v>4.3938767167415023E-2</v>
      </c>
      <c r="AB29" s="20">
        <v>0.19617491449270505</v>
      </c>
      <c r="AC29" s="20">
        <v>4.1310936774429478E-2</v>
      </c>
      <c r="AD29" s="20">
        <v>0.17750692268673857</v>
      </c>
      <c r="AE29" s="20">
        <v>-1.1983258218698839E-2</v>
      </c>
      <c r="AF29" s="20">
        <v>3.078464427188031E-2</v>
      </c>
      <c r="AG29" s="20">
        <v>2.2270511889194523E-2</v>
      </c>
      <c r="AH29" s="20">
        <v>5.7558607262209807E-2</v>
      </c>
      <c r="AI29" s="20">
        <v>9.5860083806679763E-2</v>
      </c>
      <c r="AJ29" s="20">
        <v>4.6784099487756671E-2</v>
      </c>
      <c r="AK29" s="20">
        <v>4.438009334159565E-2</v>
      </c>
      <c r="AL29" s="20">
        <v>7.9582924151178056E-2</v>
      </c>
      <c r="AM29" s="20">
        <v>7.7780191720626543E-2</v>
      </c>
      <c r="AN29" s="20">
        <v>5.8491909217831687E-3</v>
      </c>
      <c r="AO29" s="20">
        <v>0.21050719297287213</v>
      </c>
      <c r="AP29" s="20">
        <v>-0.16222687202712552</v>
      </c>
      <c r="AQ29" s="20">
        <v>4.4073504287527474E-2</v>
      </c>
      <c r="AR29" s="20">
        <v>4.3881968732362421E-2</v>
      </c>
      <c r="AS29" s="20">
        <v>5.5324998462965048E-2</v>
      </c>
      <c r="AT29" s="20">
        <v>2.0059145704160265E-2</v>
      </c>
      <c r="AU29" s="20">
        <v>-7.6970003617958221E-2</v>
      </c>
      <c r="AV29" s="20">
        <v>6.5995590439530169E-2</v>
      </c>
      <c r="AW29" s="20">
        <v>0.21338157334879174</v>
      </c>
      <c r="AX29" s="20">
        <v>2.9503066799773991E-2</v>
      </c>
      <c r="AY29" s="20">
        <v>8.5433019671456223E-2</v>
      </c>
      <c r="AZ29" s="20">
        <v>-1.6785401899550377E-2</v>
      </c>
    </row>
    <row r="30" spans="1:52" x14ac:dyDescent="0.2">
      <c r="A30" s="10" t="s">
        <v>25</v>
      </c>
      <c r="B30">
        <f>IF(COUNTIF(Table2[[#This Row],[1973-74]:[1978-79]],"N/A"),0,1)</f>
        <v>1</v>
      </c>
      <c r="C30">
        <f>IF(COUNTIF(Table2[[#This Row],[1979-80]:[1988-89]],"N/A"),0,1)</f>
        <v>1</v>
      </c>
      <c r="D30">
        <f>IF(COUNTIF(Table2[[#This Row],[1989-90]:[1998-99]],"N/A"),0,1)</f>
        <v>1</v>
      </c>
      <c r="E30">
        <f>IF(COUNTIF(Table2[[#This Row],[1999-2000]:[2008-09]],"N/A"),0,1)</f>
        <v>1</v>
      </c>
      <c r="F30">
        <f>IF(COUNTIF(Table2[[#This Row],[2009-10]:[2014-15]],"N/A"),0,1)</f>
        <v>1</v>
      </c>
      <c r="G30" s="20">
        <f t="shared" si="0"/>
        <v>6.6829397416984584E-2</v>
      </c>
      <c r="H30" s="20">
        <f t="shared" si="1"/>
        <v>0.11435659737334039</v>
      </c>
      <c r="I30" s="20">
        <f t="shared" si="2"/>
        <v>5.686296415123062E-2</v>
      </c>
      <c r="J30" s="20">
        <f t="shared" si="3"/>
        <v>5.9514865623516322E-2</v>
      </c>
      <c r="K30" s="20">
        <f t="shared" si="4"/>
        <v>2.2278380412069435E-2</v>
      </c>
      <c r="L30" s="20">
        <v>-7.6006634335646431E-3</v>
      </c>
      <c r="M30" s="20">
        <v>0.11421669938360765</v>
      </c>
      <c r="N30" s="20">
        <v>0.11562536000921624</v>
      </c>
      <c r="O30" s="20">
        <v>7.464984416657279E-2</v>
      </c>
      <c r="P30" s="20">
        <v>3.7255746959090889E-2</v>
      </c>
      <c r="Q30" s="20">
        <v>8.686795150598689E-2</v>
      </c>
      <c r="R30" s="20">
        <v>0.1410657416567011</v>
      </c>
      <c r="S30" s="20">
        <v>3.8233702971821007E-2</v>
      </c>
      <c r="T30" s="20">
        <v>0.14724982594755026</v>
      </c>
      <c r="U30" s="20">
        <v>0.12017868533757833</v>
      </c>
      <c r="V30" s="20">
        <v>8.0338845031554668E-2</v>
      </c>
      <c r="W30" s="20">
        <v>0.12131941114765905</v>
      </c>
      <c r="X30" s="20">
        <v>0.17037764914573802</v>
      </c>
      <c r="Y30" s="20">
        <v>-2.5886423129065569E-2</v>
      </c>
      <c r="Z30" s="20">
        <v>0.26382058411787995</v>
      </c>
      <c r="AA30" s="20">
        <v>-4.7960785393660672E-2</v>
      </c>
      <c r="AB30" s="20">
        <v>0.1182092372171625</v>
      </c>
      <c r="AC30" s="20">
        <v>0.12672648728596275</v>
      </c>
      <c r="AD30" s="20">
        <v>1.7647710238092022E-2</v>
      </c>
      <c r="AE30" s="20">
        <v>4.2710277496438132E-2</v>
      </c>
      <c r="AF30" s="20">
        <v>2.0119090558052766E-2</v>
      </c>
      <c r="AG30" s="20">
        <v>8.2101542376361997E-2</v>
      </c>
      <c r="AH30" s="20">
        <v>8.011218717724454E-2</v>
      </c>
      <c r="AI30" s="20">
        <v>8.0799265259381622E-2</v>
      </c>
      <c r="AJ30" s="20">
        <v>4.8164629297270521E-2</v>
      </c>
      <c r="AK30" s="20">
        <v>0.12827200908485981</v>
      </c>
      <c r="AL30" s="20">
        <v>4.1641202089501131E-2</v>
      </c>
      <c r="AM30" s="20">
        <v>0.10492073611887914</v>
      </c>
      <c r="AN30" s="20">
        <v>-1.0144092553597524E-3</v>
      </c>
      <c r="AO30" s="20">
        <v>4.2399458432359247E-2</v>
      </c>
      <c r="AP30" s="20">
        <v>8.7461846321680217E-3</v>
      </c>
      <c r="AQ30" s="20">
        <v>7.0475778648295989E-2</v>
      </c>
      <c r="AR30" s="20">
        <v>8.4031008432242066E-2</v>
      </c>
      <c r="AS30" s="20">
        <v>5.6144916683383762E-2</v>
      </c>
      <c r="AT30" s="20">
        <v>5.9531771368833836E-2</v>
      </c>
      <c r="AU30" s="20">
        <v>2.3595384164941716E-3</v>
      </c>
      <c r="AV30" s="20">
        <v>-6.2419532230307065E-2</v>
      </c>
      <c r="AW30" s="20">
        <v>9.8888082604753097E-2</v>
      </c>
      <c r="AX30" s="20">
        <v>5.7031554953601599E-2</v>
      </c>
      <c r="AY30" s="20">
        <v>4.2357945859790358E-2</v>
      </c>
      <c r="AZ30" s="20">
        <v>-4.5473071319155718E-3</v>
      </c>
    </row>
    <row r="31" spans="1:52" x14ac:dyDescent="0.2">
      <c r="A31" s="11" t="s">
        <v>26</v>
      </c>
      <c r="B31">
        <f>IF(COUNTIF(Table2[[#This Row],[1973-74]:[1978-79]],"N/A"),0,1)</f>
        <v>0</v>
      </c>
      <c r="C31">
        <f>IF(COUNTIF(Table2[[#This Row],[1979-80]:[1988-89]],"N/A"),0,1)</f>
        <v>0</v>
      </c>
      <c r="D31">
        <f>IF(COUNTIF(Table2[[#This Row],[1989-90]:[1998-99]],"N/A"),0,1)</f>
        <v>1</v>
      </c>
      <c r="E31">
        <f>IF(COUNTIF(Table2[[#This Row],[1999-2000]:[2008-09]],"N/A"),0,1)</f>
        <v>1</v>
      </c>
      <c r="F31">
        <f>IF(COUNTIF(Table2[[#This Row],[2009-10]:[2014-15]],"N/A"),0,1)</f>
        <v>1</v>
      </c>
      <c r="G31" s="20" t="str">
        <f t="shared" si="0"/>
        <v>N/A</v>
      </c>
      <c r="H31" s="20" t="str">
        <f t="shared" si="1"/>
        <v>N/A</v>
      </c>
      <c r="I31" s="20">
        <f t="shared" si="2"/>
        <v>3.9851697357868067E-2</v>
      </c>
      <c r="J31" s="20">
        <f t="shared" si="3"/>
        <v>4.3807253073164347E-2</v>
      </c>
      <c r="K31" s="20">
        <f t="shared" si="4"/>
        <v>3.3427903480676167E-2</v>
      </c>
      <c r="L31" s="20" t="s">
        <v>125</v>
      </c>
      <c r="M31" s="20" t="s">
        <v>125</v>
      </c>
      <c r="N31" s="20" t="s">
        <v>125</v>
      </c>
      <c r="O31" s="20" t="s">
        <v>125</v>
      </c>
      <c r="P31" s="20" t="s">
        <v>125</v>
      </c>
      <c r="Q31" s="20" t="s">
        <v>125</v>
      </c>
      <c r="R31" s="20" t="s">
        <v>125</v>
      </c>
      <c r="S31" s="20" t="s">
        <v>125</v>
      </c>
      <c r="T31" s="20" t="s">
        <v>125</v>
      </c>
      <c r="U31" s="20">
        <v>0.16610425764165973</v>
      </c>
      <c r="V31" s="20">
        <v>0.13326084141330466</v>
      </c>
      <c r="W31" s="20">
        <v>6.2831975262333459E-2</v>
      </c>
      <c r="X31" s="20">
        <v>9.2480772637397179E-2</v>
      </c>
      <c r="Y31" s="20">
        <v>9.6002511903422932E-2</v>
      </c>
      <c r="Z31" s="20">
        <v>0.14432927095207837</v>
      </c>
      <c r="AA31" s="20">
        <v>7.5597468484343927E-2</v>
      </c>
      <c r="AB31" s="20">
        <v>-4.5315134063901093E-2</v>
      </c>
      <c r="AC31" s="20">
        <v>8.3315422037831561E-3</v>
      </c>
      <c r="AD31" s="20">
        <v>-1.4234056937190095E-2</v>
      </c>
      <c r="AE31" s="20">
        <v>5.6149761333311857E-2</v>
      </c>
      <c r="AF31" s="20">
        <v>4.394891079215725E-2</v>
      </c>
      <c r="AG31" s="20">
        <v>5.890345219005861E-2</v>
      </c>
      <c r="AH31" s="20">
        <v>2.6784299510546027E-2</v>
      </c>
      <c r="AI31" s="20">
        <v>7.2606806511468447E-2</v>
      </c>
      <c r="AJ31" s="20">
        <v>0.11574392355410255</v>
      </c>
      <c r="AK31" s="20">
        <v>6.6810700463573345E-3</v>
      </c>
      <c r="AL31" s="20">
        <v>0.11381265438258542</v>
      </c>
      <c r="AM31" s="20">
        <v>-2.3417344711252234E-2</v>
      </c>
      <c r="AN31" s="20">
        <v>5.1431113116289361E-2</v>
      </c>
      <c r="AO31" s="20">
        <v>5.0606312649487353E-2</v>
      </c>
      <c r="AP31" s="20">
        <v>3.5832034026600089E-2</v>
      </c>
      <c r="AQ31" s="20">
        <v>8.6994321094097396E-2</v>
      </c>
      <c r="AR31" s="20">
        <v>4.6770882595195462E-2</v>
      </c>
      <c r="AS31" s="20">
        <v>5.1188891231735492E-2</v>
      </c>
      <c r="AT31" s="20">
        <v>1.8172596300547798E-2</v>
      </c>
      <c r="AU31" s="20">
        <v>2.2297152959046832E-2</v>
      </c>
      <c r="AV31" s="20">
        <v>1.68418935695193E-2</v>
      </c>
      <c r="AW31" s="20">
        <v>2.7600971085692894E-3</v>
      </c>
      <c r="AX31" s="20">
        <v>6.9973973505449968E-2</v>
      </c>
      <c r="AY31" s="20">
        <v>4.6618053150848382E-2</v>
      </c>
      <c r="AZ31" s="20">
        <v>4.2076250590623213E-2</v>
      </c>
    </row>
    <row r="32" spans="1:52" x14ac:dyDescent="0.2">
      <c r="A32" s="10" t="s">
        <v>27</v>
      </c>
      <c r="B32">
        <f>IF(COUNTIF(Table2[[#This Row],[1973-74]:[1978-79]],"N/A"),0,1)</f>
        <v>1</v>
      </c>
      <c r="C32">
        <f>IF(COUNTIF(Table2[[#This Row],[1979-80]:[1988-89]],"N/A"),0,1)</f>
        <v>1</v>
      </c>
      <c r="D32">
        <f>IF(COUNTIF(Table2[[#This Row],[1989-90]:[1998-99]],"N/A"),0,1)</f>
        <v>1</v>
      </c>
      <c r="E32">
        <f>IF(COUNTIF(Table2[[#This Row],[1999-2000]:[2008-09]],"N/A"),0,1)</f>
        <v>1</v>
      </c>
      <c r="F32">
        <f>IF(COUNTIF(Table2[[#This Row],[2009-10]:[2014-15]],"N/A"),0,1)</f>
        <v>1</v>
      </c>
      <c r="G32" s="20">
        <f t="shared" si="0"/>
        <v>8.7853051397016962E-2</v>
      </c>
      <c r="H32" s="20">
        <f t="shared" si="1"/>
        <v>0.1069838556886924</v>
      </c>
      <c r="I32" s="20">
        <f t="shared" si="2"/>
        <v>7.3199999175916811E-2</v>
      </c>
      <c r="J32" s="20">
        <f t="shared" si="3"/>
        <v>5.5103172149913573E-2</v>
      </c>
      <c r="K32" s="20">
        <f t="shared" si="4"/>
        <v>3.6091235088030936E-2</v>
      </c>
      <c r="L32" s="20">
        <v>0.13728665983205668</v>
      </c>
      <c r="M32" s="20">
        <v>-5.1900878918867037E-3</v>
      </c>
      <c r="N32" s="20">
        <v>4.7286962652368321E-2</v>
      </c>
      <c r="O32" s="20">
        <v>0.14414541455350188</v>
      </c>
      <c r="P32" s="20">
        <v>0.11573630783904472</v>
      </c>
      <c r="Q32" s="20">
        <v>0.1159364055867429</v>
      </c>
      <c r="R32" s="20">
        <v>0.1070980174458399</v>
      </c>
      <c r="S32" s="20">
        <v>0.1384159785122385</v>
      </c>
      <c r="T32" s="20">
        <v>6.5865257293376528E-2</v>
      </c>
      <c r="U32" s="20">
        <v>0.16906775048082157</v>
      </c>
      <c r="V32" s="20">
        <v>-1.7173935628385945E-2</v>
      </c>
      <c r="W32" s="20">
        <v>0.15861792031897418</v>
      </c>
      <c r="X32" s="20">
        <v>0.1733241913366137</v>
      </c>
      <c r="Y32" s="20">
        <v>3.410606239123163E-2</v>
      </c>
      <c r="Z32" s="20">
        <v>0.12458090914947109</v>
      </c>
      <c r="AA32" s="20">
        <v>7.7464174310037714E-2</v>
      </c>
      <c r="AB32" s="20">
        <v>-1.3951399311672191E-2</v>
      </c>
      <c r="AC32" s="20">
        <v>0.17286046990860393</v>
      </c>
      <c r="AD32" s="20">
        <v>5.8891102844223706E-2</v>
      </c>
      <c r="AE32" s="20">
        <v>0.1350319787984228</v>
      </c>
      <c r="AF32" s="20">
        <v>1.8872424014370434E-2</v>
      </c>
      <c r="AG32" s="20">
        <v>7.1888457026088912E-2</v>
      </c>
      <c r="AH32" s="20">
        <v>8.4767077176639269E-2</v>
      </c>
      <c r="AI32" s="20">
        <v>9.5122549791202451E-2</v>
      </c>
      <c r="AJ32" s="20">
        <v>3.1053157201251128E-2</v>
      </c>
      <c r="AK32" s="20">
        <v>5.6644773098955346E-2</v>
      </c>
      <c r="AL32" s="20">
        <v>6.8429289317072636E-2</v>
      </c>
      <c r="AM32" s="20">
        <v>8.5943803624181692E-2</v>
      </c>
      <c r="AN32" s="20">
        <v>4.1292417261202335E-2</v>
      </c>
      <c r="AO32" s="20">
        <v>-4.7205197769492252E-2</v>
      </c>
      <c r="AP32" s="20">
        <v>2.7268322366775437E-2</v>
      </c>
      <c r="AQ32" s="20">
        <v>0.13692931730747226</v>
      </c>
      <c r="AR32" s="20">
        <v>0.19881846589521296</v>
      </c>
      <c r="AS32" s="20">
        <v>-1.3686862057153776E-2</v>
      </c>
      <c r="AT32" s="20">
        <v>-3.4026075450909561E-3</v>
      </c>
      <c r="AU32" s="20">
        <v>6.5455508065695056E-2</v>
      </c>
      <c r="AV32" s="20">
        <v>3.3322676284026111E-2</v>
      </c>
      <c r="AW32" s="20">
        <v>5.2298442712763425E-2</v>
      </c>
      <c r="AX32" s="20">
        <v>3.2787968127841211E-2</v>
      </c>
      <c r="AY32" s="20">
        <v>-4.8982322246189668E-2</v>
      </c>
      <c r="AZ32" s="20">
        <v>8.166513758404946E-2</v>
      </c>
    </row>
    <row r="33" spans="1:52" x14ac:dyDescent="0.2">
      <c r="A33" s="11" t="s">
        <v>28</v>
      </c>
      <c r="B33">
        <f>IF(COUNTIF(Table2[[#This Row],[1973-74]:[1978-79]],"N/A"),0,1)</f>
        <v>1</v>
      </c>
      <c r="C33">
        <f>IF(COUNTIF(Table2[[#This Row],[1979-80]:[1988-89]],"N/A"),0,1)</f>
        <v>1</v>
      </c>
      <c r="D33">
        <f>IF(COUNTIF(Table2[[#This Row],[1989-90]:[1998-99]],"N/A"),0,1)</f>
        <v>1</v>
      </c>
      <c r="E33">
        <f>IF(COUNTIF(Table2[[#This Row],[1999-2000]:[2008-09]],"N/A"),0,1)</f>
        <v>1</v>
      </c>
      <c r="F33">
        <f>IF(COUNTIF(Table2[[#This Row],[2009-10]:[2014-15]],"N/A"),0,1)</f>
        <v>1</v>
      </c>
      <c r="G33" s="20">
        <f t="shared" si="0"/>
        <v>0.47521203037152854</v>
      </c>
      <c r="H33" s="20">
        <f t="shared" si="1"/>
        <v>-1.4297760855315138E-2</v>
      </c>
      <c r="I33" s="20">
        <f t="shared" si="2"/>
        <v>8.1596979906665396E-2</v>
      </c>
      <c r="J33" s="20">
        <f t="shared" si="3"/>
        <v>7.2233350226880877E-2</v>
      </c>
      <c r="K33" s="20">
        <f t="shared" si="4"/>
        <v>1.3595679572360186E-2</v>
      </c>
      <c r="L33" s="20" t="s">
        <v>125</v>
      </c>
      <c r="M33" s="20">
        <v>2.1736477180717544</v>
      </c>
      <c r="N33" s="20">
        <v>-0.60056397780707937</v>
      </c>
      <c r="O33" s="20">
        <v>0.12308284082015548</v>
      </c>
      <c r="P33" s="20">
        <v>0.20468154040128392</v>
      </c>
      <c r="Q33" s="20">
        <v>-1</v>
      </c>
      <c r="R33" s="20" t="s">
        <v>125</v>
      </c>
      <c r="S33" s="20">
        <v>9.4341830110646285E-2</v>
      </c>
      <c r="T33" s="20">
        <v>9.7556228845093934E-2</v>
      </c>
      <c r="U33" s="20">
        <v>9.8340532476528908E-2</v>
      </c>
      <c r="V33" s="20">
        <v>0.13050922396116083</v>
      </c>
      <c r="W33" s="20">
        <v>6.3986196270540613E-2</v>
      </c>
      <c r="X33" s="20">
        <v>0.13416872406479355</v>
      </c>
      <c r="Y33" s="20">
        <v>0.13771570542850445</v>
      </c>
      <c r="Z33" s="20">
        <v>0.1147017111448952</v>
      </c>
      <c r="AA33" s="20">
        <v>9.1726210101336844E-2</v>
      </c>
      <c r="AB33" s="20">
        <v>0.14815236898738707</v>
      </c>
      <c r="AC33" s="20">
        <v>2.1491219885790423E-3</v>
      </c>
      <c r="AD33" s="20">
        <v>0.10579169103163245</v>
      </c>
      <c r="AE33" s="20">
        <v>0.1510110630165776</v>
      </c>
      <c r="AF33" s="20">
        <v>2.3848295506453336E-2</v>
      </c>
      <c r="AG33" s="20">
        <v>7.8924978942809726E-2</v>
      </c>
      <c r="AH33" s="20">
        <v>7.5059011891420932E-2</v>
      </c>
      <c r="AI33" s="20">
        <v>0.16067332680686772</v>
      </c>
      <c r="AJ33" s="20">
        <v>-2.1366269206410715E-2</v>
      </c>
      <c r="AK33" s="20">
        <v>0.16039418717787515</v>
      </c>
      <c r="AL33" s="20">
        <v>-3.2749817796395304E-2</v>
      </c>
      <c r="AM33" s="20">
        <v>0.15368772223747593</v>
      </c>
      <c r="AN33" s="20">
        <v>1.0274938379505973E-2</v>
      </c>
      <c r="AO33" s="20">
        <v>7.0041672362624527E-2</v>
      </c>
      <c r="AP33" s="20">
        <v>0.10200992135742554</v>
      </c>
      <c r="AQ33" s="20">
        <v>5.3353333940152702E-2</v>
      </c>
      <c r="AR33" s="20">
        <v>0.1279537794609322</v>
      </c>
      <c r="AS33" s="20">
        <v>-6.1898718718643102E-2</v>
      </c>
      <c r="AT33" s="20">
        <v>0.13926648386785501</v>
      </c>
      <c r="AU33" s="20">
        <v>-2.8347030765018016E-2</v>
      </c>
      <c r="AV33" s="20">
        <v>6.5189633090388698E-4</v>
      </c>
      <c r="AW33" s="20">
        <v>2.1924437771009841E-2</v>
      </c>
      <c r="AX33" s="20">
        <v>4.4925845125369061E-2</v>
      </c>
      <c r="AY33" s="20">
        <v>4.0066908662640842E-3</v>
      </c>
      <c r="AZ33" s="20">
        <v>3.8412238105632268E-2</v>
      </c>
    </row>
    <row r="34" spans="1:52" x14ac:dyDescent="0.2">
      <c r="A34" s="10" t="s">
        <v>29</v>
      </c>
      <c r="B34">
        <f>IF(COUNTIF(Table2[[#This Row],[1973-74]:[1978-79]],"N/A"),0,1)</f>
        <v>1</v>
      </c>
      <c r="C34">
        <f>IF(COUNTIF(Table2[[#This Row],[1979-80]:[1988-89]],"N/A"),0,1)</f>
        <v>1</v>
      </c>
      <c r="D34">
        <f>IF(COUNTIF(Table2[[#This Row],[1989-90]:[1998-99]],"N/A"),0,1)</f>
        <v>1</v>
      </c>
      <c r="E34">
        <f>IF(COUNTIF(Table2[[#This Row],[1999-2000]:[2008-09]],"N/A"),0,1)</f>
        <v>1</v>
      </c>
      <c r="F34">
        <f>IF(COUNTIF(Table2[[#This Row],[2009-10]:[2014-15]],"N/A"),0,1)</f>
        <v>1</v>
      </c>
      <c r="G34" s="20">
        <f t="shared" si="0"/>
        <v>0.43578332512228107</v>
      </c>
      <c r="H34" s="20">
        <f t="shared" si="1"/>
        <v>3.6665203922638966E-2</v>
      </c>
      <c r="I34" s="20">
        <f t="shared" si="2"/>
        <v>8.3406208631353951E-2</v>
      </c>
      <c r="J34" s="20">
        <f t="shared" si="3"/>
        <v>3.6451720077251247E-2</v>
      </c>
      <c r="K34" s="20">
        <f t="shared" si="4"/>
        <v>1.4004406505511387E-2</v>
      </c>
      <c r="L34" s="20">
        <v>-0.20708807551534561</v>
      </c>
      <c r="M34" s="20">
        <v>5.2060456786841167E-2</v>
      </c>
      <c r="N34" s="20">
        <v>-1.5859650059696598E-2</v>
      </c>
      <c r="O34" s="20">
        <v>2.2337246428069633</v>
      </c>
      <c r="P34" s="20">
        <v>0.11607925159264298</v>
      </c>
      <c r="Q34" s="20">
        <v>-0.19945406247432612</v>
      </c>
      <c r="R34" s="20">
        <v>-2.8115027760869164E-2</v>
      </c>
      <c r="S34" s="20">
        <v>-0.15577366105751644</v>
      </c>
      <c r="T34" s="20">
        <v>4.4671301916639074E-2</v>
      </c>
      <c r="U34" s="20">
        <v>-0.10935233670493713</v>
      </c>
      <c r="V34" s="20">
        <v>0.287560531903163</v>
      </c>
      <c r="W34" s="20">
        <v>0.25366148420576029</v>
      </c>
      <c r="X34" s="20">
        <v>7.5337003883743522E-2</v>
      </c>
      <c r="Y34" s="20">
        <v>0.1722459568221508</v>
      </c>
      <c r="Z34" s="20">
        <v>2.5870848492581817E-2</v>
      </c>
      <c r="AA34" s="20">
        <v>0.49919267361831648</v>
      </c>
      <c r="AB34" s="20">
        <v>-0.25331650240271736</v>
      </c>
      <c r="AC34" s="20">
        <v>-0.1854853992915855</v>
      </c>
      <c r="AD34" s="20">
        <v>8.5307286735245499E-2</v>
      </c>
      <c r="AE34" s="20">
        <v>0.20627241904261198</v>
      </c>
      <c r="AF34" s="20">
        <v>9.2955421159513205E-2</v>
      </c>
      <c r="AG34" s="20">
        <v>4.3230395523936212E-2</v>
      </c>
      <c r="AH34" s="20">
        <v>0.10301230678069784</v>
      </c>
      <c r="AI34" s="20">
        <v>0.25344414872178417</v>
      </c>
      <c r="AJ34" s="20">
        <v>-1.0550663574262931E-2</v>
      </c>
      <c r="AK34" s="20">
        <v>0.10554222669092427</v>
      </c>
      <c r="AL34" s="20">
        <v>0.21505872397874243</v>
      </c>
      <c r="AM34" s="20">
        <v>-6.1862802756126184E-2</v>
      </c>
      <c r="AN34" s="20">
        <v>-8.3848516816031976E-2</v>
      </c>
      <c r="AO34" s="20">
        <v>-4.5676339376190421E-3</v>
      </c>
      <c r="AP34" s="20">
        <v>5.2240599128429953E-2</v>
      </c>
      <c r="AQ34" s="20">
        <v>1.1476581156571675E-2</v>
      </c>
      <c r="AR34" s="20">
        <v>9.4605828914800433E-2</v>
      </c>
      <c r="AS34" s="20">
        <v>4.9213386503102703E-2</v>
      </c>
      <c r="AT34" s="20">
        <v>-1.3341192090281829E-2</v>
      </c>
      <c r="AU34" s="20">
        <v>-2.1009221291003577E-2</v>
      </c>
      <c r="AV34" s="20">
        <v>0.1411904949337052</v>
      </c>
      <c r="AW34" s="20">
        <v>-4.9536641941924781E-2</v>
      </c>
      <c r="AX34" s="20">
        <v>4.1674669998407908E-3</v>
      </c>
      <c r="AY34" s="20">
        <v>-1.8883612104491649E-2</v>
      </c>
      <c r="AZ34" s="20">
        <v>2.8097952436942339E-2</v>
      </c>
    </row>
    <row r="35" spans="1:52" x14ac:dyDescent="0.2">
      <c r="A35" s="11" t="s">
        <v>30</v>
      </c>
      <c r="B35">
        <f>IF(COUNTIF(Table2[[#This Row],[1973-74]:[1978-79]],"N/A"),0,1)</f>
        <v>1</v>
      </c>
      <c r="C35">
        <f>IF(COUNTIF(Table2[[#This Row],[1979-80]:[1988-89]],"N/A"),0,1)</f>
        <v>1</v>
      </c>
      <c r="D35">
        <f>IF(COUNTIF(Table2[[#This Row],[1989-90]:[1998-99]],"N/A"),0,1)</f>
        <v>1</v>
      </c>
      <c r="E35">
        <f>IF(COUNTIF(Table2[[#This Row],[1999-2000]:[2008-09]],"N/A"),0,1)</f>
        <v>1</v>
      </c>
      <c r="F35">
        <f>IF(COUNTIF(Table2[[#This Row],[2009-10]:[2014-15]],"N/A"),0,1)</f>
        <v>1</v>
      </c>
      <c r="G35" s="20">
        <f t="shared" si="0"/>
        <v>0.4169355836657897</v>
      </c>
      <c r="H35" s="20">
        <f t="shared" si="1"/>
        <v>4.2733436764731063E-2</v>
      </c>
      <c r="I35" s="20">
        <f t="shared" si="2"/>
        <v>5.3932533153785246E-2</v>
      </c>
      <c r="J35" s="20">
        <f t="shared" si="3"/>
        <v>6.9456322700285095E-2</v>
      </c>
      <c r="K35" s="20">
        <f t="shared" si="4"/>
        <v>3.0190685171916656E-2</v>
      </c>
      <c r="L35" s="20">
        <v>-0.11909392954140752</v>
      </c>
      <c r="M35" s="20">
        <v>-0.11518529025681465</v>
      </c>
      <c r="N35" s="20">
        <v>-5.0647824806348149E-2</v>
      </c>
      <c r="O35" s="20">
        <v>2.3619457365317311</v>
      </c>
      <c r="P35" s="20">
        <v>7.6592264017879249E-3</v>
      </c>
      <c r="Q35" s="20">
        <v>-0.34698779790076717</v>
      </c>
      <c r="R35" s="20">
        <v>1.5058096087803443E-2</v>
      </c>
      <c r="S35" s="20">
        <v>-0.16564690863168544</v>
      </c>
      <c r="T35" s="20">
        <v>5.3127660003507465E-2</v>
      </c>
      <c r="U35" s="20">
        <v>-0.14949563522111109</v>
      </c>
      <c r="V35" s="20">
        <v>0.46350335583290014</v>
      </c>
      <c r="W35" s="20">
        <v>0.24674624232942943</v>
      </c>
      <c r="X35" s="20">
        <v>0.16210705786239477</v>
      </c>
      <c r="Y35" s="20">
        <v>5.843255806770447E-2</v>
      </c>
      <c r="Z35" s="20">
        <v>9.0489739217134643E-2</v>
      </c>
      <c r="AA35" s="20">
        <v>0.53395458264283691</v>
      </c>
      <c r="AB35" s="20">
        <v>-0.25450739528114352</v>
      </c>
      <c r="AC35" s="20">
        <v>-2.9194573285894112E-2</v>
      </c>
      <c r="AD35" s="20">
        <v>3.59063979480767E-2</v>
      </c>
      <c r="AE35" s="20">
        <v>-5.9375519620632703E-3</v>
      </c>
      <c r="AF35" s="20">
        <v>0.1304022569499477</v>
      </c>
      <c r="AG35" s="20">
        <v>-5.407834157048981E-2</v>
      </c>
      <c r="AH35" s="20">
        <v>3.1430935222596358E-2</v>
      </c>
      <c r="AI35" s="20">
        <v>0.15536985911887002</v>
      </c>
      <c r="AJ35" s="20">
        <v>-4.0208382448845871E-3</v>
      </c>
      <c r="AK35" s="20">
        <v>8.343682825964828E-2</v>
      </c>
      <c r="AL35" s="20">
        <v>0.69637595665781704</v>
      </c>
      <c r="AM35" s="20">
        <v>-0.29578210982320574</v>
      </c>
      <c r="AN35" s="20">
        <v>2.4851658697137916E-2</v>
      </c>
      <c r="AO35" s="20">
        <v>-4.1782440517359382E-2</v>
      </c>
      <c r="AP35" s="20">
        <v>4.3373966036741603E-2</v>
      </c>
      <c r="AQ35" s="20">
        <v>0.10832102719336995</v>
      </c>
      <c r="AR35" s="20">
        <v>-0.10584330515836882</v>
      </c>
      <c r="AS35" s="20">
        <v>0.19635246574479337</v>
      </c>
      <c r="AT35" s="20">
        <v>-1.4740820087723221E-2</v>
      </c>
      <c r="AU35" s="20">
        <v>8.5112990654031745E-2</v>
      </c>
      <c r="AV35" s="20">
        <v>0.16038279194160487</v>
      </c>
      <c r="AW35" s="20">
        <v>-0.1044732764725988</v>
      </c>
      <c r="AX35" s="20">
        <v>-2.0050492501523652E-2</v>
      </c>
      <c r="AY35" s="20">
        <v>5.9665261963408128E-2</v>
      </c>
      <c r="AZ35" s="20">
        <v>5.0683544657763736E-4</v>
      </c>
    </row>
    <row r="36" spans="1:52" x14ac:dyDescent="0.2">
      <c r="A36" s="10" t="s">
        <v>31</v>
      </c>
      <c r="B36">
        <f>IF(COUNTIF(Table2[[#This Row],[1973-74]:[1978-79]],"N/A"),0,1)</f>
        <v>0</v>
      </c>
      <c r="C36">
        <f>IF(COUNTIF(Table2[[#This Row],[1979-80]:[1988-89]],"N/A"),0,1)</f>
        <v>0</v>
      </c>
      <c r="D36">
        <f>IF(COUNTIF(Table2[[#This Row],[1989-90]:[1998-99]],"N/A"),0,1)</f>
        <v>0</v>
      </c>
      <c r="E36">
        <f>IF(COUNTIF(Table2[[#This Row],[1999-2000]:[2008-09]],"N/A"),0,1)</f>
        <v>1</v>
      </c>
      <c r="F36">
        <f>IF(COUNTIF(Table2[[#This Row],[2009-10]:[2014-15]],"N/A"),0,1)</f>
        <v>1</v>
      </c>
      <c r="G36" s="20" t="str">
        <f t="shared" si="0"/>
        <v>N/A</v>
      </c>
      <c r="H36" s="20" t="str">
        <f t="shared" si="1"/>
        <v>N/A</v>
      </c>
      <c r="I36" s="20" t="str">
        <f t="shared" si="2"/>
        <v>N/A</v>
      </c>
      <c r="J36" s="20">
        <f t="shared" si="3"/>
        <v>7.1026057792163338E-2</v>
      </c>
      <c r="K36" s="20">
        <f t="shared" si="4"/>
        <v>2.0319745909315474E-2</v>
      </c>
      <c r="L36" s="20" t="s">
        <v>125</v>
      </c>
      <c r="M36" s="20" t="s">
        <v>125</v>
      </c>
      <c r="N36" s="20" t="s">
        <v>125</v>
      </c>
      <c r="O36" s="20" t="s">
        <v>125</v>
      </c>
      <c r="P36" s="20" t="s">
        <v>125</v>
      </c>
      <c r="Q36" s="20" t="s">
        <v>125</v>
      </c>
      <c r="R36" s="20" t="s">
        <v>125</v>
      </c>
      <c r="S36" s="20" t="s">
        <v>125</v>
      </c>
      <c r="T36" s="20" t="s">
        <v>125</v>
      </c>
      <c r="U36" s="20" t="s">
        <v>125</v>
      </c>
      <c r="V36" s="20" t="s">
        <v>125</v>
      </c>
      <c r="W36" s="20" t="s">
        <v>125</v>
      </c>
      <c r="X36" s="20" t="s">
        <v>125</v>
      </c>
      <c r="Y36" s="20" t="s">
        <v>125</v>
      </c>
      <c r="Z36" s="20" t="s">
        <v>125</v>
      </c>
      <c r="AA36" s="20" t="s">
        <v>125</v>
      </c>
      <c r="AB36" s="20" t="s">
        <v>125</v>
      </c>
      <c r="AC36" s="20" t="s">
        <v>125</v>
      </c>
      <c r="AD36" s="20" t="s">
        <v>125</v>
      </c>
      <c r="AE36" s="20" t="s">
        <v>125</v>
      </c>
      <c r="AF36" s="20" t="s">
        <v>125</v>
      </c>
      <c r="AG36" s="20" t="s">
        <v>125</v>
      </c>
      <c r="AH36" s="20" t="s">
        <v>125</v>
      </c>
      <c r="AI36" s="20" t="s">
        <v>125</v>
      </c>
      <c r="AJ36" s="20">
        <v>8.7637435018114912E-2</v>
      </c>
      <c r="AK36" s="20">
        <v>-5.1149586703648281E-3</v>
      </c>
      <c r="AL36" s="20">
        <v>6.7670483351227814E-2</v>
      </c>
      <c r="AM36" s="20">
        <v>0.30842695884658067</v>
      </c>
      <c r="AN36" s="20">
        <v>0.11042747070025763</v>
      </c>
      <c r="AO36" s="20">
        <v>8.497606101326878E-2</v>
      </c>
      <c r="AP36" s="20">
        <v>-5.9512187219777607E-2</v>
      </c>
      <c r="AQ36" s="20">
        <v>3.0987138621560505E-2</v>
      </c>
      <c r="AR36" s="20">
        <v>7.1232840210501802E-2</v>
      </c>
      <c r="AS36" s="20">
        <v>2.5393068219675002E-2</v>
      </c>
      <c r="AT36" s="20">
        <v>7.577370284870355E-2</v>
      </c>
      <c r="AU36" s="20">
        <v>2.9909686346896489E-2</v>
      </c>
      <c r="AV36" s="20">
        <v>8.4182448884728082E-4</v>
      </c>
      <c r="AW36" s="20">
        <v>3.9456424717867034E-2</v>
      </c>
      <c r="AX36" s="20">
        <v>-1.5446159134658306E-2</v>
      </c>
      <c r="AY36" s="20">
        <v>3.4291015697732068E-2</v>
      </c>
      <c r="AZ36" s="20">
        <v>3.2865683339208279E-2</v>
      </c>
    </row>
    <row r="37" spans="1:52" x14ac:dyDescent="0.2">
      <c r="A37" s="11" t="s">
        <v>32</v>
      </c>
      <c r="B37">
        <f>IF(COUNTIF(Table2[[#This Row],[1973-74]:[1978-79]],"N/A"),0,1)</f>
        <v>1</v>
      </c>
      <c r="C37">
        <f>IF(COUNTIF(Table2[[#This Row],[1979-80]:[1988-89]],"N/A"),0,1)</f>
        <v>1</v>
      </c>
      <c r="D37">
        <f>IF(COUNTIF(Table2[[#This Row],[1989-90]:[1998-99]],"N/A"),0,1)</f>
        <v>1</v>
      </c>
      <c r="E37">
        <f>IF(COUNTIF(Table2[[#This Row],[1999-2000]:[2008-09]],"N/A"),0,1)</f>
        <v>1</v>
      </c>
      <c r="F37">
        <f>IF(COUNTIF(Table2[[#This Row],[2009-10]:[2014-15]],"N/A"),0,1)</f>
        <v>1</v>
      </c>
      <c r="G37" s="20">
        <f t="shared" si="0"/>
        <v>8.278974518802891E-2</v>
      </c>
      <c r="H37" s="20">
        <f t="shared" si="1"/>
        <v>0.1123300988088819</v>
      </c>
      <c r="I37" s="20">
        <f t="shared" si="2"/>
        <v>7.6309322675240196E-2</v>
      </c>
      <c r="J37" s="20">
        <f t="shared" si="3"/>
        <v>6.0542324557849581E-2</v>
      </c>
      <c r="K37" s="20">
        <f t="shared" si="4"/>
        <v>2.0269457652863868E-2</v>
      </c>
      <c r="L37" s="20">
        <v>0.12735407057840992</v>
      </c>
      <c r="M37" s="20">
        <v>-0.14434912803897745</v>
      </c>
      <c r="N37" s="20">
        <v>0.18011789848108892</v>
      </c>
      <c r="O37" s="20">
        <v>0.18520797861820479</v>
      </c>
      <c r="P37" s="20">
        <v>6.5617906301418394E-2</v>
      </c>
      <c r="Q37" s="20">
        <v>0.25742050227323826</v>
      </c>
      <c r="R37" s="20">
        <v>0.10895434331290665</v>
      </c>
      <c r="S37" s="20">
        <v>9.8804848363175532E-2</v>
      </c>
      <c r="T37" s="20">
        <v>0.15494147921497245</v>
      </c>
      <c r="U37" s="20">
        <v>0.11781057723015348</v>
      </c>
      <c r="V37" s="20">
        <v>0.13055784671653903</v>
      </c>
      <c r="W37" s="20">
        <v>0.11292370643623034</v>
      </c>
      <c r="X37" s="20">
        <v>4.0029132035467409E-2</v>
      </c>
      <c r="Y37" s="20">
        <v>1.9109386723265041E-2</v>
      </c>
      <c r="Z37" s="20">
        <v>8.274916578287074E-2</v>
      </c>
      <c r="AA37" s="20">
        <v>0.19554329595420905</v>
      </c>
      <c r="AB37" s="20">
        <v>6.3540162086080751E-2</v>
      </c>
      <c r="AC37" s="20">
        <v>9.0122845956210201E-2</v>
      </c>
      <c r="AD37" s="20">
        <v>6.9721171880662347E-2</v>
      </c>
      <c r="AE37" s="20">
        <v>4.7795347937920729E-2</v>
      </c>
      <c r="AF37" s="20">
        <v>0.12141001869917978</v>
      </c>
      <c r="AG37" s="20">
        <v>2.7447072099590436E-2</v>
      </c>
      <c r="AH37" s="20">
        <v>8.9966383106651296E-2</v>
      </c>
      <c r="AI37" s="20">
        <v>-1.3163519215545053E-2</v>
      </c>
      <c r="AJ37" s="20">
        <v>7.0710448247442423E-2</v>
      </c>
      <c r="AK37" s="20">
        <v>0.10609157614299324</v>
      </c>
      <c r="AL37" s="20">
        <v>5.3279275898293614E-2</v>
      </c>
      <c r="AM37" s="20">
        <v>-1.0839778355920827E-2</v>
      </c>
      <c r="AN37" s="20">
        <v>7.2628013892720764E-2</v>
      </c>
      <c r="AO37" s="20">
        <v>7.5990228277298177E-2</v>
      </c>
      <c r="AP37" s="20">
        <v>4.681697977180474E-2</v>
      </c>
      <c r="AQ37" s="20">
        <v>0.1507118938295563</v>
      </c>
      <c r="AR37" s="20">
        <v>2.6037607177469783E-3</v>
      </c>
      <c r="AS37" s="20">
        <v>3.9871117531720929E-2</v>
      </c>
      <c r="AT37" s="20">
        <v>6.8270177872281831E-2</v>
      </c>
      <c r="AU37" s="20">
        <v>8.2684634972235993E-3</v>
      </c>
      <c r="AV37" s="20">
        <v>-2.8889876164774512E-2</v>
      </c>
      <c r="AW37" s="20">
        <v>5.1451581549812865E-2</v>
      </c>
      <c r="AX37" s="20">
        <v>0.11064166224688136</v>
      </c>
      <c r="AY37" s="20">
        <v>4.8533007032298008E-2</v>
      </c>
      <c r="AZ37" s="20">
        <v>-6.8388092244258139E-2</v>
      </c>
    </row>
    <row r="38" spans="1:52" x14ac:dyDescent="0.2">
      <c r="A38" s="10" t="s">
        <v>33</v>
      </c>
      <c r="B38">
        <f>IF(COUNTIF(Table2[[#This Row],[1973-74]:[1978-79]],"N/A"),0,1)</f>
        <v>1</v>
      </c>
      <c r="C38">
        <f>IF(COUNTIF(Table2[[#This Row],[1979-80]:[1988-89]],"N/A"),0,1)</f>
        <v>1</v>
      </c>
      <c r="D38">
        <f>IF(COUNTIF(Table2[[#This Row],[1989-90]:[1998-99]],"N/A"),0,1)</f>
        <v>1</v>
      </c>
      <c r="E38">
        <f>IF(COUNTIF(Table2[[#This Row],[1999-2000]:[2008-09]],"N/A"),0,1)</f>
        <v>1</v>
      </c>
      <c r="F38">
        <f>IF(COUNTIF(Table2[[#This Row],[2009-10]:[2014-15]],"N/A"),0,1)</f>
        <v>1</v>
      </c>
      <c r="G38" s="20">
        <f t="shared" si="0"/>
        <v>3.3518896404203649E-2</v>
      </c>
      <c r="H38" s="20">
        <f t="shared" si="1"/>
        <v>8.5331002960095284E-2</v>
      </c>
      <c r="I38" s="20">
        <f t="shared" si="2"/>
        <v>6.471858305426556E-2</v>
      </c>
      <c r="J38" s="20">
        <f t="shared" si="3"/>
        <v>2.0427870282642556E-2</v>
      </c>
      <c r="K38" s="20">
        <f t="shared" si="4"/>
        <v>4.1126497041991485E-2</v>
      </c>
      <c r="L38" s="20">
        <v>-6.0973413475608383E-2</v>
      </c>
      <c r="M38" s="20">
        <v>9.4996104285286181E-2</v>
      </c>
      <c r="N38" s="20">
        <v>2.4094130216677496E-3</v>
      </c>
      <c r="O38" s="20">
        <v>5.9865032436880357E-2</v>
      </c>
      <c r="P38" s="20">
        <v>7.1297345752792313E-2</v>
      </c>
      <c r="Q38" s="20">
        <v>5.8808876081966652E-2</v>
      </c>
      <c r="R38" s="20">
        <v>2.355839979652272E-2</v>
      </c>
      <c r="S38" s="20">
        <v>0.14962488723542758</v>
      </c>
      <c r="T38" s="20">
        <v>0.10180671318543977</v>
      </c>
      <c r="U38" s="20">
        <v>8.4403061648089833E-2</v>
      </c>
      <c r="V38" s="20">
        <v>0.12196294395073064</v>
      </c>
      <c r="W38" s="20">
        <v>0.17335213356959361</v>
      </c>
      <c r="X38" s="20">
        <v>-1.9136410049523208E-2</v>
      </c>
      <c r="Y38" s="20">
        <v>1.939642393679181E-2</v>
      </c>
      <c r="Z38" s="20">
        <v>0.13953300024591334</v>
      </c>
      <c r="AA38" s="20">
        <v>0.12428529092762065</v>
      </c>
      <c r="AB38" s="20">
        <v>-6.4793400588442296E-2</v>
      </c>
      <c r="AC38" s="20">
        <v>0.11563693225729606</v>
      </c>
      <c r="AD38" s="20">
        <v>2.8533789893555983E-2</v>
      </c>
      <c r="AE38" s="20">
        <v>4.1227361617012695E-2</v>
      </c>
      <c r="AF38" s="20">
        <v>7.7886631802290732E-2</v>
      </c>
      <c r="AG38" s="20">
        <v>7.1321505689662418E-2</v>
      </c>
      <c r="AH38" s="20">
        <v>5.7138157171947757E-2</v>
      </c>
      <c r="AI38" s="20">
        <v>0.14456277006666982</v>
      </c>
      <c r="AJ38" s="20">
        <v>5.1386791705041755E-2</v>
      </c>
      <c r="AK38" s="20">
        <v>3.9431945270942979E-2</v>
      </c>
      <c r="AL38" s="20">
        <v>5.5571848297555668E-2</v>
      </c>
      <c r="AM38" s="20">
        <v>2.0879997294030977E-2</v>
      </c>
      <c r="AN38" s="20">
        <v>2.820278523902502E-2</v>
      </c>
      <c r="AO38" s="20">
        <v>4.318967681057044E-2</v>
      </c>
      <c r="AP38" s="20">
        <v>6.9877063173767073E-2</v>
      </c>
      <c r="AQ38" s="20">
        <v>1.8505091158558619E-2</v>
      </c>
      <c r="AR38" s="20">
        <v>5.3596107119294488E-2</v>
      </c>
      <c r="AS38" s="20">
        <v>-1.8068554118007195E-2</v>
      </c>
      <c r="AT38" s="20">
        <v>-0.10690725741931253</v>
      </c>
      <c r="AU38" s="20">
        <v>1.2078985193894167E-2</v>
      </c>
      <c r="AV38" s="20">
        <v>8.1195148815430815E-2</v>
      </c>
      <c r="AW38" s="20">
        <v>3.174944798883484E-2</v>
      </c>
      <c r="AX38" s="20">
        <v>2.7236574332739523E-2</v>
      </c>
      <c r="AY38" s="20">
        <v>6.7482277595501489E-2</v>
      </c>
      <c r="AZ38" s="20">
        <v>2.7016548325548052E-2</v>
      </c>
    </row>
    <row r="39" spans="1:52" x14ac:dyDescent="0.2">
      <c r="A39" s="11" t="s">
        <v>34</v>
      </c>
      <c r="B39">
        <f>IF(COUNTIF(Table2[[#This Row],[1973-74]:[1978-79]],"N/A"),0,1)</f>
        <v>0</v>
      </c>
      <c r="C39">
        <f>IF(COUNTIF(Table2[[#This Row],[1979-80]:[1988-89]],"N/A"),0,1)</f>
        <v>0</v>
      </c>
      <c r="D39">
        <f>IF(COUNTIF(Table2[[#This Row],[1989-90]:[1998-99]],"N/A"),0,1)</f>
        <v>1</v>
      </c>
      <c r="E39">
        <f>IF(COUNTIF(Table2[[#This Row],[1999-2000]:[2008-09]],"N/A"),0,1)</f>
        <v>1</v>
      </c>
      <c r="F39">
        <f>IF(COUNTIF(Table2[[#This Row],[2009-10]:[2014-15]],"N/A"),0,1)</f>
        <v>1</v>
      </c>
      <c r="G39" s="20" t="str">
        <f t="shared" si="0"/>
        <v>N/A</v>
      </c>
      <c r="H39" s="20" t="str">
        <f t="shared" si="1"/>
        <v>N/A</v>
      </c>
      <c r="I39" s="20">
        <f t="shared" si="2"/>
        <v>7.7928430648610603E-2</v>
      </c>
      <c r="J39" s="20">
        <f t="shared" si="3"/>
        <v>3.6535784473243883E-2</v>
      </c>
      <c r="K39" s="20">
        <f t="shared" si="4"/>
        <v>4.8359028323810151E-2</v>
      </c>
      <c r="L39" s="20" t="s">
        <v>125</v>
      </c>
      <c r="M39" s="20" t="s">
        <v>125</v>
      </c>
      <c r="N39" s="20" t="s">
        <v>125</v>
      </c>
      <c r="O39" s="20" t="s">
        <v>125</v>
      </c>
      <c r="P39" s="20" t="s">
        <v>125</v>
      </c>
      <c r="Q39" s="20" t="s">
        <v>125</v>
      </c>
      <c r="R39" s="20" t="s">
        <v>125</v>
      </c>
      <c r="S39" s="20" t="s">
        <v>125</v>
      </c>
      <c r="T39" s="20" t="s">
        <v>125</v>
      </c>
      <c r="U39" s="20">
        <v>-4.8456203553568604E-2</v>
      </c>
      <c r="V39" s="20">
        <v>6.6615187369978124E-2</v>
      </c>
      <c r="W39" s="20">
        <v>-4.1062728147480644E-3</v>
      </c>
      <c r="X39" s="20">
        <v>0.17990265956998136</v>
      </c>
      <c r="Y39" s="20">
        <v>0.21540127290014693</v>
      </c>
      <c r="Z39" s="20">
        <v>0.1166712207245818</v>
      </c>
      <c r="AA39" s="20">
        <v>-5.1159857435437245E-2</v>
      </c>
      <c r="AB39" s="20">
        <v>7.3858466327425126E-2</v>
      </c>
      <c r="AC39" s="20">
        <v>6.2162449220519701E-2</v>
      </c>
      <c r="AD39" s="20">
        <v>-4.4188329803251979E-3</v>
      </c>
      <c r="AE39" s="20">
        <v>0.26490636910518234</v>
      </c>
      <c r="AF39" s="20">
        <v>0.14126684142716153</v>
      </c>
      <c r="AG39" s="20">
        <v>7.8324895974819689E-2</v>
      </c>
      <c r="AH39" s="20">
        <v>5.274774593445973E-2</v>
      </c>
      <c r="AI39" s="20">
        <v>0.16142927768914331</v>
      </c>
      <c r="AJ39" s="20">
        <v>1.6695122315704529E-4</v>
      </c>
      <c r="AK39" s="20">
        <v>2.111872266046412E-2</v>
      </c>
      <c r="AL39" s="20">
        <v>-2.6335758573142323E-2</v>
      </c>
      <c r="AM39" s="20">
        <v>7.178783818625234E-2</v>
      </c>
      <c r="AN39" s="20">
        <v>-2.184407791174953E-2</v>
      </c>
      <c r="AO39" s="20">
        <v>0.15513327913024197</v>
      </c>
      <c r="AP39" s="20">
        <v>2.650508637057444E-2</v>
      </c>
      <c r="AQ39" s="20">
        <v>2.4253840238594318E-3</v>
      </c>
      <c r="AR39" s="20">
        <v>0.11435245824874921</v>
      </c>
      <c r="AS39" s="20">
        <v>4.9350338823524638E-2</v>
      </c>
      <c r="AT39" s="20">
        <v>-2.7135426226335465E-2</v>
      </c>
      <c r="AU39" s="20">
        <v>-4.733987935700134E-2</v>
      </c>
      <c r="AV39" s="20">
        <v>0.14936850511523114</v>
      </c>
      <c r="AW39" s="20">
        <v>4.85174627225122E-2</v>
      </c>
      <c r="AX39" s="20">
        <v>-1.6296730193928997E-2</v>
      </c>
      <c r="AY39" s="20">
        <v>9.6266604480074625E-2</v>
      </c>
      <c r="AZ39" s="20">
        <v>5.9638207175973311E-2</v>
      </c>
    </row>
    <row r="40" spans="1:52" x14ac:dyDescent="0.2">
      <c r="A40" s="10" t="s">
        <v>35</v>
      </c>
      <c r="B40">
        <f>IF(COUNTIF(Table2[[#This Row],[1973-74]:[1978-79]],"N/A"),0,1)</f>
        <v>0</v>
      </c>
      <c r="C40">
        <f>IF(COUNTIF(Table2[[#This Row],[1979-80]:[1988-89]],"N/A"),0,1)</f>
        <v>1</v>
      </c>
      <c r="D40">
        <f>IF(COUNTIF(Table2[[#This Row],[1989-90]:[1998-99]],"N/A"),0,1)</f>
        <v>1</v>
      </c>
      <c r="E40">
        <f>IF(COUNTIF(Table2[[#This Row],[1999-2000]:[2008-09]],"N/A"),0,1)</f>
        <v>1</v>
      </c>
      <c r="F40">
        <f>IF(COUNTIF(Table2[[#This Row],[2009-10]:[2014-15]],"N/A"),0,1)</f>
        <v>1</v>
      </c>
      <c r="G40" s="20" t="str">
        <f t="shared" si="0"/>
        <v>N/A</v>
      </c>
      <c r="H40" s="20">
        <f t="shared" si="1"/>
        <v>6.4889583880328658E-2</v>
      </c>
      <c r="I40" s="20">
        <f t="shared" si="2"/>
        <v>3.7112092934861861E-2</v>
      </c>
      <c r="J40" s="20">
        <f t="shared" si="3"/>
        <v>9.2558136954901157E-2</v>
      </c>
      <c r="K40" s="20">
        <f t="shared" si="4"/>
        <v>2.4326723744901708E-2</v>
      </c>
      <c r="L40" s="20" t="s">
        <v>125</v>
      </c>
      <c r="M40" s="20" t="s">
        <v>125</v>
      </c>
      <c r="N40" s="20" t="s">
        <v>125</v>
      </c>
      <c r="O40" s="20" t="s">
        <v>125</v>
      </c>
      <c r="P40" s="20" t="s">
        <v>125</v>
      </c>
      <c r="Q40" s="20">
        <v>-6.5062814237009325E-2</v>
      </c>
      <c r="R40" s="20">
        <v>0.28313591865981669</v>
      </c>
      <c r="S40" s="20">
        <v>7.6591210497672646E-2</v>
      </c>
      <c r="T40" s="20">
        <v>6.7757887013939838E-2</v>
      </c>
      <c r="U40" s="20">
        <v>7.4449927646469516E-2</v>
      </c>
      <c r="V40" s="20">
        <v>-0.13456950000159876</v>
      </c>
      <c r="W40" s="20">
        <v>0.2494476375142432</v>
      </c>
      <c r="X40" s="20">
        <v>-4.0246621521719844E-2</v>
      </c>
      <c r="Y40" s="20">
        <v>-9.9704276376803283E-4</v>
      </c>
      <c r="Z40" s="20">
        <v>0.1383892359952405</v>
      </c>
      <c r="AA40" s="20">
        <v>0.31051212791954635</v>
      </c>
      <c r="AB40" s="20">
        <v>-8.8709317306404217E-2</v>
      </c>
      <c r="AC40" s="20">
        <v>7.6795653807274267E-2</v>
      </c>
      <c r="AD40" s="20">
        <v>8.1176671350711355E-2</v>
      </c>
      <c r="AE40" s="20">
        <v>-7.1236440757891192E-2</v>
      </c>
      <c r="AF40" s="20">
        <v>3.5771652234920519E-3</v>
      </c>
      <c r="AG40" s="20">
        <v>-4.7740579178717039E-2</v>
      </c>
      <c r="AH40" s="20">
        <v>0.1073911226090179</v>
      </c>
      <c r="AI40" s="20">
        <v>-8.6045324909668569E-2</v>
      </c>
      <c r="AJ40" s="20">
        <v>8.5399850591257764E-2</v>
      </c>
      <c r="AK40" s="20">
        <v>8.8474543754046855E-2</v>
      </c>
      <c r="AL40" s="20">
        <v>-3.6685665689175403E-2</v>
      </c>
      <c r="AM40" s="20">
        <v>-1.5835605201205156E-2</v>
      </c>
      <c r="AN40" s="20">
        <v>0.25336338414833709</v>
      </c>
      <c r="AO40" s="20">
        <v>0.29018277222307204</v>
      </c>
      <c r="AP40" s="20">
        <v>0.13086532415973556</v>
      </c>
      <c r="AQ40" s="20">
        <v>6.7272930795182942E-2</v>
      </c>
      <c r="AR40" s="20">
        <v>7.3379372893477637E-2</v>
      </c>
      <c r="AS40" s="20">
        <v>5.0960927749592551E-2</v>
      </c>
      <c r="AT40" s="20">
        <v>2.3603384715947456E-2</v>
      </c>
      <c r="AU40" s="20">
        <v>6.7625683054356983E-2</v>
      </c>
      <c r="AV40" s="20">
        <v>6.7810972324665889E-2</v>
      </c>
      <c r="AW40" s="20">
        <v>3.071535752544553E-2</v>
      </c>
      <c r="AX40" s="20">
        <v>5.5680614013526905E-2</v>
      </c>
      <c r="AY40" s="20">
        <v>-7.9017465083455786E-3</v>
      </c>
      <c r="AZ40" s="20">
        <v>-6.7970537940239509E-2</v>
      </c>
    </row>
    <row r="41" spans="1:52" x14ac:dyDescent="0.2">
      <c r="A41" s="11" t="s">
        <v>36</v>
      </c>
      <c r="B41">
        <f>IF(COUNTIF(Table2[[#This Row],[1973-74]:[1978-79]],"N/A"),0,1)</f>
        <v>1</v>
      </c>
      <c r="C41">
        <f>IF(COUNTIF(Table2[[#This Row],[1979-80]:[1988-89]],"N/A"),0,1)</f>
        <v>1</v>
      </c>
      <c r="D41">
        <f>IF(COUNTIF(Table2[[#This Row],[1989-90]:[1998-99]],"N/A"),0,1)</f>
        <v>1</v>
      </c>
      <c r="E41">
        <f>IF(COUNTIF(Table2[[#This Row],[1999-2000]:[2008-09]],"N/A"),0,1)</f>
        <v>1</v>
      </c>
      <c r="F41">
        <f>IF(COUNTIF(Table2[[#This Row],[2009-10]:[2014-15]],"N/A"),0,1)</f>
        <v>1</v>
      </c>
      <c r="G41" s="20">
        <f t="shared" si="0"/>
        <v>9.2984403574781396E-2</v>
      </c>
      <c r="H41" s="20">
        <f t="shared" si="1"/>
        <v>9.7211905425010542E-2</v>
      </c>
      <c r="I41" s="20">
        <f t="shared" si="2"/>
        <v>7.2474168906734665E-2</v>
      </c>
      <c r="J41" s="20">
        <f t="shared" si="3"/>
        <v>5.3007906884592192E-2</v>
      </c>
      <c r="K41" s="20">
        <f t="shared" si="4"/>
        <v>5.7873791467746599E-2</v>
      </c>
      <c r="L41" s="20">
        <v>-4.5488480227579585E-2</v>
      </c>
      <c r="M41" s="20">
        <v>0.13397044495948587</v>
      </c>
      <c r="N41" s="20">
        <v>9.1320363040134273E-2</v>
      </c>
      <c r="O41" s="20">
        <v>9.1047286765793531E-2</v>
      </c>
      <c r="P41" s="20">
        <v>0.19407240333607287</v>
      </c>
      <c r="Q41" s="20">
        <v>0.17334768392600686</v>
      </c>
      <c r="R41" s="20">
        <v>0.14531732709334155</v>
      </c>
      <c r="S41" s="20">
        <v>9.4027251563745945E-3</v>
      </c>
      <c r="T41" s="20">
        <v>8.1173855357345448E-2</v>
      </c>
      <c r="U41" s="20">
        <v>0.13042474027867507</v>
      </c>
      <c r="V41" s="20">
        <v>-2.7653439431196518E-2</v>
      </c>
      <c r="W41" s="20">
        <v>0.16039165546380152</v>
      </c>
      <c r="X41" s="20">
        <v>0.18041539387247887</v>
      </c>
      <c r="Y41" s="20">
        <v>5.9017938294053308E-2</v>
      </c>
      <c r="Z41" s="20">
        <v>6.0281174239224626E-2</v>
      </c>
      <c r="AA41" s="20">
        <v>4.0558277367455958E-2</v>
      </c>
      <c r="AB41" s="20">
        <v>7.8957514177186688E-2</v>
      </c>
      <c r="AC41" s="20">
        <v>5.5317905255048885E-2</v>
      </c>
      <c r="AD41" s="20">
        <v>8.2419659584390778E-2</v>
      </c>
      <c r="AE41" s="20">
        <v>6.0765386836345053E-2</v>
      </c>
      <c r="AF41" s="20">
        <v>4.1823772277594755E-2</v>
      </c>
      <c r="AG41" s="20">
        <v>5.7178345852293803E-2</v>
      </c>
      <c r="AH41" s="20">
        <v>0.10802050529461206</v>
      </c>
      <c r="AI41" s="20">
        <v>0.10256157448491332</v>
      </c>
      <c r="AJ41" s="20">
        <v>9.7138747937505376E-2</v>
      </c>
      <c r="AK41" s="20">
        <v>4.8815737847277843E-2</v>
      </c>
      <c r="AL41" s="20">
        <v>5.6476922040293781E-2</v>
      </c>
      <c r="AM41" s="20">
        <v>9.0472240438176144E-2</v>
      </c>
      <c r="AN41" s="20">
        <v>3.4609130364326501E-2</v>
      </c>
      <c r="AO41" s="20">
        <v>5.0894844574132195E-2</v>
      </c>
      <c r="AP41" s="20">
        <v>-1.1289021655061163E-2</v>
      </c>
      <c r="AQ41" s="20">
        <v>2.0642279785401597E-2</v>
      </c>
      <c r="AR41" s="20">
        <v>5.4662603161804997E-2</v>
      </c>
      <c r="AS41" s="20">
        <v>0.15548214086065223</v>
      </c>
      <c r="AT41" s="20">
        <v>2.9312191428917788E-2</v>
      </c>
      <c r="AU41" s="20">
        <v>-8.3722930695389677E-2</v>
      </c>
      <c r="AV41" s="20">
        <v>-3.4559587757570356E-2</v>
      </c>
      <c r="AW41" s="20">
        <v>0.44826098828791788</v>
      </c>
      <c r="AX41" s="20">
        <v>-5.2982905793896508E-2</v>
      </c>
      <c r="AY41" s="20">
        <v>4.7400981778653532E-2</v>
      </c>
      <c r="AZ41" s="20">
        <v>2.2846202986764753E-2</v>
      </c>
    </row>
    <row r="42" spans="1:52" x14ac:dyDescent="0.2">
      <c r="A42" s="10" t="s">
        <v>37</v>
      </c>
      <c r="B42">
        <f>IF(COUNTIF(Table2[[#This Row],[1973-74]:[1978-79]],"N/A"),0,1)</f>
        <v>0</v>
      </c>
      <c r="C42">
        <f>IF(COUNTIF(Table2[[#This Row],[1979-80]:[1988-89]],"N/A"),0,1)</f>
        <v>1</v>
      </c>
      <c r="D42">
        <f>IF(COUNTIF(Table2[[#This Row],[1989-90]:[1998-99]],"N/A"),0,1)</f>
        <v>1</v>
      </c>
      <c r="E42">
        <f>IF(COUNTIF(Table2[[#This Row],[1999-2000]:[2008-09]],"N/A"),0,1)</f>
        <v>1</v>
      </c>
      <c r="F42">
        <f>IF(COUNTIF(Table2[[#This Row],[2009-10]:[2014-15]],"N/A"),0,1)</f>
        <v>1</v>
      </c>
      <c r="G42" s="20" t="str">
        <f t="shared" si="0"/>
        <v>N/A</v>
      </c>
      <c r="H42" s="20">
        <f t="shared" si="1"/>
        <v>8.6736054485479955E-2</v>
      </c>
      <c r="I42" s="20">
        <f t="shared" si="2"/>
        <v>4.2286411352269293E-2</v>
      </c>
      <c r="J42" s="20">
        <f t="shared" si="3"/>
        <v>7.5607700453448876E-2</v>
      </c>
      <c r="K42" s="20">
        <f t="shared" si="4"/>
        <v>5.5861401409132753E-2</v>
      </c>
      <c r="L42" s="20" t="s">
        <v>125</v>
      </c>
      <c r="M42" s="20" t="s">
        <v>125</v>
      </c>
      <c r="N42" s="20">
        <v>-5.71803491020203E-2</v>
      </c>
      <c r="O42" s="20">
        <v>0.20855023913004292</v>
      </c>
      <c r="P42" s="20">
        <v>3.9277087436717283E-2</v>
      </c>
      <c r="Q42" s="20">
        <v>0.21543417832431944</v>
      </c>
      <c r="R42" s="20">
        <v>8.7076600486362163E-2</v>
      </c>
      <c r="S42" s="20">
        <v>0.1740552697428486</v>
      </c>
      <c r="T42" s="20">
        <v>2.4858533126937699E-2</v>
      </c>
      <c r="U42" s="20">
        <v>-4.7360398952445752E-2</v>
      </c>
      <c r="V42" s="20">
        <v>2.0427105402806539E-2</v>
      </c>
      <c r="W42" s="20">
        <v>0.24627600637149075</v>
      </c>
      <c r="X42" s="20">
        <v>-2.9561934014597623E-2</v>
      </c>
      <c r="Y42" s="20">
        <v>7.2845372456847635E-2</v>
      </c>
      <c r="Z42" s="20">
        <v>0.1033098119102301</v>
      </c>
      <c r="AA42" s="20">
        <v>0.17043848352545779</v>
      </c>
      <c r="AB42" s="20">
        <v>1.1476804719885166E-2</v>
      </c>
      <c r="AC42" s="20">
        <v>0.12895508201146397</v>
      </c>
      <c r="AD42" s="20">
        <v>3.563214162735355E-2</v>
      </c>
      <c r="AE42" s="20">
        <v>8.9860328043857574E-2</v>
      </c>
      <c r="AF42" s="20">
        <v>-0.2029769196838675</v>
      </c>
      <c r="AG42" s="20">
        <v>-0.13632630901038939</v>
      </c>
      <c r="AH42" s="20">
        <v>5.4063490852756406E-2</v>
      </c>
      <c r="AI42" s="20">
        <v>0.12551364468607396</v>
      </c>
      <c r="AJ42" s="20">
        <v>0.14622736675010142</v>
      </c>
      <c r="AK42" s="20">
        <v>0.15468480117290481</v>
      </c>
      <c r="AL42" s="20">
        <v>-1.2433621638576326E-2</v>
      </c>
      <c r="AM42" s="20">
        <v>0.21604593275465073</v>
      </c>
      <c r="AN42" s="20">
        <v>7.4957213336327586E-2</v>
      </c>
      <c r="AO42" s="20">
        <v>1.6052956655784333E-2</v>
      </c>
      <c r="AP42" s="20">
        <v>-5.6502737090529914E-2</v>
      </c>
      <c r="AQ42" s="20">
        <v>0.28775092570425009</v>
      </c>
      <c r="AR42" s="20">
        <v>3.257882786117814E-2</v>
      </c>
      <c r="AS42" s="20">
        <v>-8.8209014894698304E-2</v>
      </c>
      <c r="AT42" s="20">
        <v>0.13115172067319769</v>
      </c>
      <c r="AU42" s="20">
        <v>-0.1045085210768299</v>
      </c>
      <c r="AV42" s="20">
        <v>-1.0362055421352781E-2</v>
      </c>
      <c r="AW42" s="20">
        <v>0.11236649395562395</v>
      </c>
      <c r="AX42" s="20">
        <v>0.107451269953507</v>
      </c>
      <c r="AY42" s="20">
        <v>-0.11216433341763632</v>
      </c>
      <c r="AZ42" s="20">
        <v>0.34238555446148455</v>
      </c>
    </row>
    <row r="43" spans="1:52" x14ac:dyDescent="0.2">
      <c r="A43" s="11" t="s">
        <v>38</v>
      </c>
      <c r="B43">
        <f>IF(COUNTIF(Table2[[#This Row],[1973-74]:[1978-79]],"N/A"),0,1)</f>
        <v>0</v>
      </c>
      <c r="C43">
        <f>IF(COUNTIF(Table2[[#This Row],[1979-80]:[1988-89]],"N/A"),0,1)</f>
        <v>1</v>
      </c>
      <c r="D43">
        <f>IF(COUNTIF(Table2[[#This Row],[1989-90]:[1998-99]],"N/A"),0,1)</f>
        <v>1</v>
      </c>
      <c r="E43">
        <f>IF(COUNTIF(Table2[[#This Row],[1999-2000]:[2008-09]],"N/A"),0,1)</f>
        <v>1</v>
      </c>
      <c r="F43">
        <f>IF(COUNTIF(Table2[[#This Row],[2009-10]:[2014-15]],"N/A"),0,1)</f>
        <v>1</v>
      </c>
      <c r="G43" s="20" t="str">
        <f t="shared" si="0"/>
        <v>N/A</v>
      </c>
      <c r="H43" s="20">
        <f t="shared" si="1"/>
        <v>6.0590604938267609E-2</v>
      </c>
      <c r="I43" s="20">
        <f t="shared" si="2"/>
        <v>5.856258639485621E-2</v>
      </c>
      <c r="J43" s="20">
        <f t="shared" si="3"/>
        <v>7.2544691333291916E-2</v>
      </c>
      <c r="K43" s="20">
        <f t="shared" si="4"/>
        <v>3.7721279114371592E-2</v>
      </c>
      <c r="L43" s="20" t="s">
        <v>125</v>
      </c>
      <c r="M43" s="20">
        <v>5.0143376410609314E-2</v>
      </c>
      <c r="N43" s="20">
        <v>5.3664537069831757E-2</v>
      </c>
      <c r="O43" s="20">
        <v>-0.20526160259833537</v>
      </c>
      <c r="P43" s="20">
        <v>9.7447945411809692E-3</v>
      </c>
      <c r="Q43" s="20">
        <v>-0.25906921700839414</v>
      </c>
      <c r="R43" s="20">
        <v>6.9817233074261232E-3</v>
      </c>
      <c r="S43" s="20">
        <v>0.19161052435882681</v>
      </c>
      <c r="T43" s="20">
        <v>0.30229834033861874</v>
      </c>
      <c r="U43" s="20">
        <v>6.4433577816612825E-2</v>
      </c>
      <c r="V43" s="20">
        <v>0.12222183018545175</v>
      </c>
      <c r="W43" s="20">
        <v>-3.5393341600747572E-2</v>
      </c>
      <c r="X43" s="20">
        <v>1.473216643341871E-2</v>
      </c>
      <c r="Y43" s="20">
        <v>0.13694560290080998</v>
      </c>
      <c r="Z43" s="20">
        <v>6.1144842650652904E-2</v>
      </c>
      <c r="AA43" s="20">
        <v>-0.14479723406169842</v>
      </c>
      <c r="AB43" s="20">
        <v>7.1939094992061373E-2</v>
      </c>
      <c r="AC43" s="20">
        <v>0.19617167185695752</v>
      </c>
      <c r="AD43" s="20">
        <v>0.17021948159635719</v>
      </c>
      <c r="AE43" s="20">
        <v>8.8171296910319885E-2</v>
      </c>
      <c r="AF43" s="20">
        <v>9.3097030820356461E-2</v>
      </c>
      <c r="AG43" s="20">
        <v>-9.427884121777895E-2</v>
      </c>
      <c r="AH43" s="20">
        <v>4.7398996116594795E-2</v>
      </c>
      <c r="AI43" s="20">
        <v>0.13211019936208601</v>
      </c>
      <c r="AJ43" s="20">
        <v>2.559416757330623E-2</v>
      </c>
      <c r="AK43" s="20">
        <v>0.23419634611572082</v>
      </c>
      <c r="AL43" s="20">
        <v>1.5383820781906806E-2</v>
      </c>
      <c r="AM43" s="20">
        <v>6.2170086569284216E-2</v>
      </c>
      <c r="AN43" s="20">
        <v>3.4059128308112356E-2</v>
      </c>
      <c r="AO43" s="20">
        <v>5.136905902714467E-2</v>
      </c>
      <c r="AP43" s="20">
        <v>6.4083903018509553E-2</v>
      </c>
      <c r="AQ43" s="20">
        <v>5.6674936401839876E-2</v>
      </c>
      <c r="AR43" s="20">
        <v>2.2038037040637077E-2</v>
      </c>
      <c r="AS43" s="20">
        <v>7.4227466466090006E-2</v>
      </c>
      <c r="AT43" s="20">
        <v>0.11124412960367384</v>
      </c>
      <c r="AU43" s="20">
        <v>6.5122624635840023E-2</v>
      </c>
      <c r="AV43" s="20">
        <v>3.2241431190427029E-2</v>
      </c>
      <c r="AW43" s="20">
        <v>-2.830114599293718E-2</v>
      </c>
      <c r="AX43" s="20">
        <v>0.11635332475877437</v>
      </c>
      <c r="AY43" s="20">
        <v>-3.3182318093804425E-2</v>
      </c>
      <c r="AZ43" s="20">
        <v>7.4093758187929709E-2</v>
      </c>
    </row>
    <row r="44" spans="1:52" x14ac:dyDescent="0.2">
      <c r="A44" s="10" t="s">
        <v>39</v>
      </c>
      <c r="B44">
        <f>IF(COUNTIF(Table2[[#This Row],[1973-74]:[1978-79]],"N/A"),0,1)</f>
        <v>1</v>
      </c>
      <c r="C44">
        <f>IF(COUNTIF(Table2[[#This Row],[1979-80]:[1988-89]],"N/A"),0,1)</f>
        <v>1</v>
      </c>
      <c r="D44">
        <f>IF(COUNTIF(Table2[[#This Row],[1989-90]:[1998-99]],"N/A"),0,1)</f>
        <v>1</v>
      </c>
      <c r="E44">
        <f>IF(COUNTIF(Table2[[#This Row],[1999-2000]:[2008-09]],"N/A"),0,1)</f>
        <v>1</v>
      </c>
      <c r="F44">
        <f>IF(COUNTIF(Table2[[#This Row],[2009-10]:[2014-15]],"N/A"),0,1)</f>
        <v>1</v>
      </c>
      <c r="G44" s="20">
        <f t="shared" si="0"/>
        <v>0.26602933468010526</v>
      </c>
      <c r="H44" s="20">
        <f t="shared" si="1"/>
        <v>0.15100818506206859</v>
      </c>
      <c r="I44" s="20">
        <f t="shared" si="2"/>
        <v>6.6609610864088023E-2</v>
      </c>
      <c r="J44" s="20">
        <f t="shared" si="3"/>
        <v>-3.0587149292851695E-2</v>
      </c>
      <c r="K44" s="20">
        <f t="shared" si="4"/>
        <v>3.7159571632795839E-2</v>
      </c>
      <c r="L44" s="20">
        <v>0.30781472592630621</v>
      </c>
      <c r="M44" s="20">
        <v>-0.12963399116135596</v>
      </c>
      <c r="N44" s="20">
        <v>0.86137289132514139</v>
      </c>
      <c r="O44" s="20">
        <v>0.23942075103682495</v>
      </c>
      <c r="P44" s="20">
        <v>5.1172296273609648E-2</v>
      </c>
      <c r="Q44" s="20">
        <v>0.467898076635472</v>
      </c>
      <c r="R44" s="20">
        <v>0.41351439381181965</v>
      </c>
      <c r="S44" s="20">
        <v>0.25341848262468958</v>
      </c>
      <c r="T44" s="20">
        <v>-4.4663394727872105E-2</v>
      </c>
      <c r="U44" s="20">
        <v>0.49118801765016301</v>
      </c>
      <c r="V44" s="20">
        <v>-0.41237257436386526</v>
      </c>
      <c r="W44" s="20">
        <v>0.21192948686919308</v>
      </c>
      <c r="X44" s="20">
        <v>0.20330143130353878</v>
      </c>
      <c r="Y44" s="20">
        <v>4.1891502375617212E-3</v>
      </c>
      <c r="Z44" s="20">
        <v>-7.8321219420014757E-2</v>
      </c>
      <c r="AA44" s="20">
        <v>-7.2755196300586819E-4</v>
      </c>
      <c r="AB44" s="20">
        <v>5.6712522529892513E-2</v>
      </c>
      <c r="AC44" s="20">
        <v>2.6326087569990088E-2</v>
      </c>
      <c r="AD44" s="20">
        <v>-0.12094307783835211</v>
      </c>
      <c r="AE44" s="20">
        <v>5.0944849697912166E-2</v>
      </c>
      <c r="AF44" s="20">
        <v>0.18127582643947873</v>
      </c>
      <c r="AG44" s="20">
        <v>-0.16803359467879125</v>
      </c>
      <c r="AH44" s="20">
        <v>-7.6580533777710364E-3</v>
      </c>
      <c r="AI44" s="20">
        <v>0.2967391354251428</v>
      </c>
      <c r="AJ44" s="20">
        <v>0.3514599648363842</v>
      </c>
      <c r="AK44" s="20">
        <v>-0.42939029524550987</v>
      </c>
      <c r="AL44" s="20">
        <v>-7.0066880057730093E-3</v>
      </c>
      <c r="AM44" s="20">
        <v>0.15443140292493154</v>
      </c>
      <c r="AN44" s="20">
        <v>1.1106064197060842E-2</v>
      </c>
      <c r="AO44" s="20">
        <v>-7.9138879885846336E-2</v>
      </c>
      <c r="AP44" s="20">
        <v>-1.6730792684623977E-2</v>
      </c>
      <c r="AQ44" s="20">
        <v>-0.12206304078855541</v>
      </c>
      <c r="AR44" s="20">
        <v>3.864897281554764E-2</v>
      </c>
      <c r="AS44" s="20">
        <v>7.9079433319420592E-2</v>
      </c>
      <c r="AT44" s="20">
        <v>6.5192330424831024E-2</v>
      </c>
      <c r="AU44" s="20">
        <v>-0.22516124438682938</v>
      </c>
      <c r="AV44" s="20">
        <v>0.23197026799741186</v>
      </c>
      <c r="AW44" s="20">
        <v>-3.5087899790303877E-2</v>
      </c>
      <c r="AX44" s="20">
        <v>0.2625157100265621</v>
      </c>
      <c r="AY44" s="20">
        <v>0.21820525352928943</v>
      </c>
      <c r="AZ44" s="20">
        <v>-0.2294846575793551</v>
      </c>
    </row>
    <row r="45" spans="1:52" x14ac:dyDescent="0.2">
      <c r="A45" s="11" t="s">
        <v>40</v>
      </c>
      <c r="B45">
        <f>IF(COUNTIF(Table2[[#This Row],[1973-74]:[1978-79]],"N/A"),0,1)</f>
        <v>0</v>
      </c>
      <c r="C45">
        <f>IF(COUNTIF(Table2[[#This Row],[1979-80]:[1988-89]],"N/A"),0,1)</f>
        <v>0</v>
      </c>
      <c r="D45">
        <f>IF(COUNTIF(Table2[[#This Row],[1989-90]:[1998-99]],"N/A"),0,1)</f>
        <v>1</v>
      </c>
      <c r="E45">
        <f>IF(COUNTIF(Table2[[#This Row],[1999-2000]:[2008-09]],"N/A"),0,1)</f>
        <v>1</v>
      </c>
      <c r="F45">
        <f>IF(COUNTIF(Table2[[#This Row],[2009-10]:[2014-15]],"N/A"),0,1)</f>
        <v>1</v>
      </c>
      <c r="G45" s="20" t="str">
        <f t="shared" si="0"/>
        <v>N/A</v>
      </c>
      <c r="H45" s="20" t="str">
        <f t="shared" si="1"/>
        <v>N/A</v>
      </c>
      <c r="I45" s="20">
        <f t="shared" si="2"/>
        <v>5.7668654681071095E-2</v>
      </c>
      <c r="J45" s="20">
        <f t="shared" si="3"/>
        <v>6.734754554587892E-2</v>
      </c>
      <c r="K45" s="20">
        <f t="shared" si="4"/>
        <v>-1.3934324134108361E-2</v>
      </c>
      <c r="L45" s="20" t="s">
        <v>125</v>
      </c>
      <c r="M45" s="20" t="s">
        <v>125</v>
      </c>
      <c r="N45" s="20" t="s">
        <v>125</v>
      </c>
      <c r="O45" s="20" t="s">
        <v>125</v>
      </c>
      <c r="P45" s="20" t="s">
        <v>125</v>
      </c>
      <c r="Q45" s="20" t="s">
        <v>125</v>
      </c>
      <c r="R45" s="20" t="s">
        <v>125</v>
      </c>
      <c r="S45" s="20" t="s">
        <v>125</v>
      </c>
      <c r="T45" s="20" t="s">
        <v>125</v>
      </c>
      <c r="U45" s="20" t="s">
        <v>125</v>
      </c>
      <c r="V45" s="20" t="s">
        <v>125</v>
      </c>
      <c r="W45" s="20" t="s">
        <v>125</v>
      </c>
      <c r="X45" s="20" t="s">
        <v>125</v>
      </c>
      <c r="Y45" s="20" t="s">
        <v>125</v>
      </c>
      <c r="Z45" s="20">
        <v>9.2339343442031707E-2</v>
      </c>
      <c r="AA45" s="20">
        <v>9.8131995168871916E-2</v>
      </c>
      <c r="AB45" s="20">
        <v>8.4934605962436918E-2</v>
      </c>
      <c r="AC45" s="20">
        <v>-9.4187353554846212E-2</v>
      </c>
      <c r="AD45" s="20">
        <v>0.17309706749094361</v>
      </c>
      <c r="AE45" s="20">
        <v>-3.3381692403337403E-2</v>
      </c>
      <c r="AF45" s="20">
        <v>7.1586178794985966E-2</v>
      </c>
      <c r="AG45" s="20">
        <v>0.17684898057284862</v>
      </c>
      <c r="AH45" s="20">
        <v>-2.8199748408405971E-3</v>
      </c>
      <c r="AI45" s="20">
        <v>-8.3477243144629509E-2</v>
      </c>
      <c r="AJ45" s="20">
        <v>0.18595398276427766</v>
      </c>
      <c r="AK45" s="20">
        <v>0.1504281799929095</v>
      </c>
      <c r="AL45" s="20">
        <v>-2.3966004730834118E-2</v>
      </c>
      <c r="AM45" s="20">
        <v>6.5887166900036556E-2</v>
      </c>
      <c r="AN45" s="20">
        <v>-5.7481718459652546E-2</v>
      </c>
      <c r="AO45" s="20">
        <v>0.14332089862128489</v>
      </c>
      <c r="AP45" s="20">
        <v>5.3457061514748029E-2</v>
      </c>
      <c r="AQ45" s="20">
        <v>5.6506632223503835E-2</v>
      </c>
      <c r="AR45" s="20">
        <v>4.4250481502574567E-2</v>
      </c>
      <c r="AS45" s="20">
        <v>7.0414634146341457E-2</v>
      </c>
      <c r="AT45" s="20">
        <v>0.17065812374787698</v>
      </c>
      <c r="AU45" s="20">
        <v>-0.23168878647785004</v>
      </c>
      <c r="AV45" s="20">
        <v>9.6584336943655036E-2</v>
      </c>
      <c r="AW45" s="20">
        <v>1.8050876326062448E-2</v>
      </c>
      <c r="AX45" s="20">
        <v>-4.1071307198448696E-2</v>
      </c>
      <c r="AY45" s="20">
        <v>-8.3689032246760706E-2</v>
      </c>
      <c r="AZ45" s="20">
        <v>0.15820796784869179</v>
      </c>
    </row>
    <row r="46" spans="1:52" x14ac:dyDescent="0.2">
      <c r="A46" s="10" t="s">
        <v>41</v>
      </c>
      <c r="B46">
        <f>IF(COUNTIF(Table2[[#This Row],[1973-74]:[1978-79]],"N/A"),0,1)</f>
        <v>1</v>
      </c>
      <c r="C46">
        <f>IF(COUNTIF(Table2[[#This Row],[1979-80]:[1988-89]],"N/A"),0,1)</f>
        <v>1</v>
      </c>
      <c r="D46">
        <f>IF(COUNTIF(Table2[[#This Row],[1989-90]:[1998-99]],"N/A"),0,1)</f>
        <v>1</v>
      </c>
      <c r="E46">
        <f>IF(COUNTIF(Table2[[#This Row],[1999-2000]:[2008-09]],"N/A"),0,1)</f>
        <v>1</v>
      </c>
      <c r="F46">
        <f>IF(COUNTIF(Table2[[#This Row],[2009-10]:[2014-15]],"N/A"),0,1)</f>
        <v>1</v>
      </c>
      <c r="G46" s="20">
        <f t="shared" si="0"/>
        <v>5.9197647573924428E-2</v>
      </c>
      <c r="H46" s="20">
        <f t="shared" si="1"/>
        <v>8.0453780228094879E-2</v>
      </c>
      <c r="I46" s="20">
        <f t="shared" si="2"/>
        <v>5.3464780449032176E-2</v>
      </c>
      <c r="J46" s="20">
        <f t="shared" si="3"/>
        <v>4.7124298414576299E-2</v>
      </c>
      <c r="K46" s="20">
        <f t="shared" si="4"/>
        <v>5.1943716538052791E-2</v>
      </c>
      <c r="L46" s="20">
        <v>3.7752115768664732E-2</v>
      </c>
      <c r="M46" s="20">
        <v>-0.19718389275248502</v>
      </c>
      <c r="N46" s="20">
        <v>0.42462898221044798</v>
      </c>
      <c r="O46" s="20">
        <v>-0.21348138064784769</v>
      </c>
      <c r="P46" s="20">
        <v>0.24427241329084212</v>
      </c>
      <c r="Q46" s="20">
        <v>0.12551621911066252</v>
      </c>
      <c r="R46" s="20">
        <v>1.7072844803297297E-2</v>
      </c>
      <c r="S46" s="20">
        <v>0.27266703307418866</v>
      </c>
      <c r="T46" s="20">
        <v>-0.12384469933014763</v>
      </c>
      <c r="U46" s="20">
        <v>0.24054480331515712</v>
      </c>
      <c r="V46" s="20">
        <v>8.1229651618543883E-2</v>
      </c>
      <c r="W46" s="20">
        <v>5.6318496971072246E-2</v>
      </c>
      <c r="X46" s="20">
        <v>-5.8329687832215704E-2</v>
      </c>
      <c r="Y46" s="20">
        <v>0.11596597131276795</v>
      </c>
      <c r="Z46" s="20">
        <v>7.7397169237622451E-2</v>
      </c>
      <c r="AA46" s="20">
        <v>9.2126199711074636E-2</v>
      </c>
      <c r="AB46" s="20">
        <v>-4.5823564932356156E-3</v>
      </c>
      <c r="AC46" s="20">
        <v>7.7924420693729915E-2</v>
      </c>
      <c r="AD46" s="20">
        <v>1.8922167916549673E-2</v>
      </c>
      <c r="AE46" s="20">
        <v>0.11378229453996068</v>
      </c>
      <c r="AF46" s="20">
        <v>8.2301306256073146E-3</v>
      </c>
      <c r="AG46" s="20">
        <v>2.8128233719215853E-2</v>
      </c>
      <c r="AH46" s="20">
        <v>3.4206570094779079E-2</v>
      </c>
      <c r="AI46" s="20">
        <v>8.8295746517173535E-2</v>
      </c>
      <c r="AJ46" s="20">
        <v>7.7614397165466795E-2</v>
      </c>
      <c r="AK46" s="20">
        <v>3.4279177659655886E-2</v>
      </c>
      <c r="AL46" s="20">
        <v>0.1809474788623687</v>
      </c>
      <c r="AM46" s="20">
        <v>8.0129689871857156E-3</v>
      </c>
      <c r="AN46" s="20">
        <v>3.0026435954135722E-2</v>
      </c>
      <c r="AO46" s="20">
        <v>3.0632686312273782E-2</v>
      </c>
      <c r="AP46" s="20">
        <v>5.7250286710250946E-2</v>
      </c>
      <c r="AQ46" s="20">
        <v>-7.7383820085864474E-2</v>
      </c>
      <c r="AR46" s="20">
        <v>0.20650246868230884</v>
      </c>
      <c r="AS46" s="20">
        <v>-3.2005158725789226E-2</v>
      </c>
      <c r="AT46" s="20">
        <v>3.2980459789237082E-2</v>
      </c>
      <c r="AU46" s="20">
        <v>5.1745153361211223E-2</v>
      </c>
      <c r="AV46" s="20">
        <v>8.1089558095115449E-2</v>
      </c>
      <c r="AW46" s="20">
        <v>0.15620721805310464</v>
      </c>
      <c r="AX46" s="20">
        <v>-3.3988479663400865E-3</v>
      </c>
      <c r="AY46" s="20">
        <v>9.2688919501818009E-3</v>
      </c>
      <c r="AZ46" s="20">
        <v>1.675032573504371E-2</v>
      </c>
    </row>
    <row r="47" spans="1:52" x14ac:dyDescent="0.2">
      <c r="A47" s="11" t="s">
        <v>42</v>
      </c>
      <c r="B47">
        <f>IF(COUNTIF(Table2[[#This Row],[1973-74]:[1978-79]],"N/A"),0,1)</f>
        <v>1</v>
      </c>
      <c r="C47">
        <f>IF(COUNTIF(Table2[[#This Row],[1979-80]:[1988-89]],"N/A"),0,1)</f>
        <v>1</v>
      </c>
      <c r="D47">
        <f>IF(COUNTIF(Table2[[#This Row],[1989-90]:[1998-99]],"N/A"),0,1)</f>
        <v>1</v>
      </c>
      <c r="E47">
        <f>IF(COUNTIF(Table2[[#This Row],[1999-2000]:[2008-09]],"N/A"),0,1)</f>
        <v>1</v>
      </c>
      <c r="F47">
        <f>IF(COUNTIF(Table2[[#This Row],[2009-10]:[2014-15]],"N/A"),0,1)</f>
        <v>1</v>
      </c>
      <c r="G47" s="20">
        <f t="shared" si="0"/>
        <v>0.13068482131818085</v>
      </c>
      <c r="H47" s="20">
        <f t="shared" si="1"/>
        <v>4.9241845995327715E-2</v>
      </c>
      <c r="I47" s="20">
        <f t="shared" si="2"/>
        <v>5.6817800274244032E-2</v>
      </c>
      <c r="J47" s="20">
        <f t="shared" si="3"/>
        <v>5.3969169620802573E-2</v>
      </c>
      <c r="K47" s="20">
        <f t="shared" si="4"/>
        <v>2.9099774283199615E-2</v>
      </c>
      <c r="L47" s="20">
        <v>0.12281977206091217</v>
      </c>
      <c r="M47" s="20">
        <v>0.2020671580343493</v>
      </c>
      <c r="N47" s="20">
        <v>-6.5879484048485737E-3</v>
      </c>
      <c r="O47" s="20">
        <v>7.4897719565645449E-2</v>
      </c>
      <c r="P47" s="20">
        <v>0.26022740533484584</v>
      </c>
      <c r="Q47" s="20">
        <v>-0.34327138861350226</v>
      </c>
      <c r="R47" s="20">
        <v>0.14735587869656228</v>
      </c>
      <c r="S47" s="20">
        <v>-2.7376696977253128E-2</v>
      </c>
      <c r="T47" s="20">
        <v>0.16266682533805821</v>
      </c>
      <c r="U47" s="20">
        <v>0.10690964989262312</v>
      </c>
      <c r="V47" s="20">
        <v>3.31515648103674E-3</v>
      </c>
      <c r="W47" s="20">
        <v>0.11375576265608275</v>
      </c>
      <c r="X47" s="20">
        <v>9.2485788293200699E-2</v>
      </c>
      <c r="Y47" s="20">
        <v>5.1180627442399353E-2</v>
      </c>
      <c r="Z47" s="20">
        <v>0.18539685674406936</v>
      </c>
      <c r="AA47" s="20">
        <v>0.10954598003271222</v>
      </c>
      <c r="AB47" s="20">
        <v>5.9976892163372708E-2</v>
      </c>
      <c r="AC47" s="20">
        <v>6.095555468704511E-2</v>
      </c>
      <c r="AD47" s="20">
        <v>7.3774423274816314E-2</v>
      </c>
      <c r="AE47" s="20">
        <v>7.9216113054294421E-2</v>
      </c>
      <c r="AF47" s="20">
        <v>0.10709841823435458</v>
      </c>
      <c r="AG47" s="20">
        <v>-6.5012586960190522E-2</v>
      </c>
      <c r="AH47" s="20">
        <v>8.4660508245830268E-2</v>
      </c>
      <c r="AI47" s="20">
        <v>4.1962482629509468E-2</v>
      </c>
      <c r="AJ47" s="20">
        <v>1.6000217380695708E-2</v>
      </c>
      <c r="AK47" s="20">
        <v>0.17360639819751864</v>
      </c>
      <c r="AL47" s="20">
        <v>-2.657439795249995E-2</v>
      </c>
      <c r="AM47" s="20">
        <v>8.1312738530995451E-2</v>
      </c>
      <c r="AN47" s="20">
        <v>0.10642270291612313</v>
      </c>
      <c r="AO47" s="20">
        <v>7.7053569146625089E-3</v>
      </c>
      <c r="AP47" s="20">
        <v>4.5219525603156854E-3</v>
      </c>
      <c r="AQ47" s="20">
        <v>9.7336393625775883E-2</v>
      </c>
      <c r="AR47" s="20">
        <v>-4.9277428510044845E-2</v>
      </c>
      <c r="AS47" s="20">
        <v>0.24824227456168227</v>
      </c>
      <c r="AT47" s="20">
        <v>-0.10360429463650296</v>
      </c>
      <c r="AU47" s="20">
        <v>-8.8169422809536074E-2</v>
      </c>
      <c r="AV47" s="20">
        <v>5.5624526238370095E-2</v>
      </c>
      <c r="AW47" s="20">
        <v>4.3835989088559638E-2</v>
      </c>
      <c r="AX47" s="20">
        <v>2.0584935419850018E-2</v>
      </c>
      <c r="AY47" s="20">
        <v>5.6469043656781175E-2</v>
      </c>
      <c r="AZ47" s="20">
        <v>8.6253574105172842E-2</v>
      </c>
    </row>
    <row r="48" spans="1:52" x14ac:dyDescent="0.2">
      <c r="A48" s="10" t="s">
        <v>43</v>
      </c>
      <c r="B48">
        <f>IF(COUNTIF(Table2[[#This Row],[1973-74]:[1978-79]],"N/A"),0,1)</f>
        <v>1</v>
      </c>
      <c r="C48">
        <f>IF(COUNTIF(Table2[[#This Row],[1979-80]:[1988-89]],"N/A"),0,1)</f>
        <v>1</v>
      </c>
      <c r="D48">
        <f>IF(COUNTIF(Table2[[#This Row],[1989-90]:[1998-99]],"N/A"),0,1)</f>
        <v>1</v>
      </c>
      <c r="E48">
        <f>IF(COUNTIF(Table2[[#This Row],[1999-2000]:[2008-09]],"N/A"),0,1)</f>
        <v>1</v>
      </c>
      <c r="F48">
        <f>IF(COUNTIF(Table2[[#This Row],[2009-10]:[2014-15]],"N/A"),0,1)</f>
        <v>1</v>
      </c>
      <c r="G48" s="20">
        <f t="shared" si="0"/>
        <v>0.14758694469275832</v>
      </c>
      <c r="H48" s="20">
        <f t="shared" si="1"/>
        <v>8.2887482396439269E-2</v>
      </c>
      <c r="I48" s="20">
        <f t="shared" si="2"/>
        <v>5.9486129302028089E-2</v>
      </c>
      <c r="J48" s="20">
        <f t="shared" si="3"/>
        <v>5.6609576608164722E-2</v>
      </c>
      <c r="K48" s="20">
        <f t="shared" si="4"/>
        <v>5.0041001712509033E-2</v>
      </c>
      <c r="L48" s="20">
        <v>0.12851000169792531</v>
      </c>
      <c r="M48" s="20">
        <v>0.30925556183590397</v>
      </c>
      <c r="N48" s="20">
        <v>0.2172786008059181</v>
      </c>
      <c r="O48" s="20">
        <v>4.9821266824009697E-2</v>
      </c>
      <c r="P48" s="20">
        <v>3.3069292300034608E-2</v>
      </c>
      <c r="Q48" s="20">
        <v>8.6281012267513862E-2</v>
      </c>
      <c r="R48" s="20">
        <v>0.12261008550414526</v>
      </c>
      <c r="S48" s="20">
        <v>7.8394505589906335E-2</v>
      </c>
      <c r="T48" s="20">
        <v>0.12413315386371329</v>
      </c>
      <c r="U48" s="20">
        <v>-1.9871463937397235E-2</v>
      </c>
      <c r="V48" s="20">
        <v>0.10626941728104321</v>
      </c>
      <c r="W48" s="20">
        <v>0.15086612795656504</v>
      </c>
      <c r="X48" s="20">
        <v>9.5356711527940202E-2</v>
      </c>
      <c r="Y48" s="20">
        <v>7.7858432059343423E-3</v>
      </c>
      <c r="Z48" s="20">
        <v>7.7049430705028329E-2</v>
      </c>
      <c r="AA48" s="20">
        <v>5.0019961989625772E-2</v>
      </c>
      <c r="AB48" s="20">
        <v>7.5844005132270381E-2</v>
      </c>
      <c r="AC48" s="20">
        <v>-2.9194187331695071E-2</v>
      </c>
      <c r="AD48" s="20">
        <v>5.7033327979928057E-2</v>
      </c>
      <c r="AE48" s="20">
        <v>5.0833653183841927E-2</v>
      </c>
      <c r="AF48" s="20">
        <v>8.4514433939054098E-2</v>
      </c>
      <c r="AG48" s="20">
        <v>3.04215085619155E-2</v>
      </c>
      <c r="AH48" s="20">
        <v>7.6876732630124456E-2</v>
      </c>
      <c r="AI48" s="20">
        <v>0.12482250530965772</v>
      </c>
      <c r="AJ48" s="20">
        <v>7.3689351625557994E-2</v>
      </c>
      <c r="AK48" s="20">
        <v>9.4504818332249232E-2</v>
      </c>
      <c r="AL48" s="20">
        <v>3.0544929495648136E-2</v>
      </c>
      <c r="AM48" s="20">
        <v>8.9291764847941588E-2</v>
      </c>
      <c r="AN48" s="20">
        <v>2.0736750676627187E-2</v>
      </c>
      <c r="AO48" s="20">
        <v>6.6053913209159432E-2</v>
      </c>
      <c r="AP48" s="20">
        <v>7.5481452244043054E-2</v>
      </c>
      <c r="AQ48" s="20">
        <v>5.7313553180908777E-2</v>
      </c>
      <c r="AR48" s="20">
        <v>3.82472306767868E-2</v>
      </c>
      <c r="AS48" s="20">
        <v>4.3337329081948928E-2</v>
      </c>
      <c r="AT48" s="20">
        <v>5.0584024336333973E-2</v>
      </c>
      <c r="AU48" s="20">
        <v>5.4747140654107657E-2</v>
      </c>
      <c r="AV48" s="20">
        <v>6.0772764928036106E-2</v>
      </c>
      <c r="AW48" s="20">
        <v>6.5617701033715004E-2</v>
      </c>
      <c r="AX48" s="20">
        <v>3.0690475638020378E-2</v>
      </c>
      <c r="AY48" s="20">
        <v>6.0255387889763694E-2</v>
      </c>
      <c r="AZ48" s="20">
        <v>2.8162540131411392E-2</v>
      </c>
    </row>
    <row r="49" spans="1:52" x14ac:dyDescent="0.2">
      <c r="A49" s="11" t="s">
        <v>44</v>
      </c>
      <c r="B49">
        <f>IF(COUNTIF(Table2[[#This Row],[1973-74]:[1978-79]],"N/A"),0,1)</f>
        <v>1</v>
      </c>
      <c r="C49">
        <f>IF(COUNTIF(Table2[[#This Row],[1979-80]:[1988-89]],"N/A"),0,1)</f>
        <v>1</v>
      </c>
      <c r="D49">
        <f>IF(COUNTIF(Table2[[#This Row],[1989-90]:[1998-99]],"N/A"),0,1)</f>
        <v>1</v>
      </c>
      <c r="E49">
        <f>IF(COUNTIF(Table2[[#This Row],[1999-2000]:[2008-09]],"N/A"),0,1)</f>
        <v>1</v>
      </c>
      <c r="F49">
        <f>IF(COUNTIF(Table2[[#This Row],[2009-10]:[2014-15]],"N/A"),0,1)</f>
        <v>1</v>
      </c>
      <c r="G49" s="20">
        <f t="shared" si="0"/>
        <v>7.8955527376945528E-2</v>
      </c>
      <c r="H49" s="20">
        <f t="shared" si="1"/>
        <v>7.521063910046269E-2</v>
      </c>
      <c r="I49" s="20">
        <f t="shared" si="2"/>
        <v>7.7667393043106159E-2</v>
      </c>
      <c r="J49" s="20">
        <f t="shared" si="3"/>
        <v>7.719938289608512E-2</v>
      </c>
      <c r="K49" s="20">
        <f t="shared" si="4"/>
        <v>2.3809450601533871E-2</v>
      </c>
      <c r="L49" s="20">
        <v>-2.6589032432384283E-2</v>
      </c>
      <c r="M49" s="20">
        <v>0.13571540415286412</v>
      </c>
      <c r="N49" s="20">
        <v>0.13975122471781357</v>
      </c>
      <c r="O49" s="20">
        <v>0.10041528780693948</v>
      </c>
      <c r="P49" s="20">
        <v>4.5484752639494738E-2</v>
      </c>
      <c r="Q49" s="20">
        <v>8.469930058471227E-2</v>
      </c>
      <c r="R49" s="20">
        <v>4.1909552862799751E-2</v>
      </c>
      <c r="S49" s="20">
        <v>0.17484680922787502</v>
      </c>
      <c r="T49" s="20">
        <v>0.1273541415665361</v>
      </c>
      <c r="U49" s="20">
        <v>0.1070631980434031</v>
      </c>
      <c r="V49" s="20">
        <v>7.2507077373376722E-2</v>
      </c>
      <c r="W49" s="20">
        <v>-7.498070557104787E-2</v>
      </c>
      <c r="X49" s="20">
        <v>0.12508607077862804</v>
      </c>
      <c r="Y49" s="20">
        <v>-7.9185056865811749E-3</v>
      </c>
      <c r="Z49" s="20">
        <v>0.1015394518249248</v>
      </c>
      <c r="AA49" s="20">
        <v>0.10679681829067399</v>
      </c>
      <c r="AB49" s="20">
        <v>7.9529737628192057E-2</v>
      </c>
      <c r="AC49" s="20">
        <v>8.4784219470045274E-2</v>
      </c>
      <c r="AD49" s="20">
        <v>0.11769766211564071</v>
      </c>
      <c r="AE49" s="20">
        <v>1.2740905923084977E-2</v>
      </c>
      <c r="AF49" s="20">
        <v>7.9865417507097372E-2</v>
      </c>
      <c r="AG49" s="20">
        <v>7.4984601536371182E-2</v>
      </c>
      <c r="AH49" s="20">
        <v>8.4477315156290686E-2</v>
      </c>
      <c r="AI49" s="20">
        <v>9.3001807772599213E-2</v>
      </c>
      <c r="AJ49" s="20">
        <v>4.2795445031066186E-2</v>
      </c>
      <c r="AK49" s="20">
        <v>8.2138321487910282E-2</v>
      </c>
      <c r="AL49" s="20">
        <v>9.4624171205203347E-2</v>
      </c>
      <c r="AM49" s="20">
        <v>6.6106888862008328E-2</v>
      </c>
      <c r="AN49" s="20">
        <v>0.1271088283770096</v>
      </c>
      <c r="AO49" s="20">
        <v>-8.1189580484127194E-2</v>
      </c>
      <c r="AP49" s="20">
        <v>5.5101986732866558E-2</v>
      </c>
      <c r="AQ49" s="20">
        <v>3.3919564975221479E-2</v>
      </c>
      <c r="AR49" s="20">
        <v>3.9783671730049201E-2</v>
      </c>
      <c r="AS49" s="20">
        <v>1.2341941346358005E-2</v>
      </c>
      <c r="AT49" s="20">
        <v>0.34205803472835172</v>
      </c>
      <c r="AU49" s="20">
        <v>-0.27722327311404726</v>
      </c>
      <c r="AV49" s="20">
        <v>0.34626565146153743</v>
      </c>
      <c r="AW49" s="20">
        <v>-6.6836924586906765E-2</v>
      </c>
      <c r="AX49" s="20">
        <v>0.20802704416456005</v>
      </c>
      <c r="AY49" s="20">
        <v>-1.5471807010092348E-3</v>
      </c>
      <c r="AZ49" s="20">
        <v>-6.5828613614931017E-2</v>
      </c>
    </row>
    <row r="50" spans="1:52" x14ac:dyDescent="0.2">
      <c r="A50" s="10" t="s">
        <v>45</v>
      </c>
      <c r="B50">
        <f>IF(COUNTIF(Table2[[#This Row],[1973-74]:[1978-79]],"N/A"),0,1)</f>
        <v>1</v>
      </c>
      <c r="C50">
        <f>IF(COUNTIF(Table2[[#This Row],[1979-80]:[1988-89]],"N/A"),0,1)</f>
        <v>1</v>
      </c>
      <c r="D50">
        <f>IF(COUNTIF(Table2[[#This Row],[1989-90]:[1998-99]],"N/A"),0,1)</f>
        <v>1</v>
      </c>
      <c r="E50">
        <f>IF(COUNTIF(Table2[[#This Row],[1999-2000]:[2008-09]],"N/A"),0,1)</f>
        <v>1</v>
      </c>
      <c r="F50">
        <f>IF(COUNTIF(Table2[[#This Row],[2009-10]:[2014-15]],"N/A"),0,1)</f>
        <v>1</v>
      </c>
      <c r="G50" s="20">
        <f t="shared" si="0"/>
        <v>5.0417234771993114E-2</v>
      </c>
      <c r="H50" s="20">
        <f t="shared" si="1"/>
        <v>1.1541307679810369</v>
      </c>
      <c r="I50" s="20">
        <f t="shared" si="2"/>
        <v>7.4312871845621048E-2</v>
      </c>
      <c r="J50" s="20">
        <f t="shared" si="3"/>
        <v>5.1323142477686413E-2</v>
      </c>
      <c r="K50" s="20">
        <f t="shared" si="4"/>
        <v>4.9753711173942596E-2</v>
      </c>
      <c r="L50" s="20">
        <v>-3.5436217373595605E-2</v>
      </c>
      <c r="M50" s="20">
        <v>0.18074941845561809</v>
      </c>
      <c r="N50" s="20">
        <v>5.7689189481345889E-2</v>
      </c>
      <c r="O50" s="20">
        <v>5.104395113039701E-2</v>
      </c>
      <c r="P50" s="20">
        <v>-1.9601678337998083E-3</v>
      </c>
      <c r="Q50" s="20">
        <v>0.23489699665248254</v>
      </c>
      <c r="R50" s="20">
        <v>0.15892666005685838</v>
      </c>
      <c r="S50" s="20">
        <v>0.12832736236274569</v>
      </c>
      <c r="T50" s="20">
        <v>9.3800734779126316E-2</v>
      </c>
      <c r="U50" s="20">
        <v>4.257496241019703E-2</v>
      </c>
      <c r="V50" s="20">
        <v>0.12583832030394029</v>
      </c>
      <c r="W50" s="20">
        <v>-0.89396621405700749</v>
      </c>
      <c r="X50" s="20">
        <v>11.362019678234278</v>
      </c>
      <c r="Y50" s="20">
        <v>0.20478558844082817</v>
      </c>
      <c r="Z50" s="20">
        <v>8.410359062691955E-2</v>
      </c>
      <c r="AA50" s="20">
        <v>5.7173940343717068E-2</v>
      </c>
      <c r="AB50" s="20">
        <v>0.11511843350268942</v>
      </c>
      <c r="AC50" s="20">
        <v>0.10918635058561328</v>
      </c>
      <c r="AD50" s="20">
        <v>0.138446873415733</v>
      </c>
      <c r="AE50" s="20">
        <v>2.825756682886742E-2</v>
      </c>
      <c r="AF50" s="20">
        <v>8.3614217251799364E-2</v>
      </c>
      <c r="AG50" s="20">
        <v>5.5745869092971197E-2</v>
      </c>
      <c r="AH50" s="20">
        <v>3.0954033066263154E-2</v>
      </c>
      <c r="AI50" s="20">
        <v>8.9014697970777393E-2</v>
      </c>
      <c r="AJ50" s="20">
        <v>3.5616736397779153E-2</v>
      </c>
      <c r="AK50" s="20">
        <v>9.6736079131400671E-2</v>
      </c>
      <c r="AL50" s="20">
        <v>8.8766704278128827E-2</v>
      </c>
      <c r="AM50" s="20">
        <v>2.1159237246068267E-2</v>
      </c>
      <c r="AN50" s="20">
        <v>4.5498896304596713E-2</v>
      </c>
      <c r="AO50" s="20">
        <v>8.3596874762610018E-2</v>
      </c>
      <c r="AP50" s="20">
        <v>-1.3197824392162437E-3</v>
      </c>
      <c r="AQ50" s="20">
        <v>0.11066604189763658</v>
      </c>
      <c r="AR50" s="20">
        <v>4.0827607464882253E-2</v>
      </c>
      <c r="AS50" s="20">
        <v>4.4288118162324842E-2</v>
      </c>
      <c r="AT50" s="20">
        <v>-1.6988352031567809E-2</v>
      </c>
      <c r="AU50" s="20">
        <v>-2.9960795002764479E-4</v>
      </c>
      <c r="AV50" s="20">
        <v>6.2660235498174732E-2</v>
      </c>
      <c r="AW50" s="20">
        <v>9.6032865387330898E-2</v>
      </c>
      <c r="AX50" s="20">
        <v>5.365022198888747E-2</v>
      </c>
      <c r="AY50" s="20">
        <v>3.4599171364618306E-2</v>
      </c>
      <c r="AZ50" s="20">
        <v>5.1879380754671793E-2</v>
      </c>
    </row>
    <row r="51" spans="1:52" x14ac:dyDescent="0.2">
      <c r="A51" s="11" t="s">
        <v>168</v>
      </c>
      <c r="B51">
        <f>IF(COUNTIF(Table2[[#This Row],[1973-74]:[1978-79]],"N/A"),0,1)</f>
        <v>1</v>
      </c>
      <c r="C51">
        <f>IF(COUNTIF(Table2[[#This Row],[1979-80]:[1988-89]],"N/A"),0,1)</f>
        <v>0</v>
      </c>
      <c r="D51">
        <f>IF(COUNTIF(Table2[[#This Row],[1989-90]:[1998-99]],"N/A"),0,1)</f>
        <v>0</v>
      </c>
      <c r="E51">
        <f>IF(COUNTIF(Table2[[#This Row],[1999-2000]:[2008-09]],"N/A"),0,1)</f>
        <v>0</v>
      </c>
      <c r="F51">
        <f>IF(COUNTIF(Table2[[#This Row],[2009-10]:[2014-15]],"N/A"),0,1)</f>
        <v>0</v>
      </c>
      <c r="G51" s="20">
        <f t="shared" si="0"/>
        <v>9.5595411753434986E-2</v>
      </c>
      <c r="H51" s="20" t="str">
        <f t="shared" si="1"/>
        <v>N/A</v>
      </c>
      <c r="I51" s="20" t="str">
        <f t="shared" si="2"/>
        <v>N/A</v>
      </c>
      <c r="J51" s="20" t="str">
        <f t="shared" si="3"/>
        <v>N/A</v>
      </c>
      <c r="K51" s="20" t="str">
        <f t="shared" si="4"/>
        <v>N/A</v>
      </c>
      <c r="L51" s="20">
        <v>0.25550589782987937</v>
      </c>
      <c r="M51" s="20">
        <v>5.9167462192669842E-2</v>
      </c>
      <c r="N51" s="20">
        <v>1.156444563488611E-3</v>
      </c>
      <c r="O51" s="20">
        <v>8.8797886238876092E-2</v>
      </c>
      <c r="P51" s="20">
        <v>7.3349367942261059E-2</v>
      </c>
      <c r="Q51" s="20" t="s">
        <v>125</v>
      </c>
      <c r="R51" s="20" t="s">
        <v>125</v>
      </c>
      <c r="S51" s="20" t="s">
        <v>125</v>
      </c>
      <c r="T51" s="20" t="s">
        <v>125</v>
      </c>
      <c r="U51" s="20" t="s">
        <v>125</v>
      </c>
      <c r="V51" s="20" t="s">
        <v>125</v>
      </c>
      <c r="W51" s="20" t="s">
        <v>125</v>
      </c>
      <c r="X51" s="20" t="s">
        <v>125</v>
      </c>
      <c r="Y51" s="20" t="s">
        <v>125</v>
      </c>
      <c r="Z51" s="20" t="s">
        <v>125</v>
      </c>
      <c r="AA51" s="20" t="s">
        <v>125</v>
      </c>
      <c r="AB51" s="20" t="s">
        <v>125</v>
      </c>
      <c r="AC51" s="20" t="s">
        <v>125</v>
      </c>
      <c r="AD51" s="20" t="s">
        <v>125</v>
      </c>
      <c r="AE51" s="20" t="s">
        <v>125</v>
      </c>
      <c r="AF51" s="20" t="s">
        <v>125</v>
      </c>
      <c r="AG51" s="20" t="s">
        <v>125</v>
      </c>
      <c r="AH51" s="20" t="s">
        <v>125</v>
      </c>
      <c r="AI51" s="20" t="s">
        <v>125</v>
      </c>
      <c r="AJ51" s="20" t="s">
        <v>125</v>
      </c>
      <c r="AK51" s="20" t="s">
        <v>125</v>
      </c>
      <c r="AL51" s="20" t="s">
        <v>125</v>
      </c>
      <c r="AM51" s="20" t="s">
        <v>125</v>
      </c>
      <c r="AN51" s="20" t="s">
        <v>125</v>
      </c>
      <c r="AO51" s="20" t="s">
        <v>125</v>
      </c>
      <c r="AP51" s="20" t="s">
        <v>125</v>
      </c>
      <c r="AQ51" s="20" t="s">
        <v>125</v>
      </c>
      <c r="AR51" s="20" t="s">
        <v>125</v>
      </c>
      <c r="AS51" s="20" t="s">
        <v>125</v>
      </c>
      <c r="AT51" s="20" t="s">
        <v>125</v>
      </c>
      <c r="AU51" s="20" t="s">
        <v>125</v>
      </c>
      <c r="AV51" s="20" t="s">
        <v>125</v>
      </c>
      <c r="AW51" s="20" t="s">
        <v>125</v>
      </c>
      <c r="AX51" s="20" t="s">
        <v>125</v>
      </c>
      <c r="AY51" s="20" t="s">
        <v>125</v>
      </c>
      <c r="AZ51" s="20" t="s">
        <v>125</v>
      </c>
    </row>
    <row r="52" spans="1:52" x14ac:dyDescent="0.2">
      <c r="A52" s="10" t="s">
        <v>46</v>
      </c>
      <c r="B52">
        <f>IF(COUNTIF(Table2[[#This Row],[1973-74]:[1978-79]],"N/A"),0,1)</f>
        <v>1</v>
      </c>
      <c r="C52">
        <f>IF(COUNTIF(Table2[[#This Row],[1979-80]:[1988-89]],"N/A"),0,1)</f>
        <v>1</v>
      </c>
      <c r="D52">
        <f>IF(COUNTIF(Table2[[#This Row],[1989-90]:[1998-99]],"N/A"),0,1)</f>
        <v>1</v>
      </c>
      <c r="E52">
        <f>IF(COUNTIF(Table2[[#This Row],[1999-2000]:[2008-09]],"N/A"),0,1)</f>
        <v>1</v>
      </c>
      <c r="F52">
        <f>IF(COUNTIF(Table2[[#This Row],[2009-10]:[2014-15]],"N/A"),0,1)</f>
        <v>1</v>
      </c>
      <c r="G52" s="20">
        <f t="shared" si="0"/>
        <v>0.13397936267595809</v>
      </c>
      <c r="H52" s="20">
        <f t="shared" si="1"/>
        <v>8.2762200602851527E-2</v>
      </c>
      <c r="I52" s="20">
        <f t="shared" si="2"/>
        <v>5.6579831075608336E-2</v>
      </c>
      <c r="J52" s="20">
        <f t="shared" si="3"/>
        <v>4.3221166558268284E-2</v>
      </c>
      <c r="K52" s="20">
        <f t="shared" si="4"/>
        <v>9.6151286800365641E-3</v>
      </c>
      <c r="L52" s="20">
        <v>7.6501349791102513E-2</v>
      </c>
      <c r="M52" s="20">
        <v>-3.9445841392649901E-2</v>
      </c>
      <c r="N52" s="20">
        <v>0.44039798109771017</v>
      </c>
      <c r="O52" s="20">
        <v>7.2778833262734668E-2</v>
      </c>
      <c r="P52" s="20">
        <v>0.11966449062089303</v>
      </c>
      <c r="Q52" s="20">
        <v>0.1021569546000774</v>
      </c>
      <c r="R52" s="20">
        <v>0.19790215217897494</v>
      </c>
      <c r="S52" s="20">
        <v>0.14732831560555654</v>
      </c>
      <c r="T52" s="20">
        <v>6.5352853314319434E-2</v>
      </c>
      <c r="U52" s="20">
        <v>2.1594794603338765E-2</v>
      </c>
      <c r="V52" s="20">
        <v>0.10567605374783755</v>
      </c>
      <c r="W52" s="20">
        <v>4.8478668670675538E-2</v>
      </c>
      <c r="X52" s="20">
        <v>7.6250471189394695E-2</v>
      </c>
      <c r="Y52" s="20">
        <v>5.783345361812018E-2</v>
      </c>
      <c r="Z52" s="20">
        <v>5.0482885002202408E-3</v>
      </c>
      <c r="AA52" s="20">
        <v>0.22430171648751385</v>
      </c>
      <c r="AB52" s="20">
        <v>-1.3052711838140635E-2</v>
      </c>
      <c r="AC52" s="20">
        <v>2.3998921782784597E-2</v>
      </c>
      <c r="AD52" s="20">
        <v>0.1171085921040973</v>
      </c>
      <c r="AE52" s="20">
        <v>1.0850665032065696E-2</v>
      </c>
      <c r="AF52" s="20">
        <v>-2.1986600638619857E-2</v>
      </c>
      <c r="AG52" s="20">
        <v>2.358092191368176E-2</v>
      </c>
      <c r="AH52" s="20">
        <v>0.12506118793146648</v>
      </c>
      <c r="AI52" s="20">
        <v>5.9343437759566244E-3</v>
      </c>
      <c r="AJ52" s="20">
        <v>7.0001274205277492E-2</v>
      </c>
      <c r="AK52" s="20">
        <v>-7.5139468644495168E-3</v>
      </c>
      <c r="AL52" s="20">
        <v>8.7210217111401173E-2</v>
      </c>
      <c r="AM52" s="20">
        <v>5.9411118604426334E-2</v>
      </c>
      <c r="AN52" s="20">
        <v>5.9232037820900446E-2</v>
      </c>
      <c r="AO52" s="20">
        <v>-6.4392695016578878E-4</v>
      </c>
      <c r="AP52" s="20">
        <v>8.189256563478059E-2</v>
      </c>
      <c r="AQ52" s="20">
        <v>-3.3523836267078513E-2</v>
      </c>
      <c r="AR52" s="20">
        <v>6.811182337278944E-2</v>
      </c>
      <c r="AS52" s="20">
        <v>0.11385698373222561</v>
      </c>
      <c r="AT52" s="20">
        <v>4.1786293878530766E-3</v>
      </c>
      <c r="AU52" s="20">
        <v>-8.867697392892393E-3</v>
      </c>
      <c r="AV52" s="20">
        <v>-1.9777141979318548E-2</v>
      </c>
      <c r="AW52" s="20">
        <v>8.820599234549488E-2</v>
      </c>
      <c r="AX52" s="20">
        <v>-6.5627198020546562E-2</v>
      </c>
      <c r="AY52" s="20">
        <v>6.5945586871293496E-2</v>
      </c>
      <c r="AZ52" s="20">
        <v>-2.1887697438114895E-3</v>
      </c>
    </row>
    <row r="53" spans="1:52" x14ac:dyDescent="0.2">
      <c r="A53" s="11" t="s">
        <v>47</v>
      </c>
      <c r="B53">
        <f>IF(COUNTIF(Table2[[#This Row],[1973-74]:[1978-79]],"N/A"),0,1)</f>
        <v>1</v>
      </c>
      <c r="C53">
        <f>IF(COUNTIF(Table2[[#This Row],[1979-80]:[1988-89]],"N/A"),0,1)</f>
        <v>1</v>
      </c>
      <c r="D53">
        <f>IF(COUNTIF(Table2[[#This Row],[1989-90]:[1998-99]],"N/A"),0,1)</f>
        <v>1</v>
      </c>
      <c r="E53">
        <f>IF(COUNTIF(Table2[[#This Row],[1999-2000]:[2008-09]],"N/A"),0,1)</f>
        <v>1</v>
      </c>
      <c r="F53">
        <f>IF(COUNTIF(Table2[[#This Row],[2009-10]:[2014-15]],"N/A"),0,1)</f>
        <v>1</v>
      </c>
      <c r="G53" s="20">
        <f t="shared" si="0"/>
        <v>5.9458431279616489E-2</v>
      </c>
      <c r="H53" s="20">
        <f t="shared" si="1"/>
        <v>0.13539239087586546</v>
      </c>
      <c r="I53" s="20">
        <f t="shared" si="2"/>
        <v>3.9713683379511602E-2</v>
      </c>
      <c r="J53" s="20">
        <f t="shared" si="3"/>
        <v>4.0971339774531393E-2</v>
      </c>
      <c r="K53" s="20">
        <f t="shared" si="4"/>
        <v>5.66339074772799E-2</v>
      </c>
      <c r="L53" s="20">
        <v>1.3009962145468399E-3</v>
      </c>
      <c r="M53" s="20">
        <v>0.10182752828317582</v>
      </c>
      <c r="N53" s="20">
        <v>0.17475350094779069</v>
      </c>
      <c r="O53" s="20">
        <v>-0.14971449299835513</v>
      </c>
      <c r="P53" s="20">
        <v>0.16912462395092423</v>
      </c>
      <c r="Q53" s="20">
        <v>0.33798428397065672</v>
      </c>
      <c r="R53" s="20">
        <v>-3.5254605492853273E-2</v>
      </c>
      <c r="S53" s="20">
        <v>0.18281934836885066</v>
      </c>
      <c r="T53" s="20">
        <v>-0.12341521455834102</v>
      </c>
      <c r="U53" s="20">
        <v>-2.9715106344471946E-2</v>
      </c>
      <c r="V53" s="20">
        <v>0.4338994875422254</v>
      </c>
      <c r="W53" s="20">
        <v>7.6756803328746681E-2</v>
      </c>
      <c r="X53" s="20">
        <v>7.0265364125519031E-3</v>
      </c>
      <c r="Y53" s="20">
        <v>0.36594957061484962</v>
      </c>
      <c r="Z53" s="20">
        <v>0.13787280491643969</v>
      </c>
      <c r="AA53" s="20">
        <v>0.13085530961764097</v>
      </c>
      <c r="AB53" s="20">
        <v>7.3620398669682813E-2</v>
      </c>
      <c r="AC53" s="20">
        <v>4.0110402268150699E-2</v>
      </c>
      <c r="AD53" s="20">
        <v>1.2631083459214201E-2</v>
      </c>
      <c r="AE53" s="20">
        <v>3.4810651237769961E-2</v>
      </c>
      <c r="AF53" s="20">
        <v>-6.6559630091291663E-2</v>
      </c>
      <c r="AG53" s="20">
        <v>0.16233560980439338</v>
      </c>
      <c r="AH53" s="20">
        <v>1.2851532922496675E-2</v>
      </c>
      <c r="AI53" s="20">
        <v>1.2008099607944509E-3</v>
      </c>
      <c r="AJ53" s="20">
        <v>-4.7193340537354826E-3</v>
      </c>
      <c r="AK53" s="20">
        <v>8.5602960759559352E-2</v>
      </c>
      <c r="AL53" s="20">
        <v>8.0137549977840727E-2</v>
      </c>
      <c r="AM53" s="20">
        <v>-5.0420569624360354E-2</v>
      </c>
      <c r="AN53" s="20">
        <v>0.17437461753276404</v>
      </c>
      <c r="AO53" s="20">
        <v>3.1431139438319287E-2</v>
      </c>
      <c r="AP53" s="20">
        <v>-0.11979299432478246</v>
      </c>
      <c r="AQ53" s="20">
        <v>4.9943070045404117E-2</v>
      </c>
      <c r="AR53" s="20">
        <v>7.5048276677321432E-2</v>
      </c>
      <c r="AS53" s="20">
        <v>4.3568681615803587E-2</v>
      </c>
      <c r="AT53" s="20">
        <v>3.9820665647444159E-2</v>
      </c>
      <c r="AU53" s="20">
        <v>4.7525847156860319E-2</v>
      </c>
      <c r="AV53" s="20">
        <v>0.18696903086921571</v>
      </c>
      <c r="AW53" s="20">
        <v>-2.6915482629670776E-3</v>
      </c>
      <c r="AX53" s="20">
        <v>5.0831051552704239E-2</v>
      </c>
      <c r="AY53" s="20">
        <v>-1.7695633712777138E-2</v>
      </c>
      <c r="AZ53" s="20">
        <v>7.4864697260643348E-2</v>
      </c>
    </row>
    <row r="54" spans="1:52" x14ac:dyDescent="0.2">
      <c r="A54" s="10" t="s">
        <v>48</v>
      </c>
      <c r="B54">
        <f>IF(COUNTIF(Table2[[#This Row],[1973-74]:[1978-79]],"N/A"),0,1)</f>
        <v>1</v>
      </c>
      <c r="C54">
        <f>IF(COUNTIF(Table2[[#This Row],[1979-80]:[1988-89]],"N/A"),0,1)</f>
        <v>1</v>
      </c>
      <c r="D54">
        <f>IF(COUNTIF(Table2[[#This Row],[1989-90]:[1998-99]],"N/A"),0,1)</f>
        <v>1</v>
      </c>
      <c r="E54">
        <f>IF(COUNTIF(Table2[[#This Row],[1999-2000]:[2008-09]],"N/A"),0,1)</f>
        <v>1</v>
      </c>
      <c r="F54">
        <f>IF(COUNTIF(Table2[[#This Row],[2009-10]:[2014-15]],"N/A"),0,1)</f>
        <v>1</v>
      </c>
      <c r="G54" s="20">
        <f t="shared" si="0"/>
        <v>8.0393466207473605E-2</v>
      </c>
      <c r="H54" s="20">
        <f t="shared" si="1"/>
        <v>7.9431949397374385E-2</v>
      </c>
      <c r="I54" s="20">
        <f t="shared" si="2"/>
        <v>7.6280506587507471E-2</v>
      </c>
      <c r="J54" s="20">
        <f t="shared" si="3"/>
        <v>5.7133448389587262E-2</v>
      </c>
      <c r="K54" s="20">
        <f t="shared" si="4"/>
        <v>-6.3767865823963149E-3</v>
      </c>
      <c r="L54" s="20">
        <v>-7.932710005153501E-2</v>
      </c>
      <c r="M54" s="20">
        <v>0.2622677600803015</v>
      </c>
      <c r="N54" s="20">
        <v>0.14071145520229528</v>
      </c>
      <c r="O54" s="20">
        <v>7.2985500087322464E-2</v>
      </c>
      <c r="P54" s="20">
        <v>5.3297157189838261E-3</v>
      </c>
      <c r="Q54" s="20">
        <v>7.7858172046142898E-2</v>
      </c>
      <c r="R54" s="20">
        <v>0.11438404505977195</v>
      </c>
      <c r="S54" s="20">
        <v>0.16114545400198857</v>
      </c>
      <c r="T54" s="20">
        <v>0.11752991821213941</v>
      </c>
      <c r="U54" s="20">
        <v>-5.806833240541176E-2</v>
      </c>
      <c r="V54" s="20">
        <v>0.12421864726252575</v>
      </c>
      <c r="W54" s="20">
        <v>5.6168287743705379E-2</v>
      </c>
      <c r="X54" s="20">
        <v>0.14277559100251544</v>
      </c>
      <c r="Y54" s="20">
        <v>-3.3321306722444752E-2</v>
      </c>
      <c r="Z54" s="20">
        <v>9.1629017772810697E-2</v>
      </c>
      <c r="AA54" s="20">
        <v>0.10720587988868222</v>
      </c>
      <c r="AB54" s="20">
        <v>4.4792465833961022E-2</v>
      </c>
      <c r="AC54" s="20">
        <v>0.15985652558702246</v>
      </c>
      <c r="AD54" s="20">
        <v>-2.5217737366333166E-2</v>
      </c>
      <c r="AE54" s="20">
        <v>1.9778890361748576E-2</v>
      </c>
      <c r="AF54" s="20">
        <v>0.12687251065803795</v>
      </c>
      <c r="AG54" s="20">
        <v>4.8893151318169119E-2</v>
      </c>
      <c r="AH54" s="20">
        <v>0.12355262472033679</v>
      </c>
      <c r="AI54" s="20">
        <v>7.2268747032186109E-2</v>
      </c>
      <c r="AJ54" s="20">
        <v>8.480200784126353E-2</v>
      </c>
      <c r="AK54" s="20">
        <v>0.20358223755726529</v>
      </c>
      <c r="AL54" s="20">
        <v>2.3022599732738704E-2</v>
      </c>
      <c r="AM54" s="20">
        <v>0.25232182607975456</v>
      </c>
      <c r="AN54" s="20">
        <v>-4.1961667349488918E-2</v>
      </c>
      <c r="AO54" s="20">
        <v>-3.6305269187318885E-3</v>
      </c>
      <c r="AP54" s="20">
        <v>2.9828002830844299E-4</v>
      </c>
      <c r="AQ54" s="20">
        <v>5.3206977650116158E-3</v>
      </c>
      <c r="AR54" s="20">
        <v>6.4711909837287696E-2</v>
      </c>
      <c r="AS54" s="20">
        <v>3.3759911630854372E-2</v>
      </c>
      <c r="AT54" s="20">
        <v>3.3909215532872884E-2</v>
      </c>
      <c r="AU54" s="20">
        <v>1.5503453434854221E-2</v>
      </c>
      <c r="AV54" s="20">
        <v>4.2603311796678917E-3</v>
      </c>
      <c r="AW54" s="20">
        <v>1.0395042953861349E-2</v>
      </c>
      <c r="AX54" s="20">
        <v>-5.6937470836707367E-2</v>
      </c>
      <c r="AY54" s="20">
        <v>4.8874537357898776E-2</v>
      </c>
      <c r="AZ54" s="20">
        <v>-6.0356613583952765E-2</v>
      </c>
    </row>
    <row r="55" spans="1:52" x14ac:dyDescent="0.2">
      <c r="A55" s="11" t="s">
        <v>49</v>
      </c>
      <c r="B55">
        <f>IF(COUNTIF(Table2[[#This Row],[1973-74]:[1978-79]],"N/A"),0,1)</f>
        <v>0</v>
      </c>
      <c r="C55">
        <f>IF(COUNTIF(Table2[[#This Row],[1979-80]:[1988-89]],"N/A"),0,1)</f>
        <v>0</v>
      </c>
      <c r="D55">
        <f>IF(COUNTIF(Table2[[#This Row],[1989-90]:[1998-99]],"N/A"),0,1)</f>
        <v>1</v>
      </c>
      <c r="E55">
        <f>IF(COUNTIF(Table2[[#This Row],[1999-2000]:[2008-09]],"N/A"),0,1)</f>
        <v>1</v>
      </c>
      <c r="F55">
        <f>IF(COUNTIF(Table2[[#This Row],[2009-10]:[2014-15]],"N/A"),0,1)</f>
        <v>1</v>
      </c>
      <c r="G55" s="20" t="str">
        <f t="shared" si="0"/>
        <v>N/A</v>
      </c>
      <c r="H55" s="20" t="str">
        <f t="shared" si="1"/>
        <v>N/A</v>
      </c>
      <c r="I55" s="20">
        <f t="shared" si="2"/>
        <v>4.2911045295147922E-2</v>
      </c>
      <c r="J55" s="20">
        <f t="shared" si="3"/>
        <v>0.10625471086687162</v>
      </c>
      <c r="K55" s="20">
        <f t="shared" si="4"/>
        <v>2.3128622005868127E-2</v>
      </c>
      <c r="L55" s="20" t="s">
        <v>125</v>
      </c>
      <c r="M55" s="20" t="s">
        <v>125</v>
      </c>
      <c r="N55" s="20" t="s">
        <v>125</v>
      </c>
      <c r="O55" s="20" t="s">
        <v>125</v>
      </c>
      <c r="P55" s="20" t="s">
        <v>125</v>
      </c>
      <c r="Q55" s="20" t="s">
        <v>125</v>
      </c>
      <c r="R55" s="20" t="s">
        <v>125</v>
      </c>
      <c r="S55" s="20" t="s">
        <v>125</v>
      </c>
      <c r="T55" s="20" t="s">
        <v>125</v>
      </c>
      <c r="U55" s="20" t="s">
        <v>125</v>
      </c>
      <c r="V55" s="20" t="s">
        <v>125</v>
      </c>
      <c r="W55" s="20">
        <v>0.24761832929135869</v>
      </c>
      <c r="X55" s="20">
        <v>4.5734920037016888E-2</v>
      </c>
      <c r="Y55" s="20">
        <v>0.12534525242616124</v>
      </c>
      <c r="Z55" s="20">
        <v>7.3287459846209354E-3</v>
      </c>
      <c r="AA55" s="20">
        <v>0.10043195146263685</v>
      </c>
      <c r="AB55" s="20">
        <v>8.7369877400189574E-2</v>
      </c>
      <c r="AC55" s="20">
        <v>0.17356571377615052</v>
      </c>
      <c r="AD55" s="20">
        <v>0.12750852529148857</v>
      </c>
      <c r="AE55" s="20">
        <v>-3.3454011542888913E-2</v>
      </c>
      <c r="AF55" s="20">
        <v>1.8174314384185816E-2</v>
      </c>
      <c r="AG55" s="20">
        <v>0.17610375145331492</v>
      </c>
      <c r="AH55" s="20">
        <v>4.1586837435217908E-3</v>
      </c>
      <c r="AI55" s="20">
        <v>-5.7524669799143315E-3</v>
      </c>
      <c r="AJ55" s="20">
        <v>-0.21899588603720554</v>
      </c>
      <c r="AK55" s="20">
        <v>0.13360616762534783</v>
      </c>
      <c r="AL55" s="20">
        <v>2.2664388562820811E-2</v>
      </c>
      <c r="AM55" s="20">
        <v>8.8155112189923626E-2</v>
      </c>
      <c r="AN55" s="20">
        <v>0.11323943576146892</v>
      </c>
      <c r="AO55" s="20">
        <v>0.32049463740750134</v>
      </c>
      <c r="AP55" s="20">
        <v>0.15518810892962809</v>
      </c>
      <c r="AQ55" s="20">
        <v>0.12794548922888438</v>
      </c>
      <c r="AR55" s="20">
        <v>4.805960389928049E-2</v>
      </c>
      <c r="AS55" s="20">
        <v>0.12471965471633631</v>
      </c>
      <c r="AT55" s="20">
        <v>-7.1525489652475793E-2</v>
      </c>
      <c r="AU55" s="20">
        <v>0.16819095735075421</v>
      </c>
      <c r="AV55" s="20">
        <v>-2.854403374396081E-2</v>
      </c>
      <c r="AW55" s="20">
        <v>0.12915068508979916</v>
      </c>
      <c r="AX55" s="20">
        <v>2.3246069357513964E-2</v>
      </c>
      <c r="AY55" s="20">
        <v>-5.3662015543774456E-2</v>
      </c>
      <c r="AZ55" s="20">
        <v>-9.9609930475123246E-2</v>
      </c>
    </row>
    <row r="56" spans="1:52" x14ac:dyDescent="0.2">
      <c r="A56" s="10" t="s">
        <v>117</v>
      </c>
      <c r="B56">
        <f>IF(COUNTIF(Table2[[#This Row],[1973-74]:[1978-79]],"N/A"),0,1)</f>
        <v>0</v>
      </c>
      <c r="C56">
        <f>IF(COUNTIF(Table2[[#This Row],[1979-80]:[1988-89]],"N/A"),0,1)</f>
        <v>0</v>
      </c>
      <c r="D56">
        <f>IF(COUNTIF(Table2[[#This Row],[1989-90]:[1998-99]],"N/A"),0,1)</f>
        <v>0</v>
      </c>
      <c r="E56">
        <f>IF(COUNTIF(Table2[[#This Row],[1999-2000]:[2008-09]],"N/A"),0,1)</f>
        <v>0</v>
      </c>
      <c r="F56">
        <f>IF(COUNTIF(Table2[[#This Row],[2009-10]:[2014-15]],"N/A"),0,1)</f>
        <v>0</v>
      </c>
      <c r="G56" s="20" t="str">
        <f t="shared" si="0"/>
        <v>N/A</v>
      </c>
      <c r="H56" s="20" t="str">
        <f t="shared" si="1"/>
        <v>N/A</v>
      </c>
      <c r="I56" s="20" t="str">
        <f t="shared" si="2"/>
        <v>N/A</v>
      </c>
      <c r="J56" s="20" t="str">
        <f t="shared" si="3"/>
        <v>N/A</v>
      </c>
      <c r="K56" s="20" t="str">
        <f t="shared" si="4"/>
        <v>N/A</v>
      </c>
      <c r="L56" s="20" t="s">
        <v>125</v>
      </c>
      <c r="M56" s="20" t="s">
        <v>125</v>
      </c>
      <c r="N56" s="20" t="s">
        <v>125</v>
      </c>
      <c r="O56" s="20" t="s">
        <v>125</v>
      </c>
      <c r="P56" s="20" t="s">
        <v>125</v>
      </c>
      <c r="Q56" s="20" t="s">
        <v>125</v>
      </c>
      <c r="R56" s="20" t="s">
        <v>125</v>
      </c>
      <c r="S56" s="20" t="s">
        <v>125</v>
      </c>
      <c r="T56" s="20" t="s">
        <v>125</v>
      </c>
      <c r="U56" s="20" t="s">
        <v>125</v>
      </c>
      <c r="V56" s="20" t="s">
        <v>125</v>
      </c>
      <c r="W56" s="20" t="s">
        <v>125</v>
      </c>
      <c r="X56" s="20" t="s">
        <v>125</v>
      </c>
      <c r="Y56" s="20" t="s">
        <v>125</v>
      </c>
      <c r="Z56" s="20" t="s">
        <v>125</v>
      </c>
      <c r="AA56" s="20" t="s">
        <v>125</v>
      </c>
      <c r="AB56" s="20" t="s">
        <v>125</v>
      </c>
      <c r="AC56" s="20" t="s">
        <v>125</v>
      </c>
      <c r="AD56" s="20" t="s">
        <v>125</v>
      </c>
      <c r="AE56" s="20" t="s">
        <v>125</v>
      </c>
      <c r="AF56" s="20" t="s">
        <v>125</v>
      </c>
      <c r="AG56" s="20" t="s">
        <v>125</v>
      </c>
      <c r="AH56" s="20" t="s">
        <v>125</v>
      </c>
      <c r="AI56" s="20" t="s">
        <v>125</v>
      </c>
      <c r="AJ56" s="20" t="s">
        <v>125</v>
      </c>
      <c r="AK56" s="20" t="s">
        <v>125</v>
      </c>
      <c r="AL56" s="20" t="s">
        <v>125</v>
      </c>
      <c r="AM56" s="20" t="s">
        <v>125</v>
      </c>
      <c r="AN56" s="20" t="s">
        <v>125</v>
      </c>
      <c r="AO56" s="20" t="s">
        <v>125</v>
      </c>
      <c r="AP56" s="20" t="s">
        <v>125</v>
      </c>
      <c r="AQ56" s="20" t="s">
        <v>125</v>
      </c>
      <c r="AR56" s="20">
        <v>-0.12858133421703957</v>
      </c>
      <c r="AS56" s="20">
        <v>0.2817052837581776</v>
      </c>
      <c r="AT56" s="20">
        <v>-0.27990624070981379</v>
      </c>
      <c r="AU56" s="20">
        <v>-0.32103769783598612</v>
      </c>
      <c r="AV56" s="20">
        <v>-0.46684326428585254</v>
      </c>
      <c r="AW56" s="20">
        <v>-0.75994526582110467</v>
      </c>
      <c r="AX56" s="20">
        <v>7.9646017699115043E-2</v>
      </c>
      <c r="AY56" s="20" t="s">
        <v>125</v>
      </c>
      <c r="AZ56" s="20" t="s">
        <v>125</v>
      </c>
    </row>
    <row r="57" spans="1:52" x14ac:dyDescent="0.2">
      <c r="A57" s="11" t="s">
        <v>115</v>
      </c>
      <c r="B57">
        <f>IF(COUNTIF(Table2[[#This Row],[1973-74]:[1978-79]],"N/A"),0,1)</f>
        <v>0</v>
      </c>
      <c r="C57">
        <f>IF(COUNTIF(Table2[[#This Row],[1979-80]:[1988-89]],"N/A"),0,1)</f>
        <v>0</v>
      </c>
      <c r="D57">
        <f>IF(COUNTIF(Table2[[#This Row],[1989-90]:[1998-99]],"N/A"),0,1)</f>
        <v>0</v>
      </c>
      <c r="E57">
        <f>IF(COUNTIF(Table2[[#This Row],[1999-2000]:[2008-09]],"N/A"),0,1)</f>
        <v>0</v>
      </c>
      <c r="F57">
        <f>IF(COUNTIF(Table2[[#This Row],[2009-10]:[2014-15]],"N/A"),0,1)</f>
        <v>1</v>
      </c>
      <c r="G57" s="20" t="str">
        <f t="shared" si="0"/>
        <v>N/A</v>
      </c>
      <c r="H57" s="20" t="str">
        <f t="shared" si="1"/>
        <v>N/A</v>
      </c>
      <c r="I57" s="20" t="str">
        <f t="shared" si="2"/>
        <v>N/A</v>
      </c>
      <c r="J57" s="20" t="str">
        <f t="shared" si="3"/>
        <v>N/A</v>
      </c>
      <c r="K57" s="20">
        <f t="shared" si="4"/>
        <v>5.3218191572320578E-2</v>
      </c>
      <c r="L57" s="20" t="s">
        <v>125</v>
      </c>
      <c r="M57" s="20" t="s">
        <v>125</v>
      </c>
      <c r="N57" s="20" t="s">
        <v>125</v>
      </c>
      <c r="O57" s="20" t="s">
        <v>125</v>
      </c>
      <c r="P57" s="20" t="s">
        <v>125</v>
      </c>
      <c r="Q57" s="20" t="s">
        <v>125</v>
      </c>
      <c r="R57" s="20" t="s">
        <v>125</v>
      </c>
      <c r="S57" s="20" t="s">
        <v>125</v>
      </c>
      <c r="T57" s="20" t="s">
        <v>125</v>
      </c>
      <c r="U57" s="20" t="s">
        <v>125</v>
      </c>
      <c r="V57" s="20" t="s">
        <v>125</v>
      </c>
      <c r="W57" s="20" t="s">
        <v>125</v>
      </c>
      <c r="X57" s="20" t="s">
        <v>125</v>
      </c>
      <c r="Y57" s="20" t="s">
        <v>125</v>
      </c>
      <c r="Z57" s="20" t="s">
        <v>125</v>
      </c>
      <c r="AA57" s="20" t="s">
        <v>125</v>
      </c>
      <c r="AB57" s="20" t="s">
        <v>125</v>
      </c>
      <c r="AC57" s="20" t="s">
        <v>125</v>
      </c>
      <c r="AD57" s="20" t="s">
        <v>125</v>
      </c>
      <c r="AE57" s="20" t="s">
        <v>125</v>
      </c>
      <c r="AF57" s="20" t="s">
        <v>125</v>
      </c>
      <c r="AG57" s="20" t="s">
        <v>125</v>
      </c>
      <c r="AH57" s="20" t="s">
        <v>125</v>
      </c>
      <c r="AI57" s="20" t="s">
        <v>125</v>
      </c>
      <c r="AJ57" s="20" t="s">
        <v>125</v>
      </c>
      <c r="AK57" s="20" t="s">
        <v>125</v>
      </c>
      <c r="AL57" s="20" t="s">
        <v>125</v>
      </c>
      <c r="AM57" s="20" t="s">
        <v>125</v>
      </c>
      <c r="AN57" s="20" t="s">
        <v>125</v>
      </c>
      <c r="AO57" s="20" t="s">
        <v>125</v>
      </c>
      <c r="AP57" s="20" t="s">
        <v>125</v>
      </c>
      <c r="AQ57" s="20" t="s">
        <v>125</v>
      </c>
      <c r="AR57" s="20">
        <v>0.33001593440078425</v>
      </c>
      <c r="AS57" s="20">
        <v>7.2578211638341952E-2</v>
      </c>
      <c r="AT57" s="20">
        <v>3.8340453949602907E-2</v>
      </c>
      <c r="AU57" s="20">
        <v>0.1195918024196876</v>
      </c>
      <c r="AV57" s="20">
        <v>0.30881851979044461</v>
      </c>
      <c r="AW57" s="20">
        <v>-0.16335220188694929</v>
      </c>
      <c r="AX57" s="20">
        <v>-0.1371100095079435</v>
      </c>
      <c r="AY57" s="20">
        <v>0.19719601716141547</v>
      </c>
      <c r="AZ57" s="20">
        <v>-5.8349785427313254E-3</v>
      </c>
    </row>
    <row r="58" spans="1:52" x14ac:dyDescent="0.2">
      <c r="A58" s="10" t="s">
        <v>50</v>
      </c>
      <c r="B58">
        <f>IF(COUNTIF(Table2[[#This Row],[1973-74]:[1978-79]],"N/A"),0,1)</f>
        <v>1</v>
      </c>
      <c r="C58">
        <f>IF(COUNTIF(Table2[[#This Row],[1979-80]:[1988-89]],"N/A"),0,1)</f>
        <v>1</v>
      </c>
      <c r="D58">
        <f>IF(COUNTIF(Table2[[#This Row],[1989-90]:[1998-99]],"N/A"),0,1)</f>
        <v>1</v>
      </c>
      <c r="E58">
        <f>IF(COUNTIF(Table2[[#This Row],[1999-2000]:[2008-09]],"N/A"),0,1)</f>
        <v>1</v>
      </c>
      <c r="F58">
        <f>IF(COUNTIF(Table2[[#This Row],[2009-10]:[2014-15]],"N/A"),0,1)</f>
        <v>1</v>
      </c>
      <c r="G58" s="20">
        <f t="shared" si="0"/>
        <v>0.12738401336710839</v>
      </c>
      <c r="H58" s="20">
        <f t="shared" si="1"/>
        <v>9.0310591057359599E-2</v>
      </c>
      <c r="I58" s="20">
        <f t="shared" si="2"/>
        <v>4.2949441485282042E-2</v>
      </c>
      <c r="J58" s="20">
        <f t="shared" si="3"/>
        <v>4.430632711849275E-2</v>
      </c>
      <c r="K58" s="20">
        <f t="shared" si="4"/>
        <v>6.886946386412944E-2</v>
      </c>
      <c r="L58" s="20">
        <v>-0.14716674841513996</v>
      </c>
      <c r="M58" s="20">
        <v>0.48034748500508351</v>
      </c>
      <c r="N58" s="20">
        <v>6.6957968494861991E-2</v>
      </c>
      <c r="O58" s="20">
        <v>-0.17800140166981535</v>
      </c>
      <c r="P58" s="20">
        <v>0.4147827634205517</v>
      </c>
      <c r="Q58" s="20">
        <v>0.12034504826653793</v>
      </c>
      <c r="R58" s="20">
        <v>0.47547138040247927</v>
      </c>
      <c r="S58" s="20">
        <v>0.17636119609870299</v>
      </c>
      <c r="T58" s="20">
        <v>0.11473942029171022</v>
      </c>
      <c r="U58" s="20">
        <v>-0.12740016620080077</v>
      </c>
      <c r="V58" s="20">
        <v>8.3494854468216556E-2</v>
      </c>
      <c r="W58" s="20">
        <v>8.1990120671001726E-2</v>
      </c>
      <c r="X58" s="20">
        <v>3.1965136139323107E-2</v>
      </c>
      <c r="Y58" s="20">
        <v>-3.5379203565027897E-2</v>
      </c>
      <c r="Z58" s="20">
        <v>-1.8481875998547136E-2</v>
      </c>
      <c r="AA58" s="20">
        <v>1.2496621431642265E-2</v>
      </c>
      <c r="AB58" s="20">
        <v>-1.3698630136986301E-2</v>
      </c>
      <c r="AC58" s="20">
        <v>0.44629484310363199</v>
      </c>
      <c r="AD58" s="20">
        <v>-0.34010310607684474</v>
      </c>
      <c r="AE58" s="20">
        <v>-5.5133910869889322E-2</v>
      </c>
      <c r="AF58" s="20">
        <v>3.8986296531798505E-2</v>
      </c>
      <c r="AG58" s="20">
        <v>8.5172203985473649E-2</v>
      </c>
      <c r="AH58" s="20">
        <v>6.2341683294232127E-2</v>
      </c>
      <c r="AI58" s="20">
        <v>0.16311503117094098</v>
      </c>
      <c r="AJ58" s="20">
        <v>3.0023382418821222E-2</v>
      </c>
      <c r="AK58" s="20">
        <v>0.12364167403826649</v>
      </c>
      <c r="AL58" s="20">
        <v>9.3109034854282957E-2</v>
      </c>
      <c r="AM58" s="20">
        <v>7.1352325775417211E-2</v>
      </c>
      <c r="AN58" s="20">
        <v>-3.3970931687973285E-2</v>
      </c>
      <c r="AO58" s="20">
        <v>0.11254956084257711</v>
      </c>
      <c r="AP58" s="20">
        <v>0.14680394136781952</v>
      </c>
      <c r="AQ58" s="20">
        <v>-3.701294739124282E-2</v>
      </c>
      <c r="AR58" s="20">
        <v>0.13972889440728811</v>
      </c>
      <c r="AS58" s="20">
        <v>-2.9148241385011653E-2</v>
      </c>
      <c r="AT58" s="20">
        <v>-0.14399003963649601</v>
      </c>
      <c r="AU58" s="20">
        <v>-0.10135465319847002</v>
      </c>
      <c r="AV58" s="20">
        <v>0.31589384114183705</v>
      </c>
      <c r="AW58" s="20">
        <v>-0.12093099019281106</v>
      </c>
      <c r="AX58" s="20">
        <v>0.17067328391392467</v>
      </c>
      <c r="AY58" s="20">
        <v>-6.3220932391923418E-2</v>
      </c>
      <c r="AZ58" s="20">
        <v>0.21215623391221944</v>
      </c>
    </row>
    <row r="59" spans="1:52" x14ac:dyDescent="0.2">
      <c r="A59" s="11" t="s">
        <v>51</v>
      </c>
      <c r="B59">
        <f>IF(COUNTIF(Table2[[#This Row],[1973-74]:[1978-79]],"N/A"),0,1)</f>
        <v>0</v>
      </c>
      <c r="C59">
        <f>IF(COUNTIF(Table2[[#This Row],[1979-80]:[1988-89]],"N/A"),0,1)</f>
        <v>0</v>
      </c>
      <c r="D59">
        <f>IF(COUNTIF(Table2[[#This Row],[1989-90]:[1998-99]],"N/A"),0,1)</f>
        <v>0</v>
      </c>
      <c r="E59">
        <f>IF(COUNTIF(Table2[[#This Row],[1999-2000]:[2008-09]],"N/A"),0,1)</f>
        <v>0</v>
      </c>
      <c r="F59">
        <f>IF(COUNTIF(Table2[[#This Row],[2009-10]:[2014-15]],"N/A"),0,1)</f>
        <v>1</v>
      </c>
      <c r="G59" s="20" t="str">
        <f t="shared" si="0"/>
        <v>N/A</v>
      </c>
      <c r="H59" s="20" t="str">
        <f t="shared" si="1"/>
        <v>N/A</v>
      </c>
      <c r="I59" s="20" t="str">
        <f t="shared" si="2"/>
        <v>N/A</v>
      </c>
      <c r="J59" s="20" t="str">
        <f t="shared" si="3"/>
        <v>N/A</v>
      </c>
      <c r="K59" s="20">
        <f t="shared" si="4"/>
        <v>7.6167737657701151E-3</v>
      </c>
      <c r="L59" s="20" t="s">
        <v>125</v>
      </c>
      <c r="M59" s="20" t="s">
        <v>125</v>
      </c>
      <c r="N59" s="20" t="s">
        <v>125</v>
      </c>
      <c r="O59" s="20" t="s">
        <v>125</v>
      </c>
      <c r="P59" s="20" t="s">
        <v>125</v>
      </c>
      <c r="Q59" s="20" t="s">
        <v>125</v>
      </c>
      <c r="R59" s="20" t="s">
        <v>125</v>
      </c>
      <c r="S59" s="20" t="s">
        <v>125</v>
      </c>
      <c r="T59" s="20" t="s">
        <v>125</v>
      </c>
      <c r="U59" s="20" t="s">
        <v>125</v>
      </c>
      <c r="V59" s="20" t="s">
        <v>125</v>
      </c>
      <c r="W59" s="20" t="s">
        <v>125</v>
      </c>
      <c r="X59" s="20" t="s">
        <v>125</v>
      </c>
      <c r="Y59" s="20" t="s">
        <v>125</v>
      </c>
      <c r="Z59" s="20" t="s">
        <v>125</v>
      </c>
      <c r="AA59" s="20" t="s">
        <v>125</v>
      </c>
      <c r="AB59" s="20" t="s">
        <v>125</v>
      </c>
      <c r="AC59" s="20" t="s">
        <v>125</v>
      </c>
      <c r="AD59" s="20" t="s">
        <v>125</v>
      </c>
      <c r="AE59" s="20" t="s">
        <v>125</v>
      </c>
      <c r="AF59" s="20" t="s">
        <v>125</v>
      </c>
      <c r="AG59" s="20" t="s">
        <v>125</v>
      </c>
      <c r="AH59" s="20" t="s">
        <v>125</v>
      </c>
      <c r="AI59" s="20" t="s">
        <v>125</v>
      </c>
      <c r="AJ59" s="20" t="s">
        <v>125</v>
      </c>
      <c r="AK59" s="20" t="s">
        <v>125</v>
      </c>
      <c r="AL59" s="20" t="s">
        <v>125</v>
      </c>
      <c r="AM59" s="20" t="s">
        <v>125</v>
      </c>
      <c r="AN59" s="20">
        <v>6.9438334618814587E-2</v>
      </c>
      <c r="AO59" s="20">
        <v>-3.7598238342375673E-3</v>
      </c>
      <c r="AP59" s="20">
        <v>1.3698717447294239E-3</v>
      </c>
      <c r="AQ59" s="20">
        <v>5.9700528729226016E-2</v>
      </c>
      <c r="AR59" s="20">
        <v>-0.30842022703133154</v>
      </c>
      <c r="AS59" s="20">
        <v>0.453710362182284</v>
      </c>
      <c r="AT59" s="20">
        <v>3.0594094628246176E-2</v>
      </c>
      <c r="AU59" s="20">
        <v>-2.1323453849336114E-3</v>
      </c>
      <c r="AV59" s="20">
        <v>5.1231779137008888E-2</v>
      </c>
      <c r="AW59" s="20">
        <v>-6.282957872401225E-2</v>
      </c>
      <c r="AX59" s="20">
        <v>3.6945833933729938E-2</v>
      </c>
      <c r="AY59" s="20">
        <v>2.616491628004311E-2</v>
      </c>
      <c r="AZ59" s="20">
        <v>-3.6799626472153826E-3</v>
      </c>
    </row>
    <row r="60" spans="1:52" x14ac:dyDescent="0.2">
      <c r="A60" s="10" t="s">
        <v>54</v>
      </c>
      <c r="B60">
        <f>IF(COUNTIF(Table2[[#This Row],[1973-74]:[1978-79]],"N/A"),0,1)</f>
        <v>0</v>
      </c>
      <c r="C60">
        <f>IF(COUNTIF(Table2[[#This Row],[1979-80]:[1988-89]],"N/A"),0,1)</f>
        <v>0</v>
      </c>
      <c r="D60">
        <f>IF(COUNTIF(Table2[[#This Row],[1989-90]:[1998-99]],"N/A"),0,1)</f>
        <v>1</v>
      </c>
      <c r="E60">
        <f>IF(COUNTIF(Table2[[#This Row],[1999-2000]:[2008-09]],"N/A"),0,1)</f>
        <v>1</v>
      </c>
      <c r="F60">
        <f>IF(COUNTIF(Table2[[#This Row],[2009-10]:[2014-15]],"N/A"),0,1)</f>
        <v>1</v>
      </c>
      <c r="G60" s="20" t="str">
        <f t="shared" si="0"/>
        <v>N/A</v>
      </c>
      <c r="H60" s="20" t="str">
        <f t="shared" si="1"/>
        <v>N/A</v>
      </c>
      <c r="I60" s="20">
        <f t="shared" si="2"/>
        <v>3.7639186013816391E-2</v>
      </c>
      <c r="J60" s="20">
        <f t="shared" si="3"/>
        <v>9.1312791574256744E-2</v>
      </c>
      <c r="K60" s="20">
        <f t="shared" si="4"/>
        <v>2.1185972241295425E-2</v>
      </c>
      <c r="L60" s="20" t="s">
        <v>125</v>
      </c>
      <c r="M60" s="20" t="s">
        <v>125</v>
      </c>
      <c r="N60" s="20" t="s">
        <v>125</v>
      </c>
      <c r="O60" s="20" t="s">
        <v>125</v>
      </c>
      <c r="P60" s="20" t="s">
        <v>125</v>
      </c>
      <c r="Q60" s="20" t="s">
        <v>125</v>
      </c>
      <c r="R60" s="20" t="s">
        <v>125</v>
      </c>
      <c r="S60" s="20">
        <v>3.2498255424968883E-2</v>
      </c>
      <c r="T60" s="20">
        <v>0.3066207728402689</v>
      </c>
      <c r="U60" s="20">
        <v>6.1532281191563586E-3</v>
      </c>
      <c r="V60" s="20">
        <v>3.5677164765443137E-2</v>
      </c>
      <c r="W60" s="20">
        <v>0.10708528624251649</v>
      </c>
      <c r="X60" s="20">
        <v>-0.12073299257536599</v>
      </c>
      <c r="Y60" s="20">
        <v>0.15937979895570051</v>
      </c>
      <c r="Z60" s="20">
        <v>0.19065624822086513</v>
      </c>
      <c r="AA60" s="20">
        <v>5.5513851804521779E-2</v>
      </c>
      <c r="AB60" s="20">
        <v>4.2053028717674877E-2</v>
      </c>
      <c r="AC60" s="20">
        <v>9.9997306987981469E-2</v>
      </c>
      <c r="AD60" s="20">
        <v>-3.8663003695031381E-2</v>
      </c>
      <c r="AE60" s="20">
        <v>1.0466773723413775E-3</v>
      </c>
      <c r="AF60" s="20">
        <v>-6.1198041121902913E-2</v>
      </c>
      <c r="AG60" s="20">
        <v>-3.1418590390773558E-3</v>
      </c>
      <c r="AH60" s="20">
        <v>0.12011100289390417</v>
      </c>
      <c r="AI60" s="20">
        <v>6.6066949987553567E-2</v>
      </c>
      <c r="AJ60" s="20">
        <v>9.4605946230198287E-2</v>
      </c>
      <c r="AK60" s="20">
        <v>4.1056750060683413E-2</v>
      </c>
      <c r="AL60" s="20">
        <v>-6.6714820895662948E-3</v>
      </c>
      <c r="AM60" s="20">
        <v>0.14848266497962156</v>
      </c>
      <c r="AN60" s="20">
        <v>0.20930781744494062</v>
      </c>
      <c r="AO60" s="20">
        <v>0.26304715859397171</v>
      </c>
      <c r="AP60" s="20">
        <v>4.2252676854521311E-2</v>
      </c>
      <c r="AQ60" s="20">
        <v>6.2095069072459159E-2</v>
      </c>
      <c r="AR60" s="20">
        <v>6.2590296924254496E-2</v>
      </c>
      <c r="AS60" s="20">
        <v>0.15996170472756918</v>
      </c>
      <c r="AT60" s="20">
        <v>-6.8994740825887871E-2</v>
      </c>
      <c r="AU60" s="20">
        <v>8.3696376605265008E-2</v>
      </c>
      <c r="AV60" s="20">
        <v>0.14844596024379425</v>
      </c>
      <c r="AW60" s="20">
        <v>9.385625952458955E-2</v>
      </c>
      <c r="AX60" s="20">
        <v>2.9894442362329453E-4</v>
      </c>
      <c r="AY60" s="20">
        <v>-0.10949158974187397</v>
      </c>
      <c r="AZ60" s="20">
        <v>-8.9690117607625588E-2</v>
      </c>
    </row>
    <row r="61" spans="1:52" x14ac:dyDescent="0.2">
      <c r="A61" s="11" t="s">
        <v>55</v>
      </c>
      <c r="B61">
        <f>IF(COUNTIF(Table2[[#This Row],[1973-74]:[1978-79]],"N/A"),0,1)</f>
        <v>1</v>
      </c>
      <c r="C61">
        <f>IF(COUNTIF(Table2[[#This Row],[1979-80]:[1988-89]],"N/A"),0,1)</f>
        <v>1</v>
      </c>
      <c r="D61">
        <f>IF(COUNTIF(Table2[[#This Row],[1989-90]:[1998-99]],"N/A"),0,1)</f>
        <v>1</v>
      </c>
      <c r="E61">
        <f>IF(COUNTIF(Table2[[#This Row],[1999-2000]:[2008-09]],"N/A"),0,1)</f>
        <v>1</v>
      </c>
      <c r="F61">
        <f>IF(COUNTIF(Table2[[#This Row],[2009-10]:[2014-15]],"N/A"),0,1)</f>
        <v>1</v>
      </c>
      <c r="G61" s="20">
        <f t="shared" si="0"/>
        <v>-2.3055228031539976E-2</v>
      </c>
      <c r="H61" s="20">
        <f t="shared" si="1"/>
        <v>8.7806472847386088E-2</v>
      </c>
      <c r="I61" s="20">
        <f t="shared" si="2"/>
        <v>6.5291532288940551E-2</v>
      </c>
      <c r="J61" s="20">
        <f t="shared" si="3"/>
        <v>4.33334787933961E-2</v>
      </c>
      <c r="K61" s="20">
        <f t="shared" si="4"/>
        <v>4.4083023142580204E-2</v>
      </c>
      <c r="L61" s="20">
        <v>-0.28742570300826908</v>
      </c>
      <c r="M61" s="20">
        <v>0.11917177063204058</v>
      </c>
      <c r="N61" s="20">
        <v>-0.2566522948946664</v>
      </c>
      <c r="O61" s="20">
        <v>0.18563387116731023</v>
      </c>
      <c r="P61" s="20">
        <v>0.12399621594588478</v>
      </c>
      <c r="Q61" s="20">
        <v>8.5894915301243241E-2</v>
      </c>
      <c r="R61" s="20">
        <v>9.1314698919334275E-2</v>
      </c>
      <c r="S61" s="20">
        <v>0.1189363953642182</v>
      </c>
      <c r="T61" s="20">
        <v>4.0300378428442106E-2</v>
      </c>
      <c r="U61" s="20">
        <v>6.9089779081588504E-2</v>
      </c>
      <c r="V61" s="20">
        <v>0.20367397348646052</v>
      </c>
      <c r="W61" s="20">
        <v>0.1200697489905824</v>
      </c>
      <c r="X61" s="20">
        <v>2.0681122812550225E-2</v>
      </c>
      <c r="Y61" s="20">
        <v>0.19743273305462403</v>
      </c>
      <c r="Z61" s="20">
        <v>-6.9329016965182663E-2</v>
      </c>
      <c r="AA61" s="20">
        <v>0.17894066164327141</v>
      </c>
      <c r="AB61" s="20">
        <v>0.1033800642284111</v>
      </c>
      <c r="AC61" s="20">
        <v>-0.15033781983652503</v>
      </c>
      <c r="AD61" s="20">
        <v>8.9817597764756757E-2</v>
      </c>
      <c r="AE61" s="20">
        <v>-5.0443460697612349E-3</v>
      </c>
      <c r="AF61" s="20">
        <v>-3.9880468037834883E-2</v>
      </c>
      <c r="AG61" s="20">
        <v>0.23564436721691284</v>
      </c>
      <c r="AH61" s="20">
        <v>-0.11412751835150516</v>
      </c>
      <c r="AI61" s="20">
        <v>0.23594398590546467</v>
      </c>
      <c r="AJ61" s="20">
        <v>0.11857879842621491</v>
      </c>
      <c r="AK61" s="20">
        <v>4.85100944494039E-2</v>
      </c>
      <c r="AL61" s="20">
        <v>2.3368607088217093E-2</v>
      </c>
      <c r="AM61" s="20">
        <v>0.13985905929477141</v>
      </c>
      <c r="AN61" s="20">
        <v>-0.18950902753560459</v>
      </c>
      <c r="AO61" s="20">
        <v>9.5884734766596647E-2</v>
      </c>
      <c r="AP61" s="20">
        <v>0.1859245146718464</v>
      </c>
      <c r="AQ61" s="20">
        <v>3.3626791631536639E-2</v>
      </c>
      <c r="AR61" s="20">
        <v>8.0859011236885131E-2</v>
      </c>
      <c r="AS61" s="20">
        <v>7.4046347892875827E-2</v>
      </c>
      <c r="AT61" s="20">
        <v>-5.9235345562567467E-2</v>
      </c>
      <c r="AU61" s="20">
        <v>0.1239779715919699</v>
      </c>
      <c r="AV61" s="20">
        <v>0.118652770010706</v>
      </c>
      <c r="AW61" s="20">
        <v>2.1933299821601939E-2</v>
      </c>
      <c r="AX61" s="20">
        <v>-5.8224409880707512E-2</v>
      </c>
      <c r="AY61" s="20">
        <v>-8.2825599444088689E-3</v>
      </c>
      <c r="AZ61" s="20">
        <v>6.6441067256319833E-2</v>
      </c>
    </row>
    <row r="62" spans="1:52" x14ac:dyDescent="0.2">
      <c r="A62" s="10" t="s">
        <v>56</v>
      </c>
      <c r="B62">
        <f>IF(COUNTIF(Table2[[#This Row],[1973-74]:[1978-79]],"N/A"),0,1)</f>
        <v>1</v>
      </c>
      <c r="C62">
        <f>IF(COUNTIF(Table2[[#This Row],[1979-80]:[1988-89]],"N/A"),0,1)</f>
        <v>1</v>
      </c>
      <c r="D62">
        <f>IF(COUNTIF(Table2[[#This Row],[1989-90]:[1998-99]],"N/A"),0,1)</f>
        <v>1</v>
      </c>
      <c r="E62">
        <f>IF(COUNTIF(Table2[[#This Row],[1999-2000]:[2008-09]],"N/A"),0,1)</f>
        <v>1</v>
      </c>
      <c r="F62">
        <f>IF(COUNTIF(Table2[[#This Row],[2009-10]:[2014-15]],"N/A"),0,1)</f>
        <v>1</v>
      </c>
      <c r="G62" s="20">
        <f t="shared" si="0"/>
        <v>2.9296605971676225E-2</v>
      </c>
      <c r="H62" s="20">
        <f t="shared" si="1"/>
        <v>0.16087911033892763</v>
      </c>
      <c r="I62" s="20">
        <f t="shared" si="2"/>
        <v>6.0589790282626829E-2</v>
      </c>
      <c r="J62" s="20">
        <f t="shared" si="3"/>
        <v>4.9021858286904293E-2</v>
      </c>
      <c r="K62" s="20">
        <f t="shared" si="4"/>
        <v>3.4329353634564734E-2</v>
      </c>
      <c r="L62" s="20">
        <v>-0.14635838736353393</v>
      </c>
      <c r="M62" s="20">
        <v>0.1318300365720281</v>
      </c>
      <c r="N62" s="20">
        <v>2.7283996230960776E-2</v>
      </c>
      <c r="O62" s="20">
        <v>-0.13644440944814862</v>
      </c>
      <c r="P62" s="20">
        <v>0.27017179386707479</v>
      </c>
      <c r="Q62" s="20">
        <v>0.24124259201232426</v>
      </c>
      <c r="R62" s="20">
        <v>1.0964533497357149E-2</v>
      </c>
      <c r="S62" s="20">
        <v>0.1606518038403795</v>
      </c>
      <c r="T62" s="20">
        <v>0.1341435959193352</v>
      </c>
      <c r="U62" s="20">
        <v>-4.9242475408420777E-2</v>
      </c>
      <c r="V62" s="20">
        <v>0.11844365610354377</v>
      </c>
      <c r="W62" s="20">
        <v>0.19139729241318976</v>
      </c>
      <c r="X62" s="20">
        <v>1.2156517611325617</v>
      </c>
      <c r="Y62" s="20">
        <v>-0.18272559473520575</v>
      </c>
      <c r="Z62" s="20">
        <v>-0.23173606138578831</v>
      </c>
      <c r="AA62" s="20">
        <v>-0.19764523432027825</v>
      </c>
      <c r="AB62" s="20">
        <v>4.2928771696231785E-2</v>
      </c>
      <c r="AC62" s="20">
        <v>-0.13693212249847186</v>
      </c>
      <c r="AD62" s="20">
        <v>0.62392120512201776</v>
      </c>
      <c r="AE62" s="20">
        <v>-5.4718939971655903E-2</v>
      </c>
      <c r="AF62" s="20">
        <v>0.10801424099380376</v>
      </c>
      <c r="AG62" s="20">
        <v>0.11439759330291506</v>
      </c>
      <c r="AH62" s="20">
        <v>7.9346304964371547E-2</v>
      </c>
      <c r="AI62" s="20">
        <v>-3.7206349492732951E-2</v>
      </c>
      <c r="AJ62" s="20">
        <v>6.3792433030067375E-2</v>
      </c>
      <c r="AK62" s="20">
        <v>0.15846999228214115</v>
      </c>
      <c r="AL62" s="20">
        <v>7.3216725117765456E-4</v>
      </c>
      <c r="AM62" s="20">
        <v>-0.28318738372385655</v>
      </c>
      <c r="AN62" s="20">
        <v>0.41913349279368012</v>
      </c>
      <c r="AO62" s="20">
        <v>-7.3855722229068402E-2</v>
      </c>
      <c r="AP62" s="20">
        <v>6.4106164538907009E-2</v>
      </c>
      <c r="AQ62" s="20">
        <v>5.7034909209682232E-2</v>
      </c>
      <c r="AR62" s="20">
        <v>4.9410601572111509E-2</v>
      </c>
      <c r="AS62" s="20">
        <v>0.11786613041130181</v>
      </c>
      <c r="AT62" s="20">
        <v>-1.9491769237033538E-2</v>
      </c>
      <c r="AU62" s="20">
        <v>-5.468671722157338E-2</v>
      </c>
      <c r="AV62" s="20">
        <v>6.1492334289843756E-2</v>
      </c>
      <c r="AW62" s="20">
        <v>7.1651868247090356E-2</v>
      </c>
      <c r="AX62" s="20">
        <v>1.1363517802781765E-2</v>
      </c>
      <c r="AY62" s="20">
        <v>8.4835535850478039E-2</v>
      </c>
      <c r="AZ62" s="20">
        <v>3.1319582838767838E-2</v>
      </c>
    </row>
    <row r="63" spans="1:52" x14ac:dyDescent="0.2">
      <c r="A63" s="11" t="s">
        <v>52</v>
      </c>
      <c r="B63">
        <f>IF(COUNTIF(Table2[[#This Row],[1973-74]:[1978-79]],"N/A"),0,1)</f>
        <v>1</v>
      </c>
      <c r="C63">
        <f>IF(COUNTIF(Table2[[#This Row],[1979-80]:[1988-89]],"N/A"),0,1)</f>
        <v>1</v>
      </c>
      <c r="D63">
        <f>IF(COUNTIF(Table2[[#This Row],[1989-90]:[1998-99]],"N/A"),0,1)</f>
        <v>1</v>
      </c>
      <c r="E63">
        <f>IF(COUNTIF(Table2[[#This Row],[1999-2000]:[2008-09]],"N/A"),0,1)</f>
        <v>1</v>
      </c>
      <c r="F63">
        <f>IF(COUNTIF(Table2[[#This Row],[2009-10]:[2014-15]],"N/A"),0,1)</f>
        <v>1</v>
      </c>
      <c r="G63" s="20">
        <f t="shared" si="0"/>
        <v>8.994315439650688E-2</v>
      </c>
      <c r="H63" s="20">
        <f t="shared" si="1"/>
        <v>9.5734541193715494E-2</v>
      </c>
      <c r="I63" s="20">
        <f t="shared" si="2"/>
        <v>3.9435838832194037E-2</v>
      </c>
      <c r="J63" s="20">
        <f t="shared" si="3"/>
        <v>9.4168941780274337E-2</v>
      </c>
      <c r="K63" s="20">
        <f t="shared" si="4"/>
        <v>3.9391335962298428E-2</v>
      </c>
      <c r="L63" s="20">
        <v>-0.2791701465681436</v>
      </c>
      <c r="M63" s="20">
        <v>0.3855808675127812</v>
      </c>
      <c r="N63" s="20">
        <v>7.5792352674798225E-2</v>
      </c>
      <c r="O63" s="20">
        <v>0.18467979378545024</v>
      </c>
      <c r="P63" s="20">
        <v>8.2832904577648386E-2</v>
      </c>
      <c r="Q63" s="20">
        <v>-0.10807356218900169</v>
      </c>
      <c r="R63" s="20">
        <v>5.1703654611246395E-2</v>
      </c>
      <c r="S63" s="20">
        <v>6.3949248252046301E-2</v>
      </c>
      <c r="T63" s="20">
        <v>9.9646525253028806E-2</v>
      </c>
      <c r="U63" s="20">
        <v>0.14193294903256481</v>
      </c>
      <c r="V63" s="20">
        <v>0.15777208010870208</v>
      </c>
      <c r="W63" s="20">
        <v>9.1824675746142087E-2</v>
      </c>
      <c r="X63" s="20">
        <v>0.23645950638664434</v>
      </c>
      <c r="Y63" s="20">
        <v>0.20162596168412764</v>
      </c>
      <c r="Z63" s="20">
        <v>2.050437305165425E-2</v>
      </c>
      <c r="AA63" s="20">
        <v>7.609424155550942E-3</v>
      </c>
      <c r="AB63" s="20">
        <v>2.7603962092151067E-2</v>
      </c>
      <c r="AC63" s="20">
        <v>7.3917229754268912E-2</v>
      </c>
      <c r="AD63" s="20">
        <v>-0.10349534228603754</v>
      </c>
      <c r="AE63" s="20">
        <v>2.1639008988796841E-2</v>
      </c>
      <c r="AF63" s="20">
        <v>5.4377788468732225E-3</v>
      </c>
      <c r="AG63" s="20">
        <v>0.16229249937027981</v>
      </c>
      <c r="AH63" s="20">
        <v>9.486220056437478E-3</v>
      </c>
      <c r="AI63" s="20">
        <v>0.14686950857140044</v>
      </c>
      <c r="AJ63" s="20">
        <v>4.2998098772219169E-2</v>
      </c>
      <c r="AK63" s="20">
        <v>1.6991750511303583E-2</v>
      </c>
      <c r="AL63" s="20">
        <v>0.10752686902170172</v>
      </c>
      <c r="AM63" s="20">
        <v>0.21506096398980412</v>
      </c>
      <c r="AN63" s="20">
        <v>0.32805555886392429</v>
      </c>
      <c r="AO63" s="20">
        <v>-2.0360405996011181E-2</v>
      </c>
      <c r="AP63" s="20">
        <v>9.6286180324625686E-2</v>
      </c>
      <c r="AQ63" s="20">
        <v>1.5226106461033504E-2</v>
      </c>
      <c r="AR63" s="20">
        <v>5.3906174073037869E-2</v>
      </c>
      <c r="AS63" s="20">
        <v>0.3214769405602198</v>
      </c>
      <c r="AT63" s="20">
        <v>-0.19248072000689595</v>
      </c>
      <c r="AU63" s="20">
        <v>6.42395518789005E-2</v>
      </c>
      <c r="AV63" s="20">
        <v>0.13426497253291905</v>
      </c>
      <c r="AW63" s="20">
        <v>0.12803391172258177</v>
      </c>
      <c r="AX63" s="20">
        <v>-9.5871507817875526E-2</v>
      </c>
      <c r="AY63" s="20">
        <v>4.1610621173163949E-2</v>
      </c>
      <c r="AZ63" s="20">
        <v>-3.5929533715899152E-2</v>
      </c>
    </row>
    <row r="64" spans="1:52" x14ac:dyDescent="0.2">
      <c r="A64" s="10" t="s">
        <v>53</v>
      </c>
      <c r="B64">
        <f>IF(COUNTIF(Table2[[#This Row],[1973-74]:[1978-79]],"N/A"),0,1)</f>
        <v>0</v>
      </c>
      <c r="C64">
        <f>IF(COUNTIF(Table2[[#This Row],[1979-80]:[1988-89]],"N/A"),0,1)</f>
        <v>1</v>
      </c>
      <c r="D64">
        <f>IF(COUNTIF(Table2[[#This Row],[1989-90]:[1998-99]],"N/A"),0,1)</f>
        <v>1</v>
      </c>
      <c r="E64">
        <f>IF(COUNTIF(Table2[[#This Row],[1999-2000]:[2008-09]],"N/A"),0,1)</f>
        <v>1</v>
      </c>
      <c r="F64">
        <f>IF(COUNTIF(Table2[[#This Row],[2009-10]:[2014-15]],"N/A"),0,1)</f>
        <v>1</v>
      </c>
      <c r="G64" s="20" t="str">
        <f t="shared" si="0"/>
        <v>N/A</v>
      </c>
      <c r="H64" s="20">
        <f t="shared" si="1"/>
        <v>7.2206702653762847E-2</v>
      </c>
      <c r="I64" s="20">
        <f t="shared" si="2"/>
        <v>2.403843567114052E-3</v>
      </c>
      <c r="J64" s="20">
        <f t="shared" si="3"/>
        <v>8.3202624029552502E-2</v>
      </c>
      <c r="K64" s="20">
        <f t="shared" si="4"/>
        <v>1.9391061466793025E-2</v>
      </c>
      <c r="L64" s="20" t="s">
        <v>125</v>
      </c>
      <c r="M64" s="20" t="s">
        <v>125</v>
      </c>
      <c r="N64" s="20">
        <v>0.1016305089370992</v>
      </c>
      <c r="O64" s="20">
        <v>0.17149268936133319</v>
      </c>
      <c r="P64" s="20">
        <v>0.22284820527662746</v>
      </c>
      <c r="Q64" s="20">
        <v>-8.1256845749029638E-2</v>
      </c>
      <c r="R64" s="20">
        <v>9.4455622690381935E-2</v>
      </c>
      <c r="S64" s="20">
        <v>7.0761163205742841E-2</v>
      </c>
      <c r="T64" s="20">
        <v>8.0673145304610241E-2</v>
      </c>
      <c r="U64" s="20">
        <v>9.2303776916439331E-2</v>
      </c>
      <c r="V64" s="20">
        <v>8.6948924102568464E-2</v>
      </c>
      <c r="W64" s="20">
        <v>-3.8852443562333243E-2</v>
      </c>
      <c r="X64" s="20">
        <v>5.975499426778888E-2</v>
      </c>
      <c r="Y64" s="20">
        <v>0.20933565540640439</v>
      </c>
      <c r="Z64" s="20">
        <v>0.14794303395505515</v>
      </c>
      <c r="AA64" s="20">
        <v>8.5361461380827397E-2</v>
      </c>
      <c r="AB64" s="20">
        <v>3.5878267079521652E-2</v>
      </c>
      <c r="AC64" s="20">
        <v>-5.6791452691996548E-3</v>
      </c>
      <c r="AD64" s="20">
        <v>-8.710100953613005E-2</v>
      </c>
      <c r="AE64" s="20">
        <v>-5.5919554686246362E-2</v>
      </c>
      <c r="AF64" s="20">
        <v>-1.6102960640971678E-2</v>
      </c>
      <c r="AG64" s="20">
        <v>3.9401484033854739E-2</v>
      </c>
      <c r="AH64" s="20">
        <v>-5.8686655998203205E-2</v>
      </c>
      <c r="AI64" s="20">
        <v>4.5987549748513511E-2</v>
      </c>
      <c r="AJ64" s="20">
        <v>4.0898999559174171E-2</v>
      </c>
      <c r="AK64" s="20">
        <v>5.3473931848582477E-2</v>
      </c>
      <c r="AL64" s="20">
        <v>0.10763178047141024</v>
      </c>
      <c r="AM64" s="20">
        <v>7.0530099675698316E-2</v>
      </c>
      <c r="AN64" s="20">
        <v>3.7774846520154955E-2</v>
      </c>
      <c r="AO64" s="20">
        <v>0.16558459945481055</v>
      </c>
      <c r="AP64" s="20">
        <v>8.5030428419970217E-2</v>
      </c>
      <c r="AQ64" s="20">
        <v>0.14107333688114196</v>
      </c>
      <c r="AR64" s="20">
        <v>2.7790476425126009E-2</v>
      </c>
      <c r="AS64" s="20">
        <v>0.17707942442745228</v>
      </c>
      <c r="AT64" s="20">
        <v>-3.3942683828821985E-2</v>
      </c>
      <c r="AU64" s="20">
        <v>7.1397561344664184E-2</v>
      </c>
      <c r="AV64" s="20">
        <v>4.8212045115463585E-2</v>
      </c>
      <c r="AW64" s="20">
        <v>2.6882042915604948E-2</v>
      </c>
      <c r="AX64" s="20">
        <v>7.031855172630877E-2</v>
      </c>
      <c r="AY64" s="20">
        <v>-7.511952477153945E-2</v>
      </c>
      <c r="AZ64" s="20">
        <v>-2.5344307529743881E-2</v>
      </c>
    </row>
    <row r="65" spans="1:52" x14ac:dyDescent="0.2">
      <c r="A65" s="11" t="s">
        <v>58</v>
      </c>
      <c r="B65">
        <f>IF(COUNTIF(Table2[[#This Row],[1973-74]:[1978-79]],"N/A"),0,1)</f>
        <v>0</v>
      </c>
      <c r="C65">
        <f>IF(COUNTIF(Table2[[#This Row],[1979-80]:[1988-89]],"N/A"),0,1)</f>
        <v>1</v>
      </c>
      <c r="D65">
        <f>IF(COUNTIF(Table2[[#This Row],[1989-90]:[1998-99]],"N/A"),0,1)</f>
        <v>1</v>
      </c>
      <c r="E65">
        <f>IF(COUNTIF(Table2[[#This Row],[1999-2000]:[2008-09]],"N/A"),0,1)</f>
        <v>1</v>
      </c>
      <c r="F65">
        <f>IF(COUNTIF(Table2[[#This Row],[2009-10]:[2014-15]],"N/A"),0,1)</f>
        <v>1</v>
      </c>
      <c r="G65" s="20" t="str">
        <f t="shared" si="0"/>
        <v>N/A</v>
      </c>
      <c r="H65" s="20">
        <f t="shared" si="1"/>
        <v>0.11465065369964648</v>
      </c>
      <c r="I65" s="20">
        <f t="shared" si="2"/>
        <v>5.8731702842637554E-2</v>
      </c>
      <c r="J65" s="20">
        <f t="shared" si="3"/>
        <v>9.0776577104779627E-2</v>
      </c>
      <c r="K65" s="20">
        <f t="shared" si="4"/>
        <v>1.4220350965050144E-3</v>
      </c>
      <c r="L65" s="20" t="s">
        <v>125</v>
      </c>
      <c r="M65" s="20" t="s">
        <v>125</v>
      </c>
      <c r="N65" s="20">
        <v>0.12839664769479045</v>
      </c>
      <c r="O65" s="20">
        <v>0.14186799313618159</v>
      </c>
      <c r="P65" s="20">
        <v>0.20560830789947532</v>
      </c>
      <c r="Q65" s="20">
        <v>0.19726564678168323</v>
      </c>
      <c r="R65" s="20">
        <v>0.16606897065640994</v>
      </c>
      <c r="S65" s="20">
        <v>-1.7672877561817589E-2</v>
      </c>
      <c r="T65" s="20">
        <v>0.2059452737563241</v>
      </c>
      <c r="U65" s="20">
        <v>1.5540370209380034E-3</v>
      </c>
      <c r="V65" s="20">
        <v>0.116328426757154</v>
      </c>
      <c r="W65" s="20">
        <v>6.3782594616361724E-2</v>
      </c>
      <c r="X65" s="20">
        <v>0.19657981741639799</v>
      </c>
      <c r="Y65" s="20">
        <v>0.14397699482091897</v>
      </c>
      <c r="Z65" s="20">
        <v>7.2677652732094547E-2</v>
      </c>
      <c r="AA65" s="20">
        <v>2.4266665716232406E-2</v>
      </c>
      <c r="AB65" s="20">
        <v>9.848706063501407E-2</v>
      </c>
      <c r="AC65" s="20">
        <v>0.16307263610988362</v>
      </c>
      <c r="AD65" s="20">
        <v>0.11718568074041155</v>
      </c>
      <c r="AE65" s="20">
        <v>1.7284399569307031E-2</v>
      </c>
      <c r="AF65" s="20">
        <v>2.5162864644357855E-5</v>
      </c>
      <c r="AG65" s="20">
        <v>6.9948407440431917E-2</v>
      </c>
      <c r="AH65" s="20">
        <v>0.12028358056296536</v>
      </c>
      <c r="AI65" s="20">
        <v>-3.4487383343240773E-2</v>
      </c>
      <c r="AJ65" s="20">
        <v>1.1250818130725945E-2</v>
      </c>
      <c r="AK65" s="20">
        <v>0.1446195701880956</v>
      </c>
      <c r="AL65" s="20">
        <v>6.4450333305704446E-2</v>
      </c>
      <c r="AM65" s="20">
        <v>5.8338699598307404E-2</v>
      </c>
      <c r="AN65" s="20">
        <v>0.2017074330398112</v>
      </c>
      <c r="AO65" s="20">
        <v>0.1267153185645106</v>
      </c>
      <c r="AP65" s="20">
        <v>4.0254781452542007E-2</v>
      </c>
      <c r="AQ65" s="20">
        <v>0.12982421163752331</v>
      </c>
      <c r="AR65" s="20">
        <v>0.14989964258507263</v>
      </c>
      <c r="AS65" s="20">
        <v>-4.4442130322660894E-2</v>
      </c>
      <c r="AT65" s="20">
        <v>3.6397910998889928E-2</v>
      </c>
      <c r="AU65" s="20">
        <v>-7.021267972954175E-3</v>
      </c>
      <c r="AV65" s="20">
        <v>-6.9424068245766302E-2</v>
      </c>
      <c r="AW65" s="20">
        <v>2.3415073753033252E-2</v>
      </c>
      <c r="AX65" s="20">
        <v>2.6920236847183254E-2</v>
      </c>
      <c r="AY65" s="20">
        <v>-1.4363953852179628E-3</v>
      </c>
      <c r="AZ65" s="20">
        <v>3.6078631582752013E-2</v>
      </c>
    </row>
    <row r="66" spans="1:52" x14ac:dyDescent="0.2">
      <c r="A66" s="10" t="s">
        <v>59</v>
      </c>
      <c r="B66">
        <f>IF(COUNTIF(Table2[[#This Row],[1973-74]:[1978-79]],"N/A"),0,1)</f>
        <v>1</v>
      </c>
      <c r="C66">
        <f>IF(COUNTIF(Table2[[#This Row],[1979-80]:[1988-89]],"N/A"),0,1)</f>
        <v>1</v>
      </c>
      <c r="D66">
        <f>IF(COUNTIF(Table2[[#This Row],[1989-90]:[1998-99]],"N/A"),0,1)</f>
        <v>1</v>
      </c>
      <c r="E66">
        <f>IF(COUNTIF(Table2[[#This Row],[1999-2000]:[2008-09]],"N/A"),0,1)</f>
        <v>1</v>
      </c>
      <c r="F66">
        <f>IF(COUNTIF(Table2[[#This Row],[2009-10]:[2014-15]],"N/A"),0,1)</f>
        <v>1</v>
      </c>
      <c r="G66" s="20">
        <f t="shared" si="0"/>
        <v>7.6068590269737044E-2</v>
      </c>
      <c r="H66" s="20">
        <f t="shared" si="1"/>
        <v>0.1126909516827799</v>
      </c>
      <c r="I66" s="20">
        <f t="shared" si="2"/>
        <v>8.3635432418485825E-2</v>
      </c>
      <c r="J66" s="20">
        <f t="shared" si="3"/>
        <v>3.7346304626166352E-2</v>
      </c>
      <c r="K66" s="20">
        <f t="shared" si="4"/>
        <v>2.6568470721602091E-2</v>
      </c>
      <c r="L66" s="20">
        <v>4.2369921425029135E-2</v>
      </c>
      <c r="M66" s="20">
        <v>0.14348932029763659</v>
      </c>
      <c r="N66" s="20">
        <v>0.13939178778738728</v>
      </c>
      <c r="O66" s="20">
        <v>-8.800034620330377E-2</v>
      </c>
      <c r="P66" s="20">
        <v>0.14309226804193595</v>
      </c>
      <c r="Q66" s="20">
        <v>0.25930898484169213</v>
      </c>
      <c r="R66" s="20">
        <v>0.18193639368306846</v>
      </c>
      <c r="S66" s="20">
        <v>-2.3100905900170894E-2</v>
      </c>
      <c r="T66" s="20">
        <v>0.16059753631282181</v>
      </c>
      <c r="U66" s="20">
        <v>-2.053992865047824E-2</v>
      </c>
      <c r="V66" s="20">
        <v>0.13250988785157602</v>
      </c>
      <c r="W66" s="20">
        <v>0.15312497822022317</v>
      </c>
      <c r="X66" s="20">
        <v>0.22652240102799889</v>
      </c>
      <c r="Y66" s="20">
        <v>2.119409430641012E-2</v>
      </c>
      <c r="Z66" s="20">
        <v>3.5356075134657328E-2</v>
      </c>
      <c r="AA66" s="20">
        <v>0.11806662379740929</v>
      </c>
      <c r="AB66" s="20">
        <v>0.10828005684902255</v>
      </c>
      <c r="AC66" s="20">
        <v>4.3192209898882963E-2</v>
      </c>
      <c r="AD66" s="20">
        <v>8.9540212139855718E-2</v>
      </c>
      <c r="AE66" s="20">
        <v>6.9398042612625582E-2</v>
      </c>
      <c r="AF66" s="20">
        <v>7.1401270241961121E-2</v>
      </c>
      <c r="AG66" s="20">
        <v>0.10036058686411435</v>
      </c>
      <c r="AH66" s="20">
        <v>0.10453456292308078</v>
      </c>
      <c r="AI66" s="20">
        <v>2.6822197702709535E-2</v>
      </c>
      <c r="AJ66" s="20">
        <v>0.10475856115519622</v>
      </c>
      <c r="AK66" s="20">
        <v>4.1151478347712073E-2</v>
      </c>
      <c r="AL66" s="20">
        <v>8.1671437644973005E-2</v>
      </c>
      <c r="AM66" s="20">
        <v>2.6494015011174505E-2</v>
      </c>
      <c r="AN66" s="20">
        <v>5.6307226234154795E-2</v>
      </c>
      <c r="AO66" s="20">
        <v>-2.3397237699026942E-2</v>
      </c>
      <c r="AP66" s="20">
        <v>8.1088014182694498E-2</v>
      </c>
      <c r="AQ66" s="20">
        <v>1.7750153909543681E-2</v>
      </c>
      <c r="AR66" s="20">
        <v>-7.1389262292087929E-3</v>
      </c>
      <c r="AS66" s="20">
        <v>1.9194094592532858E-4</v>
      </c>
      <c r="AT66" s="20">
        <v>9.9344943913721395E-2</v>
      </c>
      <c r="AU66" s="20">
        <v>1.9406587665917217E-2</v>
      </c>
      <c r="AV66" s="20">
        <v>7.5693798632939249E-2</v>
      </c>
      <c r="AW66" s="20">
        <v>-2.0099775675881129E-2</v>
      </c>
      <c r="AX66" s="20">
        <v>1.905426028950017E-2</v>
      </c>
      <c r="AY66" s="20">
        <v>3.0368217587608604E-2</v>
      </c>
      <c r="AZ66" s="20">
        <v>3.4987735829528445E-2</v>
      </c>
    </row>
    <row r="67" spans="1:52" x14ac:dyDescent="0.2">
      <c r="A67" s="11" t="s">
        <v>60</v>
      </c>
      <c r="B67">
        <f>IF(COUNTIF(Table2[[#This Row],[1973-74]:[1978-79]],"N/A"),0,1)</f>
        <v>1</v>
      </c>
      <c r="C67">
        <f>IF(COUNTIF(Table2[[#This Row],[1979-80]:[1988-89]],"N/A"),0,1)</f>
        <v>1</v>
      </c>
      <c r="D67">
        <f>IF(COUNTIF(Table2[[#This Row],[1989-90]:[1998-99]],"N/A"),0,1)</f>
        <v>1</v>
      </c>
      <c r="E67">
        <f>IF(COUNTIF(Table2[[#This Row],[1999-2000]:[2008-09]],"N/A"),0,1)</f>
        <v>1</v>
      </c>
      <c r="F67">
        <f>IF(COUNTIF(Table2[[#This Row],[2009-10]:[2014-15]],"N/A"),0,1)</f>
        <v>1</v>
      </c>
      <c r="G67" s="20">
        <f t="shared" ref="G67:G129" si="5">IF(B67=1,AVERAGE(L67:P67),"N/A")</f>
        <v>5.9555843880449266E-2</v>
      </c>
      <c r="H67" s="20">
        <f t="shared" ref="H67:H129" si="6">IF(C67=1,AVERAGE(Q67:Z67),"N/A")</f>
        <v>8.2966126478335414E-2</v>
      </c>
      <c r="I67" s="20">
        <f t="shared" ref="I67:I129" si="7">IF(D67=1,AVERAGE(AA67:AJ67),"N/A")</f>
        <v>5.5671589750985274E-2</v>
      </c>
      <c r="J67" s="20">
        <f t="shared" ref="J67:J129" si="8">IF(E67=1,AVERAGE(AK67:AT67),"N/A")</f>
        <v>6.6822897452394669E-2</v>
      </c>
      <c r="K67" s="20">
        <f t="shared" ref="K67:K129" si="9">IF(F67=1,AVERAGE(AU67:AZ67),"N/A")</f>
        <v>6.7385284219423136E-2</v>
      </c>
      <c r="L67" s="20">
        <v>-0.10276141734573487</v>
      </c>
      <c r="M67" s="20">
        <v>1.9127882783240981E-2</v>
      </c>
      <c r="N67" s="20">
        <v>0.17359360238767171</v>
      </c>
      <c r="O67" s="20">
        <v>0.12178850497930052</v>
      </c>
      <c r="P67" s="20">
        <v>8.6030646597767976E-2</v>
      </c>
      <c r="Q67" s="20">
        <v>4.5764939439012747E-2</v>
      </c>
      <c r="R67" s="20">
        <v>6.2603124522105869E-2</v>
      </c>
      <c r="S67" s="20">
        <v>0.24268649900935674</v>
      </c>
      <c r="T67" s="20">
        <v>-7.4850338507085794E-3</v>
      </c>
      <c r="U67" s="20">
        <v>6.6820110735908628E-2</v>
      </c>
      <c r="V67" s="20">
        <v>0.10256189902487063</v>
      </c>
      <c r="W67" s="20">
        <v>0.12034508658491377</v>
      </c>
      <c r="X67" s="20">
        <v>0.12172827284229699</v>
      </c>
      <c r="Y67" s="20">
        <v>1.9564697426608272E-2</v>
      </c>
      <c r="Z67" s="20">
        <v>5.5071669048989108E-2</v>
      </c>
      <c r="AA67" s="20">
        <v>6.0148129593531913E-2</v>
      </c>
      <c r="AB67" s="20">
        <v>0.10702459844177689</v>
      </c>
      <c r="AC67" s="20">
        <v>-1.5278336368331124E-2</v>
      </c>
      <c r="AD67" s="20">
        <v>0.11004017176299113</v>
      </c>
      <c r="AE67" s="20">
        <v>6.2411725138100159E-3</v>
      </c>
      <c r="AF67" s="20">
        <v>8.3122135905357913E-2</v>
      </c>
      <c r="AG67" s="20">
        <v>9.1399508545600416E-2</v>
      </c>
      <c r="AH67" s="20">
        <v>2.0831770302750362E-2</v>
      </c>
      <c r="AI67" s="20">
        <v>3.6591911891667411E-2</v>
      </c>
      <c r="AJ67" s="20">
        <v>5.6594834920697834E-2</v>
      </c>
      <c r="AK67" s="20">
        <v>0.12150471131807764</v>
      </c>
      <c r="AL67" s="20">
        <v>1.6071873968249849E-2</v>
      </c>
      <c r="AM67" s="20">
        <v>7.8289266910771968E-2</v>
      </c>
      <c r="AN67" s="20">
        <v>8.8682710620483676E-2</v>
      </c>
      <c r="AO67" s="20">
        <v>6.1107161933435197E-2</v>
      </c>
      <c r="AP67" s="20">
        <v>8.0727135536030822E-2</v>
      </c>
      <c r="AQ67" s="20">
        <v>4.8706379259569693E-2</v>
      </c>
      <c r="AR67" s="20">
        <v>6.159355360506092E-2</v>
      </c>
      <c r="AS67" s="20">
        <v>6.6744780788773383E-2</v>
      </c>
      <c r="AT67" s="20">
        <v>4.480140058349362E-2</v>
      </c>
      <c r="AU67" s="20">
        <v>0.13890790042044343</v>
      </c>
      <c r="AV67" s="20">
        <v>7.329206138849996E-2</v>
      </c>
      <c r="AW67" s="20">
        <v>4.3331531385408864E-2</v>
      </c>
      <c r="AX67" s="20">
        <v>5.579436618573802E-2</v>
      </c>
      <c r="AY67" s="20">
        <v>2.887978210851385E-2</v>
      </c>
      <c r="AZ67" s="20">
        <v>6.4106063827934712E-2</v>
      </c>
    </row>
    <row r="68" spans="1:52" x14ac:dyDescent="0.2">
      <c r="A68" s="10" t="s">
        <v>61</v>
      </c>
      <c r="B68">
        <f>IF(COUNTIF(Table2[[#This Row],[1973-74]:[1978-79]],"N/A"),0,1)</f>
        <v>1</v>
      </c>
      <c r="C68">
        <f>IF(COUNTIF(Table2[[#This Row],[1979-80]:[1988-89]],"N/A"),0,1)</f>
        <v>1</v>
      </c>
      <c r="D68">
        <f>IF(COUNTIF(Table2[[#This Row],[1989-90]:[1998-99]],"N/A"),0,1)</f>
        <v>1</v>
      </c>
      <c r="E68">
        <f>IF(COUNTIF(Table2[[#This Row],[1999-2000]:[2008-09]],"N/A"),0,1)</f>
        <v>1</v>
      </c>
      <c r="F68">
        <f>IF(COUNTIF(Table2[[#This Row],[2009-10]:[2014-15]],"N/A"),0,1)</f>
        <v>1</v>
      </c>
      <c r="G68" s="20">
        <f t="shared" si="5"/>
        <v>3.4751907052922804E-2</v>
      </c>
      <c r="H68" s="20">
        <f t="shared" si="6"/>
        <v>0.10788297880562348</v>
      </c>
      <c r="I68" s="20">
        <f t="shared" si="7"/>
        <v>6.4561465197223056E-2</v>
      </c>
      <c r="J68" s="20">
        <f t="shared" si="8"/>
        <v>5.6068237946447677E-2</v>
      </c>
      <c r="K68" s="20">
        <f t="shared" si="9"/>
        <v>1.5866572785494203E-2</v>
      </c>
      <c r="L68" s="20">
        <v>-8.0831258058200572E-2</v>
      </c>
      <c r="M68" s="20">
        <v>0.14251450275377806</v>
      </c>
      <c r="N68" s="20">
        <v>-0.16808343307619519</v>
      </c>
      <c r="O68" s="20">
        <v>0.21072692314210978</v>
      </c>
      <c r="P68" s="20">
        <v>6.9432800503121964E-2</v>
      </c>
      <c r="Q68" s="20">
        <v>0.11979002034250653</v>
      </c>
      <c r="R68" s="20">
        <v>0.10214333585595758</v>
      </c>
      <c r="S68" s="20">
        <v>9.2517905747398252E-2</v>
      </c>
      <c r="T68" s="20">
        <v>0.24168699053254822</v>
      </c>
      <c r="U68" s="20">
        <v>6.0776985900255862E-2</v>
      </c>
      <c r="V68" s="20">
        <v>-2.5449849219948337E-2</v>
      </c>
      <c r="W68" s="20">
        <v>0.25669086705435468</v>
      </c>
      <c r="X68" s="20">
        <v>1.5454747882124253E-2</v>
      </c>
      <c r="Y68" s="20">
        <v>0.16771866130791804</v>
      </c>
      <c r="Z68" s="20">
        <v>4.7500122653119495E-2</v>
      </c>
      <c r="AA68" s="20">
        <v>0.18339489672280826</v>
      </c>
      <c r="AB68" s="20">
        <v>0.20596710196498386</v>
      </c>
      <c r="AC68" s="20">
        <v>-0.14122751426538008</v>
      </c>
      <c r="AD68" s="20">
        <v>0.17880325866737495</v>
      </c>
      <c r="AE68" s="20">
        <v>1.7743514363551878E-3</v>
      </c>
      <c r="AF68" s="20">
        <v>4.8434033294507677E-2</v>
      </c>
      <c r="AG68" s="20">
        <v>3.9504998971113113E-2</v>
      </c>
      <c r="AH68" s="20">
        <v>8.2020104248295519E-2</v>
      </c>
      <c r="AI68" s="20">
        <v>-1.8639066661914137E-2</v>
      </c>
      <c r="AJ68" s="20">
        <v>6.5582487594086303E-2</v>
      </c>
      <c r="AK68" s="20">
        <v>4.2789131193477936E-2</v>
      </c>
      <c r="AL68" s="20">
        <v>-4.5112078005038025E-2</v>
      </c>
      <c r="AM68" s="20">
        <v>4.9810355416225485E-2</v>
      </c>
      <c r="AN68" s="20">
        <v>4.1800032260711176E-2</v>
      </c>
      <c r="AO68" s="20">
        <v>9.1026941527669852E-2</v>
      </c>
      <c r="AP68" s="20">
        <v>6.2844973029217877E-2</v>
      </c>
      <c r="AQ68" s="20">
        <v>0.12719128634474947</v>
      </c>
      <c r="AR68" s="20">
        <v>0.10866866631273533</v>
      </c>
      <c r="AS68" s="20">
        <v>5.623679686801656E-2</v>
      </c>
      <c r="AT68" s="20">
        <v>2.5426274516711138E-2</v>
      </c>
      <c r="AU68" s="20">
        <v>5.3824137307903713E-4</v>
      </c>
      <c r="AV68" s="20">
        <v>-1.3714773121316427E-2</v>
      </c>
      <c r="AW68" s="20">
        <v>4.6546656458240389E-2</v>
      </c>
      <c r="AX68" s="20">
        <v>2.368941116858132E-2</v>
      </c>
      <c r="AY68" s="20">
        <v>-4.884144835091952E-4</v>
      </c>
      <c r="AZ68" s="20">
        <v>3.8628315317890086E-2</v>
      </c>
    </row>
    <row r="69" spans="1:52" x14ac:dyDescent="0.2">
      <c r="A69" s="11" t="s">
        <v>62</v>
      </c>
      <c r="B69">
        <f>IF(COUNTIF(Table2[[#This Row],[1973-74]:[1978-79]],"N/A"),0,1)</f>
        <v>1</v>
      </c>
      <c r="C69">
        <f>IF(COUNTIF(Table2[[#This Row],[1979-80]:[1988-89]],"N/A"),0,1)</f>
        <v>1</v>
      </c>
      <c r="D69">
        <f>IF(COUNTIF(Table2[[#This Row],[1989-90]:[1998-99]],"N/A"),0,1)</f>
        <v>1</v>
      </c>
      <c r="E69">
        <f>IF(COUNTIF(Table2[[#This Row],[1999-2000]:[2008-09]],"N/A"),0,1)</f>
        <v>1</v>
      </c>
      <c r="F69">
        <f>IF(COUNTIF(Table2[[#This Row],[2009-10]:[2014-15]],"N/A"),0,1)</f>
        <v>1</v>
      </c>
      <c r="G69" s="20">
        <f t="shared" si="5"/>
        <v>4.3085814869610474E-2</v>
      </c>
      <c r="H69" s="20">
        <f t="shared" si="6"/>
        <v>0.11403112643986428</v>
      </c>
      <c r="I69" s="20">
        <f t="shared" si="7"/>
        <v>8.3517521701749947E-2</v>
      </c>
      <c r="J69" s="20">
        <f t="shared" si="8"/>
        <v>4.6979135761016609E-2</v>
      </c>
      <c r="K69" s="20">
        <f t="shared" si="9"/>
        <v>2.3422991208928875E-2</v>
      </c>
      <c r="L69" s="20">
        <v>-0.13256208492826027</v>
      </c>
      <c r="M69" s="20">
        <v>0.15417259625590665</v>
      </c>
      <c r="N69" s="20">
        <v>-3.5549394311483816E-2</v>
      </c>
      <c r="O69" s="20">
        <v>0.16497795373197319</v>
      </c>
      <c r="P69" s="20">
        <v>6.4390003599916631E-2</v>
      </c>
      <c r="Q69" s="20">
        <v>0.20354576499035912</v>
      </c>
      <c r="R69" s="20">
        <v>-3.3178666783411019E-2</v>
      </c>
      <c r="S69" s="20">
        <v>0.1463682084614015</v>
      </c>
      <c r="T69" s="20">
        <v>8.9503736217044882E-2</v>
      </c>
      <c r="U69" s="20">
        <v>-3.1404680914233866E-3</v>
      </c>
      <c r="V69" s="20">
        <v>5.4914588828650301E-2</v>
      </c>
      <c r="W69" s="20">
        <v>1.0032579815422977</v>
      </c>
      <c r="X69" s="20">
        <v>-0.46832448221850376</v>
      </c>
      <c r="Y69" s="20">
        <v>8.6200312582426886E-2</v>
      </c>
      <c r="Z69" s="20">
        <v>6.1164288869800472E-2</v>
      </c>
      <c r="AA69" s="20">
        <v>0.13571895624506891</v>
      </c>
      <c r="AB69" s="20">
        <v>0.17216845975745576</v>
      </c>
      <c r="AC69" s="20">
        <v>6.6178478639018129E-2</v>
      </c>
      <c r="AD69" s="20">
        <v>1.8357322073705218E-2</v>
      </c>
      <c r="AE69" s="20">
        <v>-1.0758134042018029E-2</v>
      </c>
      <c r="AF69" s="20">
        <v>0.19754358744201811</v>
      </c>
      <c r="AG69" s="20">
        <v>0.13617075976214907</v>
      </c>
      <c r="AH69" s="20">
        <v>-8.0761231581423676E-2</v>
      </c>
      <c r="AI69" s="20">
        <v>1.998085501397253E-2</v>
      </c>
      <c r="AJ69" s="20">
        <v>0.18057616370755333</v>
      </c>
      <c r="AK69" s="20">
        <v>2.723584349223317E-2</v>
      </c>
      <c r="AL69" s="20">
        <v>-0.10292902906830227</v>
      </c>
      <c r="AM69" s="20">
        <v>0.19613565962778626</v>
      </c>
      <c r="AN69" s="20">
        <v>4.3661091826267574E-2</v>
      </c>
      <c r="AO69" s="20">
        <v>-7.8529588112976723E-2</v>
      </c>
      <c r="AP69" s="20">
        <v>-3.0221464589538418E-2</v>
      </c>
      <c r="AQ69" s="20">
        <v>0.10784993208980158</v>
      </c>
      <c r="AR69" s="20">
        <v>0.29820110404908262</v>
      </c>
      <c r="AS69" s="20">
        <v>1.5001450584417457E-2</v>
      </c>
      <c r="AT69" s="20">
        <v>-6.613642288605121E-3</v>
      </c>
      <c r="AU69" s="20">
        <v>0.15276346243483915</v>
      </c>
      <c r="AV69" s="20">
        <v>-0.26297901856806633</v>
      </c>
      <c r="AW69" s="20">
        <v>6.0107303661570487E-2</v>
      </c>
      <c r="AX69" s="20">
        <v>0.3618881082167969</v>
      </c>
      <c r="AY69" s="20">
        <v>-0.16534306111535207</v>
      </c>
      <c r="AZ69" s="20">
        <v>-5.8988473762149026E-3</v>
      </c>
    </row>
    <row r="70" spans="1:52" x14ac:dyDescent="0.2">
      <c r="A70" s="10" t="s">
        <v>57</v>
      </c>
      <c r="B70">
        <f>IF(COUNTIF(Table2[[#This Row],[1973-74]:[1978-79]],"N/A"),0,1)</f>
        <v>1</v>
      </c>
      <c r="C70">
        <f>IF(COUNTIF(Table2[[#This Row],[1979-80]:[1988-89]],"N/A"),0,1)</f>
        <v>1</v>
      </c>
      <c r="D70">
        <f>IF(COUNTIF(Table2[[#This Row],[1989-90]:[1998-99]],"N/A"),0,1)</f>
        <v>1</v>
      </c>
      <c r="E70">
        <f>IF(COUNTIF(Table2[[#This Row],[1999-2000]:[2008-09]],"N/A"),0,1)</f>
        <v>1</v>
      </c>
      <c r="F70">
        <f>IF(COUNTIF(Table2[[#This Row],[2009-10]:[2014-15]],"N/A"),0,1)</f>
        <v>1</v>
      </c>
      <c r="G70" s="20">
        <f t="shared" si="5"/>
        <v>6.5457823557488151E-2</v>
      </c>
      <c r="H70" s="20">
        <f t="shared" si="6"/>
        <v>0.1010696745960868</v>
      </c>
      <c r="I70" s="20">
        <f t="shared" si="7"/>
        <v>7.2979686415853423E-2</v>
      </c>
      <c r="J70" s="20">
        <f t="shared" si="8"/>
        <v>5.8926206934012418E-2</v>
      </c>
      <c r="K70" s="20">
        <f t="shared" si="9"/>
        <v>2.8520739562479785E-2</v>
      </c>
      <c r="L70" s="20">
        <v>-1.2052637732368568E-2</v>
      </c>
      <c r="M70" s="20">
        <v>2.7307918875704787E-2</v>
      </c>
      <c r="N70" s="20">
        <v>9.2939791112021303E-2</v>
      </c>
      <c r="O70" s="20">
        <v>8.0776023197313016E-2</v>
      </c>
      <c r="P70" s="20">
        <v>0.13831802233477017</v>
      </c>
      <c r="Q70" s="20">
        <v>0.16064501696786815</v>
      </c>
      <c r="R70" s="20">
        <v>9.5588772016157147E-2</v>
      </c>
      <c r="S70" s="20">
        <v>0.19641584520116423</v>
      </c>
      <c r="T70" s="20">
        <v>5.8831148272338714E-2</v>
      </c>
      <c r="U70" s="20">
        <v>2.4599565660594781E-2</v>
      </c>
      <c r="V70" s="20">
        <v>4.4213090729144859E-2</v>
      </c>
      <c r="W70" s="20">
        <v>0.25021430402007827</v>
      </c>
      <c r="X70" s="20">
        <v>8.9751043503769334E-2</v>
      </c>
      <c r="Y70" s="20">
        <v>8.4876769684945202E-2</v>
      </c>
      <c r="Z70" s="20">
        <v>5.5611899048073161E-3</v>
      </c>
      <c r="AA70" s="20">
        <v>-2.9027160890220771E-3</v>
      </c>
      <c r="AB70" s="20">
        <v>0.23377176619580883</v>
      </c>
      <c r="AC70" s="20">
        <v>1.671029744855082E-2</v>
      </c>
      <c r="AD70" s="20">
        <v>4.7971712030082561E-2</v>
      </c>
      <c r="AE70" s="20">
        <v>5.4049073353731422E-2</v>
      </c>
      <c r="AF70" s="20">
        <v>5.240432022886863E-2</v>
      </c>
      <c r="AG70" s="20">
        <v>-7.0282802223487081E-2</v>
      </c>
      <c r="AH70" s="20">
        <v>0.23416396227737757</v>
      </c>
      <c r="AI70" s="20">
        <v>-7.1461649338074279E-2</v>
      </c>
      <c r="AJ70" s="20">
        <v>0.23537290027469779</v>
      </c>
      <c r="AK70" s="20">
        <v>-2.4083101477508043E-2</v>
      </c>
      <c r="AL70" s="20">
        <v>7.3980695341771249E-2</v>
      </c>
      <c r="AM70" s="20">
        <v>0.11943762497598441</v>
      </c>
      <c r="AN70" s="20">
        <v>9.7266792956082593E-2</v>
      </c>
      <c r="AO70" s="20">
        <v>4.4614015992972454E-2</v>
      </c>
      <c r="AP70" s="20">
        <v>3.0950377716386462E-2</v>
      </c>
      <c r="AQ70" s="20">
        <v>0.11408236242537169</v>
      </c>
      <c r="AR70" s="20">
        <v>3.4412640927784482E-2</v>
      </c>
      <c r="AS70" s="20">
        <v>7.9992999807373177E-2</v>
      </c>
      <c r="AT70" s="20">
        <v>1.8607660673905693E-2</v>
      </c>
      <c r="AU70" s="20">
        <v>-5.7077437664281574E-3</v>
      </c>
      <c r="AV70" s="20">
        <v>-7.4055189818679423E-2</v>
      </c>
      <c r="AW70" s="20">
        <v>0.11057914989346909</v>
      </c>
      <c r="AX70" s="20">
        <v>1.7449735928799046E-2</v>
      </c>
      <c r="AY70" s="20">
        <v>4.8770857866247359E-2</v>
      </c>
      <c r="AZ70" s="20">
        <v>7.4087627271470793E-2</v>
      </c>
    </row>
    <row r="71" spans="1:52" x14ac:dyDescent="0.2">
      <c r="A71" s="11" t="s">
        <v>63</v>
      </c>
      <c r="B71">
        <f>IF(COUNTIF(Table2[[#This Row],[1973-74]:[1978-79]],"N/A"),0,1)</f>
        <v>0</v>
      </c>
      <c r="C71">
        <f>IF(COUNTIF(Table2[[#This Row],[1979-80]:[1988-89]],"N/A"),0,1)</f>
        <v>0</v>
      </c>
      <c r="D71">
        <f>IF(COUNTIF(Table2[[#This Row],[1989-90]:[1998-99]],"N/A"),0,1)</f>
        <v>0</v>
      </c>
      <c r="E71">
        <f>IF(COUNTIF(Table2[[#This Row],[1999-2000]:[2008-09]],"N/A"),0,1)</f>
        <v>0</v>
      </c>
      <c r="F71">
        <f>IF(COUNTIF(Table2[[#This Row],[2009-10]:[2014-15]],"N/A"),0,1)</f>
        <v>0</v>
      </c>
      <c r="G71" s="20" t="str">
        <f t="shared" si="5"/>
        <v>N/A</v>
      </c>
      <c r="H71" s="20" t="str">
        <f t="shared" si="6"/>
        <v>N/A</v>
      </c>
      <c r="I71" s="20" t="str">
        <f t="shared" si="7"/>
        <v>N/A</v>
      </c>
      <c r="J71" s="20" t="str">
        <f t="shared" si="8"/>
        <v>N/A</v>
      </c>
      <c r="K71" s="20" t="str">
        <f t="shared" si="9"/>
        <v>N/A</v>
      </c>
      <c r="L71" s="20" t="s">
        <v>125</v>
      </c>
      <c r="M71" s="20" t="s">
        <v>125</v>
      </c>
      <c r="N71" s="20" t="s">
        <v>125</v>
      </c>
      <c r="O71" s="20" t="s">
        <v>125</v>
      </c>
      <c r="P71" s="20" t="s">
        <v>125</v>
      </c>
      <c r="Q71" s="20" t="s">
        <v>125</v>
      </c>
      <c r="R71" s="20" t="s">
        <v>125</v>
      </c>
      <c r="S71" s="20" t="s">
        <v>125</v>
      </c>
      <c r="T71" s="20" t="s">
        <v>125</v>
      </c>
      <c r="U71" s="20" t="s">
        <v>125</v>
      </c>
      <c r="V71" s="20" t="s">
        <v>125</v>
      </c>
      <c r="W71" s="20" t="s">
        <v>125</v>
      </c>
      <c r="X71" s="20" t="s">
        <v>125</v>
      </c>
      <c r="Y71" s="20" t="s">
        <v>125</v>
      </c>
      <c r="Z71" s="20" t="s">
        <v>125</v>
      </c>
      <c r="AA71" s="20" t="s">
        <v>125</v>
      </c>
      <c r="AB71" s="20" t="s">
        <v>125</v>
      </c>
      <c r="AC71" s="20" t="s">
        <v>125</v>
      </c>
      <c r="AD71" s="20" t="s">
        <v>125</v>
      </c>
      <c r="AE71" s="20" t="s">
        <v>125</v>
      </c>
      <c r="AF71" s="20" t="s">
        <v>125</v>
      </c>
      <c r="AG71" s="20" t="s">
        <v>125</v>
      </c>
      <c r="AH71" s="20" t="s">
        <v>125</v>
      </c>
      <c r="AI71" s="20" t="s">
        <v>125</v>
      </c>
      <c r="AJ71" s="20" t="s">
        <v>125</v>
      </c>
      <c r="AK71" s="20" t="s">
        <v>125</v>
      </c>
      <c r="AL71" s="20" t="s">
        <v>125</v>
      </c>
      <c r="AM71" s="20">
        <v>0.13197911217199948</v>
      </c>
      <c r="AN71" s="20">
        <v>4.468690384029176E-2</v>
      </c>
      <c r="AO71" s="20">
        <v>0.25547675671286835</v>
      </c>
      <c r="AP71" s="20">
        <v>0.13148493410465151</v>
      </c>
      <c r="AQ71" s="20">
        <v>8.861696522240245E-2</v>
      </c>
      <c r="AR71" s="20">
        <v>1.66385903672003E-2</v>
      </c>
      <c r="AS71" s="20">
        <v>7.226489644198647E-2</v>
      </c>
      <c r="AT71" s="20">
        <v>8.4343681117284047E-2</v>
      </c>
      <c r="AU71" s="20">
        <v>-3.5597279996613912E-2</v>
      </c>
      <c r="AV71" s="20">
        <v>1.2253067472312112E-3</v>
      </c>
      <c r="AW71" s="20">
        <v>0.22095288960466036</v>
      </c>
      <c r="AX71" s="20">
        <v>-0.1886055252570473</v>
      </c>
      <c r="AY71" s="20">
        <v>6.7852940592410899E-2</v>
      </c>
      <c r="AZ71" s="20" t="s">
        <v>125</v>
      </c>
    </row>
    <row r="72" spans="1:52" x14ac:dyDescent="0.2">
      <c r="A72" s="10" t="s">
        <v>116</v>
      </c>
      <c r="B72">
        <f>IF(COUNTIF(Table2[[#This Row],[1973-74]:[1978-79]],"N/A"),0,1)</f>
        <v>0</v>
      </c>
      <c r="C72">
        <f>IF(COUNTIF(Table2[[#This Row],[1979-80]:[1988-89]],"N/A"),0,1)</f>
        <v>0</v>
      </c>
      <c r="D72">
        <f>IF(COUNTIF(Table2[[#This Row],[1989-90]:[1998-99]],"N/A"),0,1)</f>
        <v>0</v>
      </c>
      <c r="E72">
        <f>IF(COUNTIF(Table2[[#This Row],[1999-2000]:[2008-09]],"N/A"),0,1)</f>
        <v>0</v>
      </c>
      <c r="F72">
        <f>IF(COUNTIF(Table2[[#This Row],[2009-10]:[2014-15]],"N/A"),0,1)</f>
        <v>1</v>
      </c>
      <c r="G72" s="20" t="str">
        <f t="shared" si="5"/>
        <v>N/A</v>
      </c>
      <c r="H72" s="20" t="str">
        <f t="shared" si="6"/>
        <v>N/A</v>
      </c>
      <c r="I72" s="20" t="str">
        <f t="shared" si="7"/>
        <v>N/A</v>
      </c>
      <c r="J72" s="20" t="str">
        <f t="shared" si="8"/>
        <v>N/A</v>
      </c>
      <c r="K72" s="20">
        <f t="shared" si="9"/>
        <v>5.2707193028499667E-2</v>
      </c>
      <c r="L72" s="20" t="s">
        <v>125</v>
      </c>
      <c r="M72" s="20" t="s">
        <v>125</v>
      </c>
      <c r="N72" s="20" t="s">
        <v>125</v>
      </c>
      <c r="O72" s="20" t="s">
        <v>125</v>
      </c>
      <c r="P72" s="20" t="s">
        <v>125</v>
      </c>
      <c r="Q72" s="20" t="s">
        <v>125</v>
      </c>
      <c r="R72" s="20" t="s">
        <v>125</v>
      </c>
      <c r="S72" s="20" t="s">
        <v>125</v>
      </c>
      <c r="T72" s="20" t="s">
        <v>125</v>
      </c>
      <c r="U72" s="20" t="s">
        <v>125</v>
      </c>
      <c r="V72" s="20" t="s">
        <v>125</v>
      </c>
      <c r="W72" s="20" t="s">
        <v>125</v>
      </c>
      <c r="X72" s="20" t="s">
        <v>125</v>
      </c>
      <c r="Y72" s="20" t="s">
        <v>125</v>
      </c>
      <c r="Z72" s="20" t="s">
        <v>125</v>
      </c>
      <c r="AA72" s="20" t="s">
        <v>125</v>
      </c>
      <c r="AB72" s="20" t="s">
        <v>125</v>
      </c>
      <c r="AC72" s="20" t="s">
        <v>125</v>
      </c>
      <c r="AD72" s="20" t="s">
        <v>125</v>
      </c>
      <c r="AE72" s="20" t="s">
        <v>125</v>
      </c>
      <c r="AF72" s="20" t="s">
        <v>125</v>
      </c>
      <c r="AG72" s="20" t="s">
        <v>125</v>
      </c>
      <c r="AH72" s="20" t="s">
        <v>125</v>
      </c>
      <c r="AI72" s="20" t="s">
        <v>125</v>
      </c>
      <c r="AJ72" s="20" t="s">
        <v>125</v>
      </c>
      <c r="AK72" s="20" t="s">
        <v>125</v>
      </c>
      <c r="AL72" s="20" t="s">
        <v>125</v>
      </c>
      <c r="AM72" s="20" t="s">
        <v>125</v>
      </c>
      <c r="AN72" s="20" t="s">
        <v>125</v>
      </c>
      <c r="AO72" s="20" t="s">
        <v>125</v>
      </c>
      <c r="AP72" s="20" t="s">
        <v>125</v>
      </c>
      <c r="AQ72" s="20" t="s">
        <v>125</v>
      </c>
      <c r="AR72" s="20">
        <v>-0.11660844328751011</v>
      </c>
      <c r="AS72" s="20">
        <v>-0.16977638041424159</v>
      </c>
      <c r="AT72" s="20">
        <v>8.9710633404268339E-2</v>
      </c>
      <c r="AU72" s="20">
        <v>0.18468637470767252</v>
      </c>
      <c r="AV72" s="20">
        <v>-3.2251847487171935E-2</v>
      </c>
      <c r="AW72" s="20">
        <v>-0.13110174411352699</v>
      </c>
      <c r="AX72" s="20">
        <v>6.3293560034647534E-2</v>
      </c>
      <c r="AY72" s="20">
        <v>0.25145957958799053</v>
      </c>
      <c r="AZ72" s="20">
        <v>-1.9842764558613682E-2</v>
      </c>
    </row>
    <row r="73" spans="1:52" x14ac:dyDescent="0.2">
      <c r="A73" s="11" t="s">
        <v>124</v>
      </c>
      <c r="B73">
        <f>IF(COUNTIF(Table2[[#This Row],[1973-74]:[1978-79]],"N/A"),0,1)</f>
        <v>0</v>
      </c>
      <c r="C73">
        <f>IF(COUNTIF(Table2[[#This Row],[1979-80]:[1988-89]],"N/A"),0,1)</f>
        <v>0</v>
      </c>
      <c r="D73">
        <f>IF(COUNTIF(Table2[[#This Row],[1989-90]:[1998-99]],"N/A"),0,1)</f>
        <v>0</v>
      </c>
      <c r="E73">
        <f>IF(COUNTIF(Table2[[#This Row],[1999-2000]:[2008-09]],"N/A"),0,1)</f>
        <v>0</v>
      </c>
      <c r="F73">
        <f>IF(COUNTIF(Table2[[#This Row],[2009-10]:[2014-15]],"N/A"),0,1)</f>
        <v>0</v>
      </c>
      <c r="G73" s="20" t="str">
        <f t="shared" si="5"/>
        <v>N/A</v>
      </c>
      <c r="H73" s="20" t="str">
        <f t="shared" si="6"/>
        <v>N/A</v>
      </c>
      <c r="I73" s="20" t="str">
        <f t="shared" si="7"/>
        <v>N/A</v>
      </c>
      <c r="J73" s="20" t="str">
        <f t="shared" si="8"/>
        <v>N/A</v>
      </c>
      <c r="K73" s="20" t="str">
        <f t="shared" si="9"/>
        <v>N/A</v>
      </c>
      <c r="L73" s="20" t="s">
        <v>125</v>
      </c>
      <c r="M73" s="20" t="s">
        <v>125</v>
      </c>
      <c r="N73" s="20" t="s">
        <v>125</v>
      </c>
      <c r="O73" s="20" t="s">
        <v>125</v>
      </c>
      <c r="P73" s="20" t="s">
        <v>125</v>
      </c>
      <c r="Q73" s="20" t="s">
        <v>125</v>
      </c>
      <c r="R73" s="20" t="s">
        <v>125</v>
      </c>
      <c r="S73" s="20" t="s">
        <v>125</v>
      </c>
      <c r="T73" s="20" t="s">
        <v>125</v>
      </c>
      <c r="U73" s="20" t="s">
        <v>125</v>
      </c>
      <c r="V73" s="20" t="s">
        <v>125</v>
      </c>
      <c r="W73" s="20" t="s">
        <v>125</v>
      </c>
      <c r="X73" s="20" t="s">
        <v>125</v>
      </c>
      <c r="Y73" s="20" t="s">
        <v>125</v>
      </c>
      <c r="Z73" s="20" t="s">
        <v>125</v>
      </c>
      <c r="AA73" s="20" t="s">
        <v>125</v>
      </c>
      <c r="AB73" s="20" t="s">
        <v>125</v>
      </c>
      <c r="AC73" s="20" t="s">
        <v>125</v>
      </c>
      <c r="AD73" s="20" t="s">
        <v>125</v>
      </c>
      <c r="AE73" s="20" t="s">
        <v>125</v>
      </c>
      <c r="AF73" s="20" t="s">
        <v>125</v>
      </c>
      <c r="AG73" s="20" t="s">
        <v>125</v>
      </c>
      <c r="AH73" s="20" t="s">
        <v>125</v>
      </c>
      <c r="AI73" s="20" t="s">
        <v>125</v>
      </c>
      <c r="AJ73" s="20" t="s">
        <v>125</v>
      </c>
      <c r="AK73" s="20" t="s">
        <v>125</v>
      </c>
      <c r="AL73" s="20" t="s">
        <v>125</v>
      </c>
      <c r="AM73" s="20" t="s">
        <v>125</v>
      </c>
      <c r="AN73" s="20" t="s">
        <v>125</v>
      </c>
      <c r="AO73" s="20" t="s">
        <v>125</v>
      </c>
      <c r="AP73" s="20" t="s">
        <v>125</v>
      </c>
      <c r="AQ73" s="20" t="s">
        <v>125</v>
      </c>
      <c r="AR73" s="20" t="s">
        <v>125</v>
      </c>
      <c r="AS73" s="20" t="s">
        <v>125</v>
      </c>
      <c r="AT73" s="20" t="s">
        <v>125</v>
      </c>
      <c r="AU73" s="20" t="s">
        <v>125</v>
      </c>
      <c r="AV73" s="20" t="s">
        <v>125</v>
      </c>
      <c r="AW73" s="20" t="s">
        <v>125</v>
      </c>
      <c r="AX73" s="20" t="s">
        <v>125</v>
      </c>
      <c r="AY73" s="20" t="s">
        <v>125</v>
      </c>
      <c r="AZ73" s="20">
        <v>0.12264150943396226</v>
      </c>
    </row>
    <row r="74" spans="1:52" x14ac:dyDescent="0.2">
      <c r="A74" s="10" t="s">
        <v>118</v>
      </c>
      <c r="B74">
        <f>IF(COUNTIF(Table2[[#This Row],[1973-74]:[1978-79]],"N/A"),0,1)</f>
        <v>0</v>
      </c>
      <c r="C74">
        <f>IF(COUNTIF(Table2[[#This Row],[1979-80]:[1988-89]],"N/A"),0,1)</f>
        <v>0</v>
      </c>
      <c r="D74">
        <f>IF(COUNTIF(Table2[[#This Row],[1989-90]:[1998-99]],"N/A"),0,1)</f>
        <v>0</v>
      </c>
      <c r="E74">
        <f>IF(COUNTIF(Table2[[#This Row],[1999-2000]:[2008-09]],"N/A"),0,1)</f>
        <v>0</v>
      </c>
      <c r="F74">
        <f>IF(COUNTIF(Table2[[#This Row],[2009-10]:[2014-15]],"N/A"),0,1)</f>
        <v>1</v>
      </c>
      <c r="G74" s="20" t="str">
        <f t="shared" si="5"/>
        <v>N/A</v>
      </c>
      <c r="H74" s="20" t="str">
        <f t="shared" si="6"/>
        <v>N/A</v>
      </c>
      <c r="I74" s="20" t="str">
        <f t="shared" si="7"/>
        <v>N/A</v>
      </c>
      <c r="J74" s="20" t="str">
        <f t="shared" si="8"/>
        <v>N/A</v>
      </c>
      <c r="K74" s="20">
        <f t="shared" si="9"/>
        <v>1.0957237799363091</v>
      </c>
      <c r="L74" s="20" t="s">
        <v>125</v>
      </c>
      <c r="M74" s="20" t="s">
        <v>125</v>
      </c>
      <c r="N74" s="20" t="s">
        <v>125</v>
      </c>
      <c r="O74" s="20" t="s">
        <v>125</v>
      </c>
      <c r="P74" s="20" t="s">
        <v>125</v>
      </c>
      <c r="Q74" s="20" t="s">
        <v>125</v>
      </c>
      <c r="R74" s="20" t="s">
        <v>125</v>
      </c>
      <c r="S74" s="20" t="s">
        <v>125</v>
      </c>
      <c r="T74" s="20" t="s">
        <v>125</v>
      </c>
      <c r="U74" s="20" t="s">
        <v>125</v>
      </c>
      <c r="V74" s="20" t="s">
        <v>125</v>
      </c>
      <c r="W74" s="20" t="s">
        <v>125</v>
      </c>
      <c r="X74" s="20" t="s">
        <v>125</v>
      </c>
      <c r="Y74" s="20" t="s">
        <v>125</v>
      </c>
      <c r="Z74" s="20" t="s">
        <v>125</v>
      </c>
      <c r="AA74" s="20" t="s">
        <v>125</v>
      </c>
      <c r="AB74" s="20" t="s">
        <v>125</v>
      </c>
      <c r="AC74" s="20" t="s">
        <v>125</v>
      </c>
      <c r="AD74" s="20" t="s">
        <v>125</v>
      </c>
      <c r="AE74" s="20" t="s">
        <v>125</v>
      </c>
      <c r="AF74" s="20" t="s">
        <v>125</v>
      </c>
      <c r="AG74" s="20" t="s">
        <v>125</v>
      </c>
      <c r="AH74" s="20" t="s">
        <v>125</v>
      </c>
      <c r="AI74" s="20" t="s">
        <v>125</v>
      </c>
      <c r="AJ74" s="20" t="s">
        <v>125</v>
      </c>
      <c r="AK74" s="20" t="s">
        <v>125</v>
      </c>
      <c r="AL74" s="20" t="s">
        <v>125</v>
      </c>
      <c r="AM74" s="20" t="s">
        <v>125</v>
      </c>
      <c r="AN74" s="20" t="s">
        <v>125</v>
      </c>
      <c r="AO74" s="20" t="s">
        <v>125</v>
      </c>
      <c r="AP74" s="20" t="s">
        <v>125</v>
      </c>
      <c r="AQ74" s="20" t="s">
        <v>125</v>
      </c>
      <c r="AR74" s="20">
        <v>-1.3980837589509482E-2</v>
      </c>
      <c r="AS74" s="20">
        <v>6.3989394957904192E-2</v>
      </c>
      <c r="AT74" s="20">
        <v>4.062016493668414E-2</v>
      </c>
      <c r="AU74" s="20">
        <v>0.19114683067313548</v>
      </c>
      <c r="AV74" s="20">
        <v>-6.2909792661765759E-2</v>
      </c>
      <c r="AW74" s="20">
        <v>8.4073208644980524E-2</v>
      </c>
      <c r="AX74" s="20">
        <v>2.4567389428371087E-2</v>
      </c>
      <c r="AY74" s="20">
        <v>-0.72894025153167452</v>
      </c>
      <c r="AZ74" s="20">
        <v>7.0664052950648077</v>
      </c>
    </row>
    <row r="75" spans="1:52" x14ac:dyDescent="0.2">
      <c r="A75" s="11" t="s">
        <v>113</v>
      </c>
      <c r="B75">
        <f>IF(COUNTIF(Table2[[#This Row],[1973-74]:[1978-79]],"N/A"),0,1)</f>
        <v>0</v>
      </c>
      <c r="C75">
        <f>IF(COUNTIF(Table2[[#This Row],[1979-80]:[1988-89]],"N/A"),0,1)</f>
        <v>0</v>
      </c>
      <c r="D75">
        <f>IF(COUNTIF(Table2[[#This Row],[1989-90]:[1998-99]],"N/A"),0,1)</f>
        <v>0</v>
      </c>
      <c r="E75">
        <f>IF(COUNTIF(Table2[[#This Row],[1999-2000]:[2008-09]],"N/A"),0,1)</f>
        <v>0</v>
      </c>
      <c r="F75">
        <f>IF(COUNTIF(Table2[[#This Row],[2009-10]:[2014-15]],"N/A"),0,1)</f>
        <v>0</v>
      </c>
      <c r="G75" s="20" t="str">
        <f t="shared" si="5"/>
        <v>N/A</v>
      </c>
      <c r="H75" s="20" t="str">
        <f t="shared" si="6"/>
        <v>N/A</v>
      </c>
      <c r="I75" s="20" t="str">
        <f t="shared" si="7"/>
        <v>N/A</v>
      </c>
      <c r="J75" s="20" t="str">
        <f t="shared" si="8"/>
        <v>N/A</v>
      </c>
      <c r="K75" s="20" t="str">
        <f t="shared" si="9"/>
        <v>N/A</v>
      </c>
      <c r="L75" s="20" t="s">
        <v>125</v>
      </c>
      <c r="M75" s="20" t="s">
        <v>125</v>
      </c>
      <c r="N75" s="20" t="s">
        <v>125</v>
      </c>
      <c r="O75" s="20" t="s">
        <v>125</v>
      </c>
      <c r="P75" s="20" t="s">
        <v>125</v>
      </c>
      <c r="Q75" s="20" t="s">
        <v>125</v>
      </c>
      <c r="R75" s="20" t="s">
        <v>125</v>
      </c>
      <c r="S75" s="20" t="s">
        <v>125</v>
      </c>
      <c r="T75" s="20" t="s">
        <v>125</v>
      </c>
      <c r="U75" s="20" t="s">
        <v>125</v>
      </c>
      <c r="V75" s="20" t="s">
        <v>125</v>
      </c>
      <c r="W75" s="20" t="s">
        <v>125</v>
      </c>
      <c r="X75" s="20" t="s">
        <v>125</v>
      </c>
      <c r="Y75" s="20" t="s">
        <v>125</v>
      </c>
      <c r="Z75" s="20" t="s">
        <v>125</v>
      </c>
      <c r="AA75" s="20" t="s">
        <v>125</v>
      </c>
      <c r="AB75" s="20" t="s">
        <v>125</v>
      </c>
      <c r="AC75" s="20" t="s">
        <v>125</v>
      </c>
      <c r="AD75" s="20" t="s">
        <v>125</v>
      </c>
      <c r="AE75" s="20" t="s">
        <v>125</v>
      </c>
      <c r="AF75" s="20" t="s">
        <v>125</v>
      </c>
      <c r="AG75" s="20" t="s">
        <v>125</v>
      </c>
      <c r="AH75" s="20" t="s">
        <v>125</v>
      </c>
      <c r="AI75" s="20" t="s">
        <v>125</v>
      </c>
      <c r="AJ75" s="20" t="s">
        <v>125</v>
      </c>
      <c r="AK75" s="20" t="s">
        <v>125</v>
      </c>
      <c r="AL75" s="20" t="s">
        <v>125</v>
      </c>
      <c r="AM75" s="20" t="s">
        <v>125</v>
      </c>
      <c r="AN75" s="20" t="s">
        <v>125</v>
      </c>
      <c r="AO75" s="20" t="s">
        <v>125</v>
      </c>
      <c r="AP75" s="20" t="s">
        <v>125</v>
      </c>
      <c r="AQ75" s="20" t="s">
        <v>125</v>
      </c>
      <c r="AR75" s="20">
        <v>-0.10208228054927138</v>
      </c>
      <c r="AS75" s="20">
        <v>9.2679594796365422E-2</v>
      </c>
      <c r="AT75" s="20" t="s">
        <v>125</v>
      </c>
      <c r="AU75" s="20" t="s">
        <v>125</v>
      </c>
      <c r="AV75" s="20" t="s">
        <v>125</v>
      </c>
      <c r="AW75" s="20">
        <v>8.4265567798158247E-2</v>
      </c>
      <c r="AX75" s="20" t="s">
        <v>125</v>
      </c>
      <c r="AY75" s="20" t="s">
        <v>125</v>
      </c>
      <c r="AZ75" s="20" t="s">
        <v>125</v>
      </c>
    </row>
    <row r="76" spans="1:52" x14ac:dyDescent="0.2">
      <c r="A76" s="10" t="s">
        <v>64</v>
      </c>
      <c r="B76">
        <f>IF(COUNTIF(Table2[[#This Row],[1973-74]:[1978-79]],"N/A"),0,1)</f>
        <v>1</v>
      </c>
      <c r="C76">
        <f>IF(COUNTIF(Table2[[#This Row],[1979-80]:[1988-89]],"N/A"),0,1)</f>
        <v>1</v>
      </c>
      <c r="D76">
        <f>IF(COUNTIF(Table2[[#This Row],[1989-90]:[1998-99]],"N/A"),0,1)</f>
        <v>1</v>
      </c>
      <c r="E76">
        <f>IF(COUNTIF(Table2[[#This Row],[1999-2000]:[2008-09]],"N/A"),0,1)</f>
        <v>1</v>
      </c>
      <c r="F76">
        <f>IF(COUNTIF(Table2[[#This Row],[2009-10]:[2014-15]],"N/A"),0,1)</f>
        <v>1</v>
      </c>
      <c r="G76" s="20">
        <f t="shared" si="5"/>
        <v>0.12142379822182578</v>
      </c>
      <c r="H76" s="20">
        <f t="shared" si="6"/>
        <v>8.4150558842568682E-2</v>
      </c>
      <c r="I76" s="20">
        <f t="shared" si="7"/>
        <v>6.4411532373340477E-2</v>
      </c>
      <c r="J76" s="20">
        <f t="shared" si="8"/>
        <v>2.2992056522258487E-2</v>
      </c>
      <c r="K76" s="20">
        <f t="shared" si="9"/>
        <v>5.6064414117017125E-2</v>
      </c>
      <c r="L76" s="20">
        <v>5.1098444074762696E-2</v>
      </c>
      <c r="M76" s="20">
        <v>0.27067103924849933</v>
      </c>
      <c r="N76" s="20">
        <v>0.16828039711323589</v>
      </c>
      <c r="O76" s="20">
        <v>0.12710348363386645</v>
      </c>
      <c r="P76" s="20">
        <v>-1.003437296123548E-2</v>
      </c>
      <c r="Q76" s="20">
        <v>8.2904819750289988E-2</v>
      </c>
      <c r="R76" s="20">
        <v>5.1046756960862423E-2</v>
      </c>
      <c r="S76" s="20">
        <v>8.4837025898573587E-2</v>
      </c>
      <c r="T76" s="20">
        <v>-2.5359484115897533E-2</v>
      </c>
      <c r="U76" s="20">
        <v>2.8488844233779228E-2</v>
      </c>
      <c r="V76" s="20">
        <v>0.4639988329315386</v>
      </c>
      <c r="W76" s="20">
        <v>-1.0096560965547619E-2</v>
      </c>
      <c r="X76" s="20">
        <v>0.14583738077033956</v>
      </c>
      <c r="Y76" s="20">
        <v>-8.9766584728789733E-2</v>
      </c>
      <c r="Z76" s="20">
        <v>0.10961455769053829</v>
      </c>
      <c r="AA76" s="20">
        <v>-1.2404451942944462E-2</v>
      </c>
      <c r="AB76" s="20">
        <v>0.21459184225983838</v>
      </c>
      <c r="AC76" s="20">
        <v>4.5499176682102231E-2</v>
      </c>
      <c r="AD76" s="20">
        <v>1.6336189843403803E-2</v>
      </c>
      <c r="AE76" s="20">
        <v>4.2450491730321956E-2</v>
      </c>
      <c r="AF76" s="20">
        <v>5.0666670062954437E-3</v>
      </c>
      <c r="AG76" s="20">
        <v>0.24857251328392654</v>
      </c>
      <c r="AH76" s="20">
        <v>6.1384132912484395E-2</v>
      </c>
      <c r="AI76" s="20">
        <v>-1.4777502686001543E-2</v>
      </c>
      <c r="AJ76" s="20">
        <v>3.7396264643978064E-2</v>
      </c>
      <c r="AK76" s="20">
        <v>1.3908533225306375E-2</v>
      </c>
      <c r="AL76" s="20">
        <v>0.11276848573923118</v>
      </c>
      <c r="AM76" s="20">
        <v>-8.4622818290627469E-2</v>
      </c>
      <c r="AN76" s="20">
        <v>5.0117764716966093E-2</v>
      </c>
      <c r="AO76" s="20">
        <v>-6.493154712199781E-3</v>
      </c>
      <c r="AP76" s="20">
        <v>0.14142509059265579</v>
      </c>
      <c r="AQ76" s="20">
        <v>6.6337018233003864E-2</v>
      </c>
      <c r="AR76" s="20">
        <v>-0.11165299473454052</v>
      </c>
      <c r="AS76" s="20">
        <v>0.13068164479768313</v>
      </c>
      <c r="AT76" s="20">
        <v>-8.2549004344893775E-2</v>
      </c>
      <c r="AU76" s="20">
        <v>5.2417893976073736E-2</v>
      </c>
      <c r="AV76" s="20">
        <v>0.12298167403050841</v>
      </c>
      <c r="AW76" s="20">
        <v>0.10409113471539856</v>
      </c>
      <c r="AX76" s="20">
        <v>-5.214107293800941E-2</v>
      </c>
      <c r="AY76" s="20">
        <v>7.8892450544114576E-2</v>
      </c>
      <c r="AZ76" s="20">
        <v>3.0144404374016821E-2</v>
      </c>
    </row>
    <row r="77" spans="1:52" x14ac:dyDescent="0.2">
      <c r="A77" s="11" t="s">
        <v>65</v>
      </c>
      <c r="B77">
        <f>IF(COUNTIF(Table2[[#This Row],[1973-74]:[1978-79]],"N/A"),0,1)</f>
        <v>0</v>
      </c>
      <c r="C77">
        <f>IF(COUNTIF(Table2[[#This Row],[1979-80]:[1988-89]],"N/A"),0,1)</f>
        <v>1</v>
      </c>
      <c r="D77">
        <f>IF(COUNTIF(Table2[[#This Row],[1989-90]:[1998-99]],"N/A"),0,1)</f>
        <v>1</v>
      </c>
      <c r="E77">
        <f>IF(COUNTIF(Table2[[#This Row],[1999-2000]:[2008-09]],"N/A"),0,1)</f>
        <v>1</v>
      </c>
      <c r="F77">
        <f>IF(COUNTIF(Table2[[#This Row],[2009-10]:[2014-15]],"N/A"),0,1)</f>
        <v>1</v>
      </c>
      <c r="G77" s="20" t="str">
        <f t="shared" si="5"/>
        <v>N/A</v>
      </c>
      <c r="H77" s="20">
        <f t="shared" si="6"/>
        <v>0.14089763211958489</v>
      </c>
      <c r="I77" s="20">
        <f t="shared" si="7"/>
        <v>4.556238106341072E-2</v>
      </c>
      <c r="J77" s="20">
        <f t="shared" si="8"/>
        <v>5.4938128235288076E-2</v>
      </c>
      <c r="K77" s="20">
        <f t="shared" si="9"/>
        <v>4.8787716461570207E-2</v>
      </c>
      <c r="L77" s="20" t="s">
        <v>125</v>
      </c>
      <c r="M77" s="20" t="s">
        <v>125</v>
      </c>
      <c r="N77" s="20" t="s">
        <v>125</v>
      </c>
      <c r="O77" s="20" t="s">
        <v>125</v>
      </c>
      <c r="P77" s="20" t="s">
        <v>125</v>
      </c>
      <c r="Q77" s="20">
        <v>4.0272325375773653E-2</v>
      </c>
      <c r="R77" s="20">
        <v>4.116959104090951E-2</v>
      </c>
      <c r="S77" s="20">
        <v>0.12183486178617552</v>
      </c>
      <c r="T77" s="20">
        <v>4.122520797070655E-2</v>
      </c>
      <c r="U77" s="20">
        <v>0.12485559636169224</v>
      </c>
      <c r="V77" s="20">
        <v>0.3723973137649973</v>
      </c>
      <c r="W77" s="20">
        <v>0.22471091167793231</v>
      </c>
      <c r="X77" s="20">
        <v>-0.21543327775101959</v>
      </c>
      <c r="Y77" s="20">
        <v>-3.2907166407693617E-2</v>
      </c>
      <c r="Z77" s="20">
        <v>0.69085095737637514</v>
      </c>
      <c r="AA77" s="20">
        <v>4.9529635146699093E-2</v>
      </c>
      <c r="AB77" s="20">
        <v>7.832783773626241E-2</v>
      </c>
      <c r="AC77" s="20">
        <v>-0.18309944853919277</v>
      </c>
      <c r="AD77" s="20">
        <v>0.32428385195508874</v>
      </c>
      <c r="AE77" s="20">
        <v>1.5548795698459123E-2</v>
      </c>
      <c r="AF77" s="20">
        <v>-1.8088034335193598E-2</v>
      </c>
      <c r="AG77" s="20">
        <v>7.7027897357811598E-2</v>
      </c>
      <c r="AH77" s="20">
        <v>2.1540110682801043E-2</v>
      </c>
      <c r="AI77" s="20">
        <v>6.0179443300198587E-2</v>
      </c>
      <c r="AJ77" s="20">
        <v>3.037372163117303E-2</v>
      </c>
      <c r="AK77" s="20">
        <v>0.18615526841417793</v>
      </c>
      <c r="AL77" s="20">
        <v>4.3182087567682825E-2</v>
      </c>
      <c r="AM77" s="20">
        <v>-0.10250233078500839</v>
      </c>
      <c r="AN77" s="20">
        <v>5.4420535808376969E-2</v>
      </c>
      <c r="AO77" s="20">
        <v>-1.5671133089679771E-2</v>
      </c>
      <c r="AP77" s="20">
        <v>-9.0111776422622959E-3</v>
      </c>
      <c r="AQ77" s="20">
        <v>-8.7901967960664504E-2</v>
      </c>
      <c r="AR77" s="20">
        <v>0.33475174283997539</v>
      </c>
      <c r="AS77" s="20">
        <v>0.22523021326631085</v>
      </c>
      <c r="AT77" s="20">
        <v>-7.9271956066028187E-2</v>
      </c>
      <c r="AU77" s="20">
        <v>-0.10373639584083583</v>
      </c>
      <c r="AV77" s="20">
        <v>-5.2014885497142704E-3</v>
      </c>
      <c r="AW77" s="20">
        <v>0.12639593295759352</v>
      </c>
      <c r="AX77" s="20">
        <v>-3.429397305409447E-2</v>
      </c>
      <c r="AY77" s="20">
        <v>0.20565456516122105</v>
      </c>
      <c r="AZ77" s="20">
        <v>0.10390765809525125</v>
      </c>
    </row>
    <row r="78" spans="1:52" x14ac:dyDescent="0.2">
      <c r="A78" s="10" t="s">
        <v>66</v>
      </c>
      <c r="B78">
        <f>IF(COUNTIF(Table2[[#This Row],[1973-74]:[1978-79]],"N/A"),0,1)</f>
        <v>1</v>
      </c>
      <c r="C78">
        <f>IF(COUNTIF(Table2[[#This Row],[1979-80]:[1988-89]],"N/A"),0,1)</f>
        <v>1</v>
      </c>
      <c r="D78">
        <f>IF(COUNTIF(Table2[[#This Row],[1989-90]:[1998-99]],"N/A"),0,1)</f>
        <v>1</v>
      </c>
      <c r="E78">
        <f>IF(COUNTIF(Table2[[#This Row],[1999-2000]:[2008-09]],"N/A"),0,1)</f>
        <v>1</v>
      </c>
      <c r="F78">
        <f>IF(COUNTIF(Table2[[#This Row],[2009-10]:[2014-15]],"N/A"),0,1)</f>
        <v>1</v>
      </c>
      <c r="G78" s="20">
        <f t="shared" si="5"/>
        <v>7.370641812886472E-2</v>
      </c>
      <c r="H78" s="20">
        <f t="shared" si="6"/>
        <v>0.12819428961956231</v>
      </c>
      <c r="I78" s="20">
        <f t="shared" si="7"/>
        <v>7.0034948026339E-2</v>
      </c>
      <c r="J78" s="20">
        <f t="shared" si="8"/>
        <v>6.2893754570128468E-2</v>
      </c>
      <c r="K78" s="20">
        <f t="shared" si="9"/>
        <v>8.0900227863905924E-2</v>
      </c>
      <c r="L78" s="20">
        <v>-8.3235122276938481E-2</v>
      </c>
      <c r="M78" s="20">
        <v>6.5643276983473789E-2</v>
      </c>
      <c r="N78" s="20">
        <v>0.2153446842612029</v>
      </c>
      <c r="O78" s="20">
        <v>6.7795263800558586E-2</v>
      </c>
      <c r="P78" s="20">
        <v>0.10298398787602685</v>
      </c>
      <c r="Q78" s="20">
        <v>8.8327352686277463E-2</v>
      </c>
      <c r="R78" s="20">
        <v>0.15332666442907378</v>
      </c>
      <c r="S78" s="20">
        <v>0.46949921111270676</v>
      </c>
      <c r="T78" s="20">
        <v>-0.14815708890493193</v>
      </c>
      <c r="U78" s="20">
        <v>0.16249191342972766</v>
      </c>
      <c r="V78" s="20">
        <v>0.11540443558809661</v>
      </c>
      <c r="W78" s="20">
        <v>2.9482352306990992E-2</v>
      </c>
      <c r="X78" s="20">
        <v>0.13930628304284748</v>
      </c>
      <c r="Y78" s="20">
        <v>8.8425685396850764E-2</v>
      </c>
      <c r="Z78" s="20">
        <v>0.18383608710798355</v>
      </c>
      <c r="AA78" s="20">
        <v>-3.2889311569831076E-2</v>
      </c>
      <c r="AB78" s="20">
        <v>0.2667589106550225</v>
      </c>
      <c r="AC78" s="20">
        <v>-5.4357519587682375E-2</v>
      </c>
      <c r="AD78" s="20">
        <v>7.2874674127297007E-2</v>
      </c>
      <c r="AE78" s="20">
        <v>6.8274353853174582E-2</v>
      </c>
      <c r="AF78" s="20">
        <v>5.5490165906080087E-2</v>
      </c>
      <c r="AG78" s="20">
        <v>6.4458436266359781E-3</v>
      </c>
      <c r="AH78" s="20">
        <v>0.13138592134570953</v>
      </c>
      <c r="AI78" s="20">
        <v>7.6206230790404617E-2</v>
      </c>
      <c r="AJ78" s="20">
        <v>0.11016021111657916</v>
      </c>
      <c r="AK78" s="20">
        <v>8.0788724065838438E-3</v>
      </c>
      <c r="AL78" s="20">
        <v>0.10012001019466382</v>
      </c>
      <c r="AM78" s="20">
        <v>0.10172309785398911</v>
      </c>
      <c r="AN78" s="20">
        <v>5.2252251202709307E-2</v>
      </c>
      <c r="AO78" s="20">
        <v>8.2683737531109702E-3</v>
      </c>
      <c r="AP78" s="20">
        <v>0.13371455982661901</v>
      </c>
      <c r="AQ78" s="20">
        <v>0.11654351052090864</v>
      </c>
      <c r="AR78" s="20">
        <v>1.6310912345110957E-2</v>
      </c>
      <c r="AS78" s="20">
        <v>5.8624426287456613E-3</v>
      </c>
      <c r="AT78" s="20">
        <v>8.6063514968843291E-2</v>
      </c>
      <c r="AU78" s="20">
        <v>0.14193096303264488</v>
      </c>
      <c r="AV78" s="20">
        <v>6.6305578017639047E-2</v>
      </c>
      <c r="AW78" s="20">
        <v>6.5205029359902023E-2</v>
      </c>
      <c r="AX78" s="20">
        <v>0.1289629160153401</v>
      </c>
      <c r="AY78" s="20">
        <v>3.9543588654751168E-2</v>
      </c>
      <c r="AZ78" s="20">
        <v>4.3453292103158341E-2</v>
      </c>
    </row>
    <row r="79" spans="1:52" x14ac:dyDescent="0.2">
      <c r="A79" s="11" t="s">
        <v>119</v>
      </c>
      <c r="B79">
        <f>IF(COUNTIF(Table2[[#This Row],[1973-74]:[1978-79]],"N/A"),0,1)</f>
        <v>0</v>
      </c>
      <c r="C79">
        <f>IF(COUNTIF(Table2[[#This Row],[1979-80]:[1988-89]],"N/A"),0,1)</f>
        <v>0</v>
      </c>
      <c r="D79">
        <f>IF(COUNTIF(Table2[[#This Row],[1989-90]:[1998-99]],"N/A"),0,1)</f>
        <v>0</v>
      </c>
      <c r="E79">
        <f>IF(COUNTIF(Table2[[#This Row],[1999-2000]:[2008-09]],"N/A"),0,1)</f>
        <v>0</v>
      </c>
      <c r="F79">
        <f>IF(COUNTIF(Table2[[#This Row],[2009-10]:[2014-15]],"N/A"),0,1)</f>
        <v>1</v>
      </c>
      <c r="G79" s="20" t="str">
        <f t="shared" si="5"/>
        <v>N/A</v>
      </c>
      <c r="H79" s="20" t="str">
        <f t="shared" si="6"/>
        <v>N/A</v>
      </c>
      <c r="I79" s="20" t="str">
        <f t="shared" si="7"/>
        <v>N/A</v>
      </c>
      <c r="J79" s="20" t="str">
        <f t="shared" si="8"/>
        <v>N/A</v>
      </c>
      <c r="K79" s="20">
        <f t="shared" si="9"/>
        <v>-1.828193378374023E-3</v>
      </c>
      <c r="L79" s="20" t="s">
        <v>125</v>
      </c>
      <c r="M79" s="20" t="s">
        <v>125</v>
      </c>
      <c r="N79" s="20" t="s">
        <v>125</v>
      </c>
      <c r="O79" s="20" t="s">
        <v>125</v>
      </c>
      <c r="P79" s="20" t="s">
        <v>125</v>
      </c>
      <c r="Q79" s="20" t="s">
        <v>125</v>
      </c>
      <c r="R79" s="20" t="s">
        <v>125</v>
      </c>
      <c r="S79" s="20" t="s">
        <v>125</v>
      </c>
      <c r="T79" s="20" t="s">
        <v>125</v>
      </c>
      <c r="U79" s="20" t="s">
        <v>125</v>
      </c>
      <c r="V79" s="20" t="s">
        <v>125</v>
      </c>
      <c r="W79" s="20" t="s">
        <v>125</v>
      </c>
      <c r="X79" s="20" t="s">
        <v>125</v>
      </c>
      <c r="Y79" s="20" t="s">
        <v>125</v>
      </c>
      <c r="Z79" s="20" t="s">
        <v>125</v>
      </c>
      <c r="AA79" s="20" t="s">
        <v>125</v>
      </c>
      <c r="AB79" s="20" t="s">
        <v>125</v>
      </c>
      <c r="AC79" s="20" t="s">
        <v>125</v>
      </c>
      <c r="AD79" s="20" t="s">
        <v>125</v>
      </c>
      <c r="AE79" s="20" t="s">
        <v>125</v>
      </c>
      <c r="AF79" s="20" t="s">
        <v>125</v>
      </c>
      <c r="AG79" s="20" t="s">
        <v>125</v>
      </c>
      <c r="AH79" s="20" t="s">
        <v>125</v>
      </c>
      <c r="AI79" s="20" t="s">
        <v>125</v>
      </c>
      <c r="AJ79" s="20" t="s">
        <v>125</v>
      </c>
      <c r="AK79" s="20" t="s">
        <v>125</v>
      </c>
      <c r="AL79" s="20" t="s">
        <v>125</v>
      </c>
      <c r="AM79" s="20" t="s">
        <v>125</v>
      </c>
      <c r="AN79" s="20" t="s">
        <v>125</v>
      </c>
      <c r="AO79" s="20" t="s">
        <v>125</v>
      </c>
      <c r="AP79" s="20" t="s">
        <v>125</v>
      </c>
      <c r="AQ79" s="20" t="s">
        <v>125</v>
      </c>
      <c r="AR79" s="20">
        <v>2.9165254183491817E-2</v>
      </c>
      <c r="AS79" s="20">
        <v>7.9406345018001909E-2</v>
      </c>
      <c r="AT79" s="20">
        <v>-0.16854607557311829</v>
      </c>
      <c r="AU79" s="20">
        <v>-0.1472913887969898</v>
      </c>
      <c r="AV79" s="20">
        <v>6.6216563998073796E-2</v>
      </c>
      <c r="AW79" s="20">
        <v>-4.9989060771195644E-2</v>
      </c>
      <c r="AX79" s="20">
        <v>-2.0277834279885915E-2</v>
      </c>
      <c r="AY79" s="20">
        <v>0.19044062733383121</v>
      </c>
      <c r="AZ79" s="20">
        <v>-5.0068067754077794E-2</v>
      </c>
    </row>
    <row r="80" spans="1:52" x14ac:dyDescent="0.2">
      <c r="A80" s="10" t="s">
        <v>120</v>
      </c>
      <c r="B80">
        <f>IF(COUNTIF(Table2[[#This Row],[1973-74]:[1978-79]],"N/A"),0,1)</f>
        <v>0</v>
      </c>
      <c r="C80">
        <f>IF(COUNTIF(Table2[[#This Row],[1979-80]:[1988-89]],"N/A"),0,1)</f>
        <v>0</v>
      </c>
      <c r="D80">
        <f>IF(COUNTIF(Table2[[#This Row],[1989-90]:[1998-99]],"N/A"),0,1)</f>
        <v>0</v>
      </c>
      <c r="E80">
        <f>IF(COUNTIF(Table2[[#This Row],[1999-2000]:[2008-09]],"N/A"),0,1)</f>
        <v>0</v>
      </c>
      <c r="F80">
        <f>IF(COUNTIF(Table2[[#This Row],[2009-10]:[2014-15]],"N/A"),0,1)</f>
        <v>1</v>
      </c>
      <c r="G80" s="20" t="str">
        <f t="shared" si="5"/>
        <v>N/A</v>
      </c>
      <c r="H80" s="20" t="str">
        <f t="shared" si="6"/>
        <v>N/A</v>
      </c>
      <c r="I80" s="20" t="str">
        <f t="shared" si="7"/>
        <v>N/A</v>
      </c>
      <c r="J80" s="20" t="str">
        <f t="shared" si="8"/>
        <v>N/A</v>
      </c>
      <c r="K80" s="20">
        <f t="shared" si="9"/>
        <v>-6.4034579480884493E-2</v>
      </c>
      <c r="L80" s="20" t="s">
        <v>125</v>
      </c>
      <c r="M80" s="20" t="s">
        <v>125</v>
      </c>
      <c r="N80" s="20" t="s">
        <v>125</v>
      </c>
      <c r="O80" s="20" t="s">
        <v>125</v>
      </c>
      <c r="P80" s="20" t="s">
        <v>125</v>
      </c>
      <c r="Q80" s="20" t="s">
        <v>125</v>
      </c>
      <c r="R80" s="20" t="s">
        <v>125</v>
      </c>
      <c r="S80" s="20" t="s">
        <v>125</v>
      </c>
      <c r="T80" s="20" t="s">
        <v>125</v>
      </c>
      <c r="U80" s="20" t="s">
        <v>125</v>
      </c>
      <c r="V80" s="20" t="s">
        <v>125</v>
      </c>
      <c r="W80" s="20" t="s">
        <v>125</v>
      </c>
      <c r="X80" s="20" t="s">
        <v>125</v>
      </c>
      <c r="Y80" s="20" t="s">
        <v>125</v>
      </c>
      <c r="Z80" s="20" t="s">
        <v>125</v>
      </c>
      <c r="AA80" s="20" t="s">
        <v>125</v>
      </c>
      <c r="AB80" s="20" t="s">
        <v>125</v>
      </c>
      <c r="AC80" s="20" t="s">
        <v>125</v>
      </c>
      <c r="AD80" s="20" t="s">
        <v>125</v>
      </c>
      <c r="AE80" s="20" t="s">
        <v>125</v>
      </c>
      <c r="AF80" s="20" t="s">
        <v>125</v>
      </c>
      <c r="AG80" s="20" t="s">
        <v>125</v>
      </c>
      <c r="AH80" s="20" t="s">
        <v>125</v>
      </c>
      <c r="AI80" s="20" t="s">
        <v>125</v>
      </c>
      <c r="AJ80" s="20" t="s">
        <v>125</v>
      </c>
      <c r="AK80" s="20" t="s">
        <v>125</v>
      </c>
      <c r="AL80" s="20" t="s">
        <v>125</v>
      </c>
      <c r="AM80" s="20" t="s">
        <v>125</v>
      </c>
      <c r="AN80" s="20" t="s">
        <v>125</v>
      </c>
      <c r="AO80" s="20" t="s">
        <v>125</v>
      </c>
      <c r="AP80" s="20" t="s">
        <v>125</v>
      </c>
      <c r="AQ80" s="20" t="s">
        <v>125</v>
      </c>
      <c r="AR80" s="20">
        <v>7.8806849366288151E-2</v>
      </c>
      <c r="AS80" s="20">
        <v>8.0247186866825249E-2</v>
      </c>
      <c r="AT80" s="20">
        <v>-0.19520304449648712</v>
      </c>
      <c r="AU80" s="20">
        <v>1.1153845370397584E-3</v>
      </c>
      <c r="AV80" s="20">
        <v>-0.34156920468933666</v>
      </c>
      <c r="AW80" s="20">
        <v>0.1036504341760808</v>
      </c>
      <c r="AX80" s="20">
        <v>-0.12</v>
      </c>
      <c r="AY80" s="20">
        <v>-2.7404090909090909E-2</v>
      </c>
      <c r="AZ80" s="20">
        <v>0</v>
      </c>
    </row>
    <row r="81" spans="1:52" x14ac:dyDescent="0.2">
      <c r="A81" s="11" t="s">
        <v>67</v>
      </c>
      <c r="B81">
        <f>IF(COUNTIF(Table2[[#This Row],[1973-74]:[1978-79]],"N/A"),0,1)</f>
        <v>1</v>
      </c>
      <c r="C81">
        <f>IF(COUNTIF(Table2[[#This Row],[1979-80]:[1988-89]],"N/A"),0,1)</f>
        <v>1</v>
      </c>
      <c r="D81">
        <f>IF(COUNTIF(Table2[[#This Row],[1989-90]:[1998-99]],"N/A"),0,1)</f>
        <v>1</v>
      </c>
      <c r="E81">
        <f>IF(COUNTIF(Table2[[#This Row],[1999-2000]:[2008-09]],"N/A"),0,1)</f>
        <v>1</v>
      </c>
      <c r="F81">
        <f>IF(COUNTIF(Table2[[#This Row],[2009-10]:[2014-15]],"N/A"),0,1)</f>
        <v>1</v>
      </c>
      <c r="G81" s="20">
        <f t="shared" si="5"/>
        <v>0.15867773658456769</v>
      </c>
      <c r="H81" s="20">
        <f t="shared" si="6"/>
        <v>7.293329502402271E-2</v>
      </c>
      <c r="I81" s="20">
        <f t="shared" si="7"/>
        <v>7.6773759280926251E-2</v>
      </c>
      <c r="J81" s="20">
        <f t="shared" si="8"/>
        <v>4.9781032552470524E-2</v>
      </c>
      <c r="K81" s="20">
        <f t="shared" si="9"/>
        <v>1.3417720108265247E-2</v>
      </c>
      <c r="L81" s="20">
        <v>0.12236552006058048</v>
      </c>
      <c r="M81" s="20">
        <v>0.12978799309182587</v>
      </c>
      <c r="N81" s="20">
        <v>0.1836235598773914</v>
      </c>
      <c r="O81" s="20">
        <v>0.1662456564132159</v>
      </c>
      <c r="P81" s="20">
        <v>0.19136595347982474</v>
      </c>
      <c r="Q81" s="20">
        <v>0.1350889187391342</v>
      </c>
      <c r="R81" s="20">
        <v>3.0186537229059902E-2</v>
      </c>
      <c r="S81" s="20">
        <v>0.2095203710809419</v>
      </c>
      <c r="T81" s="20">
        <v>-2.2644767522770583E-2</v>
      </c>
      <c r="U81" s="20">
        <v>0.11745762741416076</v>
      </c>
      <c r="V81" s="20">
        <v>9.8074092566298954E-2</v>
      </c>
      <c r="W81" s="20">
        <v>4.8828683749348741E-2</v>
      </c>
      <c r="X81" s="20">
        <v>7.3330738189083047E-2</v>
      </c>
      <c r="Y81" s="20">
        <v>1.9401499931630047E-2</v>
      </c>
      <c r="Z81" s="20">
        <v>2.0089248863339949E-2</v>
      </c>
      <c r="AA81" s="20">
        <v>-4.6862267667167563E-2</v>
      </c>
      <c r="AB81" s="20">
        <v>0.11935829903058021</v>
      </c>
      <c r="AC81" s="20">
        <v>8.6123714217669428E-2</v>
      </c>
      <c r="AD81" s="20">
        <v>0.19156729865779429</v>
      </c>
      <c r="AE81" s="20">
        <v>9.1007507613542357E-2</v>
      </c>
      <c r="AF81" s="20">
        <v>1.9448613072324629E-2</v>
      </c>
      <c r="AG81" s="20">
        <v>0.13476142946963499</v>
      </c>
      <c r="AH81" s="20">
        <v>0.10105654109614484</v>
      </c>
      <c r="AI81" s="20">
        <v>-5.4987569150914122E-2</v>
      </c>
      <c r="AJ81" s="20">
        <v>0.12626402646965337</v>
      </c>
      <c r="AK81" s="20">
        <v>-4.846971778094368E-2</v>
      </c>
      <c r="AL81" s="20">
        <v>7.9604832974711742E-2</v>
      </c>
      <c r="AM81" s="20">
        <v>8.7064118677477667E-2</v>
      </c>
      <c r="AN81" s="20">
        <v>-3.0538569035309746E-2</v>
      </c>
      <c r="AO81" s="20">
        <v>9.2838378314229961E-2</v>
      </c>
      <c r="AP81" s="20">
        <v>6.8926148569595211E-2</v>
      </c>
      <c r="AQ81" s="20">
        <v>9.9676789551492243E-2</v>
      </c>
      <c r="AR81" s="20">
        <v>3.6445013379770005E-2</v>
      </c>
      <c r="AS81" s="20">
        <v>0.12173781752477536</v>
      </c>
      <c r="AT81" s="20">
        <v>-9.4744866510935496E-3</v>
      </c>
      <c r="AU81" s="20">
        <v>4.9667536186616401E-2</v>
      </c>
      <c r="AV81" s="20">
        <v>-9.5513885908304702E-2</v>
      </c>
      <c r="AW81" s="20">
        <v>1.4452782852882266E-3</v>
      </c>
      <c r="AX81" s="20">
        <v>0.17742641409768431</v>
      </c>
      <c r="AY81" s="20">
        <v>-0.14045808418186503</v>
      </c>
      <c r="AZ81" s="20">
        <v>8.7939062170172277E-2</v>
      </c>
    </row>
    <row r="82" spans="1:52" x14ac:dyDescent="0.2">
      <c r="A82" s="10" t="s">
        <v>68</v>
      </c>
      <c r="B82">
        <f>IF(COUNTIF(Table2[[#This Row],[1973-74]:[1978-79]],"N/A"),0,1)</f>
        <v>0</v>
      </c>
      <c r="C82">
        <f>IF(COUNTIF(Table2[[#This Row],[1979-80]:[1988-89]],"N/A"),0,1)</f>
        <v>0</v>
      </c>
      <c r="D82">
        <f>IF(COUNTIF(Table2[[#This Row],[1989-90]:[1998-99]],"N/A"),0,1)</f>
        <v>1</v>
      </c>
      <c r="E82">
        <f>IF(COUNTIF(Table2[[#This Row],[1999-2000]:[2008-09]],"N/A"),0,1)</f>
        <v>1</v>
      </c>
      <c r="F82">
        <f>IF(COUNTIF(Table2[[#This Row],[2009-10]:[2014-15]],"N/A"),0,1)</f>
        <v>1</v>
      </c>
      <c r="G82" s="20" t="str">
        <f t="shared" si="5"/>
        <v>N/A</v>
      </c>
      <c r="H82" s="20" t="str">
        <f t="shared" si="6"/>
        <v>N/A</v>
      </c>
      <c r="I82" s="20">
        <f t="shared" si="7"/>
        <v>0.10564228063807109</v>
      </c>
      <c r="J82" s="20">
        <f t="shared" si="8"/>
        <v>2.5666120946135788E-2</v>
      </c>
      <c r="K82" s="20">
        <f t="shared" si="9"/>
        <v>3.8601012694238684E-2</v>
      </c>
      <c r="L82" s="20" t="s">
        <v>125</v>
      </c>
      <c r="M82" s="20" t="s">
        <v>125</v>
      </c>
      <c r="N82" s="20" t="s">
        <v>125</v>
      </c>
      <c r="O82" s="20" t="s">
        <v>125</v>
      </c>
      <c r="P82" s="20" t="s">
        <v>125</v>
      </c>
      <c r="Q82" s="20" t="s">
        <v>125</v>
      </c>
      <c r="R82" s="20" t="s">
        <v>125</v>
      </c>
      <c r="S82" s="20" t="s">
        <v>125</v>
      </c>
      <c r="T82" s="20" t="s">
        <v>125</v>
      </c>
      <c r="U82" s="20">
        <v>9.9344961711560084E-2</v>
      </c>
      <c r="V82" s="20">
        <v>0.10429009631854401</v>
      </c>
      <c r="W82" s="20">
        <v>0.1000658428652365</v>
      </c>
      <c r="X82" s="20">
        <v>0.10039824630175678</v>
      </c>
      <c r="Y82" s="20">
        <v>3.4326509011195792E-2</v>
      </c>
      <c r="Z82" s="20">
        <v>-4.5467195780836731E-2</v>
      </c>
      <c r="AA82" s="20">
        <v>7.0070183068802125E-2</v>
      </c>
      <c r="AB82" s="20">
        <v>3.5423900486371562E-2</v>
      </c>
      <c r="AC82" s="20">
        <v>7.4839562983756588E-2</v>
      </c>
      <c r="AD82" s="20">
        <v>0.23184223366040912</v>
      </c>
      <c r="AE82" s="20">
        <v>8.9561560767661086E-2</v>
      </c>
      <c r="AF82" s="20">
        <v>1.241049209336444E-2</v>
      </c>
      <c r="AG82" s="20">
        <v>0.21570335137300434</v>
      </c>
      <c r="AH82" s="20">
        <v>0.21743673221095083</v>
      </c>
      <c r="AI82" s="20">
        <v>-5.9824537053101545E-3</v>
      </c>
      <c r="AJ82" s="20">
        <v>0.11511724344170089</v>
      </c>
      <c r="AK82" s="20">
        <v>1.268457578645335E-2</v>
      </c>
      <c r="AL82" s="20">
        <v>1.3775067678772037E-2</v>
      </c>
      <c r="AM82" s="20">
        <v>-1.1410105414549673E-2</v>
      </c>
      <c r="AN82" s="20">
        <v>0.1838602713293612</v>
      </c>
      <c r="AO82" s="20">
        <v>5.4013159865926211E-2</v>
      </c>
      <c r="AP82" s="20">
        <v>-8.6052354088300226E-2</v>
      </c>
      <c r="AQ82" s="20">
        <v>1.4517402277179911E-2</v>
      </c>
      <c r="AR82" s="20">
        <v>9.7960370642968999E-3</v>
      </c>
      <c r="AS82" s="20">
        <v>7.9022566671657107E-2</v>
      </c>
      <c r="AT82" s="20">
        <v>-1.3545411709438951E-2</v>
      </c>
      <c r="AU82" s="20">
        <v>1.1010302587480016E-2</v>
      </c>
      <c r="AV82" s="20">
        <v>0.14588845588172158</v>
      </c>
      <c r="AW82" s="20">
        <v>-2.8681960596035411E-2</v>
      </c>
      <c r="AX82" s="20">
        <v>1.864366852292092E-2</v>
      </c>
      <c r="AY82" s="20">
        <v>-3.7164239188597667E-2</v>
      </c>
      <c r="AZ82" s="20">
        <v>0.12190984895794268</v>
      </c>
    </row>
    <row r="83" spans="1:52" x14ac:dyDescent="0.2">
      <c r="A83" s="11" t="s">
        <v>69</v>
      </c>
      <c r="B83">
        <f>IF(COUNTIF(Table2[[#This Row],[1973-74]:[1978-79]],"N/A"),0,1)</f>
        <v>1</v>
      </c>
      <c r="C83">
        <f>IF(COUNTIF(Table2[[#This Row],[1979-80]:[1988-89]],"N/A"),0,1)</f>
        <v>1</v>
      </c>
      <c r="D83">
        <f>IF(COUNTIF(Table2[[#This Row],[1989-90]:[1998-99]],"N/A"),0,1)</f>
        <v>1</v>
      </c>
      <c r="E83">
        <f>IF(COUNTIF(Table2[[#This Row],[1999-2000]:[2008-09]],"N/A"),0,1)</f>
        <v>1</v>
      </c>
      <c r="F83">
        <f>IF(COUNTIF(Table2[[#This Row],[2009-10]:[2014-15]],"N/A"),0,1)</f>
        <v>1</v>
      </c>
      <c r="G83" s="20">
        <f t="shared" si="5"/>
        <v>3.4588668145543316E-2</v>
      </c>
      <c r="H83" s="20">
        <f t="shared" si="6"/>
        <v>-1.9726367433132219E-2</v>
      </c>
      <c r="I83" s="20">
        <f t="shared" si="7"/>
        <v>1.2186507871580672</v>
      </c>
      <c r="J83" s="20">
        <f t="shared" si="8"/>
        <v>-3.7425924034544436E-2</v>
      </c>
      <c r="K83" s="20">
        <f t="shared" si="9"/>
        <v>2.640855890753736E-2</v>
      </c>
      <c r="L83" s="20">
        <v>8.8270788230094627E-2</v>
      </c>
      <c r="M83" s="20">
        <v>-8.0511220765479591E-2</v>
      </c>
      <c r="N83" s="20">
        <v>-1.0313752252961661E-2</v>
      </c>
      <c r="O83" s="20">
        <v>-3.184788604891297E-2</v>
      </c>
      <c r="P83" s="20">
        <v>0.20734541156497618</v>
      </c>
      <c r="Q83" s="20">
        <v>0.24990167878185759</v>
      </c>
      <c r="R83" s="20">
        <v>8.3794420482435128E-2</v>
      </c>
      <c r="S83" s="20">
        <v>2.733075167383546E-3</v>
      </c>
      <c r="T83" s="20">
        <v>0.10314660784529457</v>
      </c>
      <c r="U83" s="20">
        <v>4.3151526800164097E-2</v>
      </c>
      <c r="V83" s="20">
        <v>0.14069223768966629</v>
      </c>
      <c r="W83" s="20">
        <v>0.16147655525188284</v>
      </c>
      <c r="X83" s="20">
        <v>-0.11580199366647588</v>
      </c>
      <c r="Y83" s="20">
        <v>0.13364221731646961</v>
      </c>
      <c r="Z83" s="20">
        <v>-1</v>
      </c>
      <c r="AA83" s="20" t="s">
        <v>125</v>
      </c>
      <c r="AB83" s="20">
        <v>6.1727799074662089E-2</v>
      </c>
      <c r="AC83" s="20">
        <v>7.1694748497358254E-2</v>
      </c>
      <c r="AD83" s="20">
        <v>7.084016290992648E-2</v>
      </c>
      <c r="AE83" s="20">
        <v>2.6933876875618944E-2</v>
      </c>
      <c r="AF83" s="20">
        <v>6.5911824739883468E-2</v>
      </c>
      <c r="AG83" s="20">
        <v>9.9682180294498546E-2</v>
      </c>
      <c r="AH83" s="20">
        <v>7.7536189669268937E-2</v>
      </c>
      <c r="AI83" s="20">
        <v>8.6094420920908438E-3</v>
      </c>
      <c r="AJ83" s="20">
        <v>10.484920860269296</v>
      </c>
      <c r="AK83" s="20">
        <v>-0.89602067652429729</v>
      </c>
      <c r="AL83" s="20">
        <v>0.13019777713987107</v>
      </c>
      <c r="AM83" s="20">
        <v>6.2523584334208057E-2</v>
      </c>
      <c r="AN83" s="20">
        <v>6.5776082320538776E-2</v>
      </c>
      <c r="AO83" s="20">
        <v>4.451136462055711E-2</v>
      </c>
      <c r="AP83" s="20">
        <v>2.7466772592989092E-2</v>
      </c>
      <c r="AQ83" s="20">
        <v>5.4547527050425502E-2</v>
      </c>
      <c r="AR83" s="20">
        <v>6.1291577573261265E-2</v>
      </c>
      <c r="AS83" s="20">
        <v>5.3106701038752861E-2</v>
      </c>
      <c r="AT83" s="20">
        <v>2.2340049508249145E-2</v>
      </c>
      <c r="AU83" s="20">
        <v>-1.9362647098897737E-2</v>
      </c>
      <c r="AV83" s="20">
        <v>2.9609960086646191E-2</v>
      </c>
      <c r="AW83" s="20">
        <v>3.2105162770890275E-2</v>
      </c>
      <c r="AX83" s="20">
        <v>1.9831892814998014E-2</v>
      </c>
      <c r="AY83" s="20">
        <v>6.2914276670783628E-2</v>
      </c>
      <c r="AZ83" s="20">
        <v>3.3352708200803785E-2</v>
      </c>
    </row>
    <row r="84" spans="1:52" x14ac:dyDescent="0.2">
      <c r="A84" s="10" t="s">
        <v>70</v>
      </c>
      <c r="B84">
        <f>IF(COUNTIF(Table2[[#This Row],[1973-74]:[1978-79]],"N/A"),0,1)</f>
        <v>1</v>
      </c>
      <c r="C84">
        <f>IF(COUNTIF(Table2[[#This Row],[1979-80]:[1988-89]],"N/A"),0,1)</f>
        <v>1</v>
      </c>
      <c r="D84">
        <f>IF(COUNTIF(Table2[[#This Row],[1989-90]:[1998-99]],"N/A"),0,1)</f>
        <v>1</v>
      </c>
      <c r="E84">
        <f>IF(COUNTIF(Table2[[#This Row],[1999-2000]:[2008-09]],"N/A"),0,1)</f>
        <v>1</v>
      </c>
      <c r="F84">
        <f>IF(COUNTIF(Table2[[#This Row],[2009-10]:[2014-15]],"N/A"),0,1)</f>
        <v>1</v>
      </c>
      <c r="G84" s="20">
        <f t="shared" si="5"/>
        <v>0.14055242237953475</v>
      </c>
      <c r="H84" s="20">
        <f t="shared" si="6"/>
        <v>0.11158208406859016</v>
      </c>
      <c r="I84" s="20">
        <f t="shared" si="7"/>
        <v>9.1120327796209086E-2</v>
      </c>
      <c r="J84" s="20">
        <f t="shared" si="8"/>
        <v>5.6687380543560074E-2</v>
      </c>
      <c r="K84" s="20">
        <f t="shared" si="9"/>
        <v>1.6192811164448383E-2</v>
      </c>
      <c r="L84" s="20">
        <v>8.9312276318105427E-2</v>
      </c>
      <c r="M84" s="20">
        <v>-8.5552297536842806E-2</v>
      </c>
      <c r="N84" s="20">
        <v>0.22101247797774648</v>
      </c>
      <c r="O84" s="20">
        <v>8.8740958915381973E-2</v>
      </c>
      <c r="P84" s="20">
        <v>0.38924869622328268</v>
      </c>
      <c r="Q84" s="20">
        <v>0.12743295594180604</v>
      </c>
      <c r="R84" s="20">
        <v>7.2511637387734043E-2</v>
      </c>
      <c r="S84" s="20">
        <v>1.4639671088356218E-2</v>
      </c>
      <c r="T84" s="20">
        <v>0.11034181159841343</v>
      </c>
      <c r="U84" s="20">
        <v>-7.5508023157813556E-3</v>
      </c>
      <c r="V84" s="20">
        <v>0.3461330854141661</v>
      </c>
      <c r="W84" s="20">
        <v>0.1230472595404031</v>
      </c>
      <c r="X84" s="20">
        <v>0.16710395459120195</v>
      </c>
      <c r="Y84" s="20">
        <v>6.8438433171822757E-2</v>
      </c>
      <c r="Z84" s="20">
        <v>9.3722834267779317E-2</v>
      </c>
      <c r="AA84" s="20">
        <v>0.12820086588011068</v>
      </c>
      <c r="AB84" s="20">
        <v>9.4423755010054414E-2</v>
      </c>
      <c r="AC84" s="20">
        <v>5.4372478087328015E-2</v>
      </c>
      <c r="AD84" s="20">
        <v>-3.1012065862482615E-2</v>
      </c>
      <c r="AE84" s="20">
        <v>0.14285832416612163</v>
      </c>
      <c r="AF84" s="20">
        <v>6.3126557239302827E-2</v>
      </c>
      <c r="AG84" s="20">
        <v>0.32138125959683733</v>
      </c>
      <c r="AH84" s="20">
        <v>7.01741443933208E-2</v>
      </c>
      <c r="AI84" s="20">
        <v>-2.3283441759413492E-2</v>
      </c>
      <c r="AJ84" s="20">
        <v>9.096140121091123E-2</v>
      </c>
      <c r="AK84" s="20">
        <v>0.16606905052612561</v>
      </c>
      <c r="AL84" s="20">
        <v>7.2398266937809055E-2</v>
      </c>
      <c r="AM84" s="20">
        <v>6.8395429771732101E-3</v>
      </c>
      <c r="AN84" s="20">
        <v>2.3619153246991305E-3</v>
      </c>
      <c r="AO84" s="20">
        <v>-2.3660476890107741E-2</v>
      </c>
      <c r="AP84" s="20">
        <v>2.4348089729851686E-2</v>
      </c>
      <c r="AQ84" s="20">
        <v>0.10131162824201505</v>
      </c>
      <c r="AR84" s="20">
        <v>0.10019415538111655</v>
      </c>
      <c r="AS84" s="20">
        <v>0.10577735002423262</v>
      </c>
      <c r="AT84" s="20">
        <v>1.1234283182685607E-2</v>
      </c>
      <c r="AU84" s="20">
        <v>8.6055626448272599E-3</v>
      </c>
      <c r="AV84" s="20">
        <v>5.3141669811246642E-2</v>
      </c>
      <c r="AW84" s="20">
        <v>9.0017005816436804E-2</v>
      </c>
      <c r="AX84" s="20">
        <v>1.6438856160560507E-3</v>
      </c>
      <c r="AY84" s="20">
        <v>-1.9041274265171968E-2</v>
      </c>
      <c r="AZ84" s="20">
        <v>-3.7209982636704497E-2</v>
      </c>
    </row>
    <row r="85" spans="1:52" x14ac:dyDescent="0.2">
      <c r="A85" s="11" t="s">
        <v>71</v>
      </c>
      <c r="B85">
        <f>IF(COUNTIF(Table2[[#This Row],[1973-74]:[1978-79]],"N/A"),0,1)</f>
        <v>0</v>
      </c>
      <c r="C85">
        <f>IF(COUNTIF(Table2[[#This Row],[1979-80]:[1988-89]],"N/A"),0,1)</f>
        <v>0</v>
      </c>
      <c r="D85">
        <f>IF(COUNTIF(Table2[[#This Row],[1989-90]:[1998-99]],"N/A"),0,1)</f>
        <v>0</v>
      </c>
      <c r="E85">
        <f>IF(COUNTIF(Table2[[#This Row],[1999-2000]:[2008-09]],"N/A"),0,1)</f>
        <v>1</v>
      </c>
      <c r="F85">
        <f>IF(COUNTIF(Table2[[#This Row],[2009-10]:[2014-15]],"N/A"),0,1)</f>
        <v>1</v>
      </c>
      <c r="G85" s="20" t="str">
        <f t="shared" si="5"/>
        <v>N/A</v>
      </c>
      <c r="H85" s="20" t="str">
        <f t="shared" si="6"/>
        <v>N/A</v>
      </c>
      <c r="I85" s="20" t="str">
        <f t="shared" si="7"/>
        <v>N/A</v>
      </c>
      <c r="J85" s="20">
        <f t="shared" si="8"/>
        <v>2.4983325842677383E-2</v>
      </c>
      <c r="K85" s="20">
        <f t="shared" si="9"/>
        <v>2.098800205325812E-3</v>
      </c>
      <c r="L85" s="20" t="s">
        <v>125</v>
      </c>
      <c r="M85" s="20" t="s">
        <v>125</v>
      </c>
      <c r="N85" s="20" t="s">
        <v>125</v>
      </c>
      <c r="O85" s="20" t="s">
        <v>125</v>
      </c>
      <c r="P85" s="20" t="s">
        <v>125</v>
      </c>
      <c r="Q85" s="20" t="s">
        <v>125</v>
      </c>
      <c r="R85" s="20" t="s">
        <v>125</v>
      </c>
      <c r="S85" s="20" t="s">
        <v>125</v>
      </c>
      <c r="T85" s="20" t="s">
        <v>125</v>
      </c>
      <c r="U85" s="20" t="s">
        <v>125</v>
      </c>
      <c r="V85" s="20" t="s">
        <v>125</v>
      </c>
      <c r="W85" s="20" t="s">
        <v>125</v>
      </c>
      <c r="X85" s="20" t="s">
        <v>125</v>
      </c>
      <c r="Y85" s="20" t="s">
        <v>125</v>
      </c>
      <c r="Z85" s="20" t="s">
        <v>125</v>
      </c>
      <c r="AA85" s="20" t="s">
        <v>125</v>
      </c>
      <c r="AB85" s="20" t="s">
        <v>125</v>
      </c>
      <c r="AC85" s="20" t="s">
        <v>125</v>
      </c>
      <c r="AD85" s="20" t="s">
        <v>125</v>
      </c>
      <c r="AE85" s="20" t="s">
        <v>125</v>
      </c>
      <c r="AF85" s="20" t="s">
        <v>125</v>
      </c>
      <c r="AG85" s="20" t="s">
        <v>125</v>
      </c>
      <c r="AH85" s="20">
        <v>1.1811775033400234E-2</v>
      </c>
      <c r="AI85" s="20">
        <v>0.12871851991980759</v>
      </c>
      <c r="AJ85" s="20">
        <v>4.1126228620374031E-2</v>
      </c>
      <c r="AK85" s="20">
        <v>1.9106222185523672E-2</v>
      </c>
      <c r="AL85" s="20">
        <v>8.1013018486336838E-2</v>
      </c>
      <c r="AM85" s="20">
        <v>3.8234567942705883E-2</v>
      </c>
      <c r="AN85" s="20">
        <v>-4.1866372670310077E-2</v>
      </c>
      <c r="AO85" s="20">
        <v>0.13603962222378402</v>
      </c>
      <c r="AP85" s="20">
        <v>1.5432703695618854E-3</v>
      </c>
      <c r="AQ85" s="20">
        <v>-1.1826121603433257E-2</v>
      </c>
      <c r="AR85" s="20">
        <v>1.2190092612041762E-3</v>
      </c>
      <c r="AS85" s="20">
        <v>5.7602398003213859E-2</v>
      </c>
      <c r="AT85" s="20">
        <v>-3.1232355771813162E-2</v>
      </c>
      <c r="AU85" s="20">
        <v>-3.3090343024582483E-2</v>
      </c>
      <c r="AV85" s="20">
        <v>1.1299407228698594E-2</v>
      </c>
      <c r="AW85" s="20">
        <v>1.5057170125568427E-2</v>
      </c>
      <c r="AX85" s="20">
        <v>-1.3244260264398493E-2</v>
      </c>
      <c r="AY85" s="20">
        <v>-6.7006618809555926E-2</v>
      </c>
      <c r="AZ85" s="20">
        <v>9.9577445976224754E-2</v>
      </c>
    </row>
    <row r="86" spans="1:52" x14ac:dyDescent="0.2">
      <c r="A86" s="10" t="s">
        <v>72</v>
      </c>
      <c r="B86">
        <f>IF(COUNTIF(Table2[[#This Row],[1973-74]:[1978-79]],"N/A"),0,1)</f>
        <v>1</v>
      </c>
      <c r="C86">
        <f>IF(COUNTIF(Table2[[#This Row],[1979-80]:[1988-89]],"N/A"),0,1)</f>
        <v>1</v>
      </c>
      <c r="D86">
        <f>IF(COUNTIF(Table2[[#This Row],[1989-90]:[1998-99]],"N/A"),0,1)</f>
        <v>1</v>
      </c>
      <c r="E86">
        <f>IF(COUNTIF(Table2[[#This Row],[1999-2000]:[2008-09]],"N/A"),0,1)</f>
        <v>1</v>
      </c>
      <c r="F86">
        <f>IF(COUNTIF(Table2[[#This Row],[2009-10]:[2014-15]],"N/A"),0,1)</f>
        <v>1</v>
      </c>
      <c r="G86" s="20">
        <f t="shared" si="5"/>
        <v>3.0033970667900745E-2</v>
      </c>
      <c r="H86" s="20">
        <f t="shared" si="6"/>
        <v>0.13181287471737274</v>
      </c>
      <c r="I86" s="20">
        <f t="shared" si="7"/>
        <v>7.942412581810751E-2</v>
      </c>
      <c r="J86" s="20">
        <f t="shared" si="8"/>
        <v>7.7672449600340115E-2</v>
      </c>
      <c r="K86" s="20">
        <f t="shared" si="9"/>
        <v>6.6323418129634812E-2</v>
      </c>
      <c r="L86" s="20">
        <v>-3.8000310417784219E-2</v>
      </c>
      <c r="M86" s="20">
        <v>-3.1498776506086332E-2</v>
      </c>
      <c r="N86" s="20">
        <v>0.19156572191782723</v>
      </c>
      <c r="O86" s="20">
        <v>1.4777047411150082E-2</v>
      </c>
      <c r="P86" s="20">
        <v>1.3326170934396978E-2</v>
      </c>
      <c r="Q86" s="20">
        <v>0.55813292005392989</v>
      </c>
      <c r="R86" s="20">
        <v>-0.14878502612727701</v>
      </c>
      <c r="S86" s="20">
        <v>0.23915140953670658</v>
      </c>
      <c r="T86" s="20">
        <v>0.44763559602456782</v>
      </c>
      <c r="U86" s="20">
        <v>4.5734333633510274E-2</v>
      </c>
      <c r="V86" s="20">
        <v>5.142026913894663E-2</v>
      </c>
      <c r="W86" s="20">
        <v>-0.10943890495444833</v>
      </c>
      <c r="X86" s="20">
        <v>0.23174242792676342</v>
      </c>
      <c r="Y86" s="20">
        <v>1.6927329292319725E-2</v>
      </c>
      <c r="Z86" s="20">
        <v>-1.4391607351291968E-2</v>
      </c>
      <c r="AA86" s="20">
        <v>6.5052810495296778E-2</v>
      </c>
      <c r="AB86" s="20">
        <v>9.3603189907787709E-2</v>
      </c>
      <c r="AC86" s="20">
        <v>6.3410567793077202E-2</v>
      </c>
      <c r="AD86" s="20">
        <v>6.4433739933274337E-2</v>
      </c>
      <c r="AE86" s="20">
        <v>4.2072571517804615E-2</v>
      </c>
      <c r="AF86" s="20">
        <v>0.10687698653794671</v>
      </c>
      <c r="AG86" s="20">
        <v>7.7117033889339104E-2</v>
      </c>
      <c r="AH86" s="20">
        <v>8.8733680103833687E-2</v>
      </c>
      <c r="AI86" s="20">
        <v>6.5752345183913555E-2</v>
      </c>
      <c r="AJ86" s="20">
        <v>0.12718833281880154</v>
      </c>
      <c r="AK86" s="20">
        <v>-0.38570415434913596</v>
      </c>
      <c r="AL86" s="20">
        <v>1.0584721312622127</v>
      </c>
      <c r="AM86" s="20">
        <v>-0.12029865954955851</v>
      </c>
      <c r="AN86" s="20">
        <v>3.7712539436327713E-2</v>
      </c>
      <c r="AO86" s="20">
        <v>5.8143378800575303E-2</v>
      </c>
      <c r="AP86" s="20">
        <v>-0.29641424060632204</v>
      </c>
      <c r="AQ86" s="20">
        <v>0.37453339279239106</v>
      </c>
      <c r="AR86" s="20">
        <v>-6.2023085647077217E-2</v>
      </c>
      <c r="AS86" s="20">
        <v>0.15110191041244264</v>
      </c>
      <c r="AT86" s="20">
        <v>-3.8798716548454425E-2</v>
      </c>
      <c r="AU86" s="20">
        <v>-5.6259648695134862E-2</v>
      </c>
      <c r="AV86" s="20">
        <v>0.19527913617624185</v>
      </c>
      <c r="AW86" s="20">
        <v>6.4465787104239253E-2</v>
      </c>
      <c r="AX86" s="20">
        <v>6.9716132627384908E-2</v>
      </c>
      <c r="AY86" s="20">
        <v>0.16636612126808628</v>
      </c>
      <c r="AZ86" s="20">
        <v>-4.1627019703008458E-2</v>
      </c>
    </row>
    <row r="87" spans="1:52" x14ac:dyDescent="0.2">
      <c r="A87" s="11" t="s">
        <v>73</v>
      </c>
      <c r="B87">
        <f>IF(COUNTIF(Table2[[#This Row],[1973-74]:[1978-79]],"N/A"),0,1)</f>
        <v>1</v>
      </c>
      <c r="C87">
        <f>IF(COUNTIF(Table2[[#This Row],[1979-80]:[1988-89]],"N/A"),0,1)</f>
        <v>1</v>
      </c>
      <c r="D87">
        <f>IF(COUNTIF(Table2[[#This Row],[1989-90]:[1998-99]],"N/A"),0,1)</f>
        <v>1</v>
      </c>
      <c r="E87">
        <f>IF(COUNTIF(Table2[[#This Row],[1999-2000]:[2008-09]],"N/A"),0,1)</f>
        <v>1</v>
      </c>
      <c r="F87">
        <f>IF(COUNTIF(Table2[[#This Row],[2009-10]:[2014-15]],"N/A"),0,1)</f>
        <v>1</v>
      </c>
      <c r="G87" s="20">
        <f t="shared" si="5"/>
        <v>0.12080644393795648</v>
      </c>
      <c r="H87" s="20">
        <f t="shared" si="6"/>
        <v>0.10668102446681364</v>
      </c>
      <c r="I87" s="20">
        <f t="shared" si="7"/>
        <v>7.7914854528251823E-2</v>
      </c>
      <c r="J87" s="20">
        <f t="shared" si="8"/>
        <v>9.6014584206245812E-2</v>
      </c>
      <c r="K87" s="20">
        <f t="shared" si="9"/>
        <v>-2.5383480707139483E-3</v>
      </c>
      <c r="L87" s="20">
        <v>0.25613652253794472</v>
      </c>
      <c r="M87" s="20">
        <v>0.22000968435975898</v>
      </c>
      <c r="N87" s="20">
        <v>-8.9747786379482483E-2</v>
      </c>
      <c r="O87" s="20">
        <v>0.16117921262957269</v>
      </c>
      <c r="P87" s="20">
        <v>5.645458654198842E-2</v>
      </c>
      <c r="Q87" s="20">
        <v>0.44805543392029723</v>
      </c>
      <c r="R87" s="20">
        <v>0.13440260238146753</v>
      </c>
      <c r="S87" s="20">
        <v>1.7133469071587151E-2</v>
      </c>
      <c r="T87" s="20">
        <v>5.6817334473759237E-2</v>
      </c>
      <c r="U87" s="20">
        <v>-3.680399770065805E-2</v>
      </c>
      <c r="V87" s="20">
        <v>2.0632694304760182E-2</v>
      </c>
      <c r="W87" s="20">
        <v>0.17640011948023984</v>
      </c>
      <c r="X87" s="20">
        <v>5.670911970140817E-2</v>
      </c>
      <c r="Y87" s="20">
        <v>0.14938812383731642</v>
      </c>
      <c r="Z87" s="20">
        <v>4.4075345197958804E-2</v>
      </c>
      <c r="AA87" s="20">
        <v>9.1267644298443126E-2</v>
      </c>
      <c r="AB87" s="20">
        <v>5.1190451105517292E-3</v>
      </c>
      <c r="AC87" s="20">
        <v>0.21759457850327008</v>
      </c>
      <c r="AD87" s="20">
        <v>-1.3829436682694039E-2</v>
      </c>
      <c r="AE87" s="20">
        <v>1.242439227085476E-2</v>
      </c>
      <c r="AF87" s="20">
        <v>4.3637535799514758E-2</v>
      </c>
      <c r="AG87" s="20">
        <v>4.6905282916799705E-2</v>
      </c>
      <c r="AH87" s="20">
        <v>0.13480656463462992</v>
      </c>
      <c r="AI87" s="20">
        <v>0.13064961475717121</v>
      </c>
      <c r="AJ87" s="20">
        <v>0.11057332367397704</v>
      </c>
      <c r="AK87" s="20">
        <v>8.1651390998872753E-2</v>
      </c>
      <c r="AL87" s="20">
        <v>0.18863562926462843</v>
      </c>
      <c r="AM87" s="20">
        <v>0.16850237634937915</v>
      </c>
      <c r="AN87" s="20">
        <v>-1.8786814135130624E-2</v>
      </c>
      <c r="AO87" s="20">
        <v>0.20141631921850087</v>
      </c>
      <c r="AP87" s="20">
        <v>8.4299283166709857E-2</v>
      </c>
      <c r="AQ87" s="20">
        <v>7.53834137109059E-2</v>
      </c>
      <c r="AR87" s="20">
        <v>6.9991251310199232E-2</v>
      </c>
      <c r="AS87" s="20">
        <v>8.601089247446915E-2</v>
      </c>
      <c r="AT87" s="20">
        <v>2.3042099703923489E-2</v>
      </c>
      <c r="AU87" s="20">
        <v>-3.1533964149593356E-2</v>
      </c>
      <c r="AV87" s="20">
        <v>1.7244671380918317E-2</v>
      </c>
      <c r="AW87" s="20">
        <v>1.4695456468989725E-2</v>
      </c>
      <c r="AX87" s="20">
        <v>-6.3481998182788435E-2</v>
      </c>
      <c r="AY87" s="20">
        <v>6.0210711539412598E-2</v>
      </c>
      <c r="AZ87" s="20">
        <v>-1.2364965481222536E-2</v>
      </c>
    </row>
    <row r="88" spans="1:52" x14ac:dyDescent="0.2">
      <c r="A88" s="10" t="s">
        <v>74</v>
      </c>
      <c r="B88">
        <f>IF(COUNTIF(Table2[[#This Row],[1973-74]:[1978-79]],"N/A"),0,1)</f>
        <v>1</v>
      </c>
      <c r="C88">
        <f>IF(COUNTIF(Table2[[#This Row],[1979-80]:[1988-89]],"N/A"),0,1)</f>
        <v>1</v>
      </c>
      <c r="D88">
        <f>IF(COUNTIF(Table2[[#This Row],[1989-90]:[1998-99]],"N/A"),0,1)</f>
        <v>1</v>
      </c>
      <c r="E88">
        <f>IF(COUNTIF(Table2[[#This Row],[1999-2000]:[2008-09]],"N/A"),0,1)</f>
        <v>1</v>
      </c>
      <c r="F88">
        <f>IF(COUNTIF(Table2[[#This Row],[2009-10]:[2014-15]],"N/A"),0,1)</f>
        <v>1</v>
      </c>
      <c r="G88" s="20">
        <f t="shared" si="5"/>
        <v>5.9512054578817794E-2</v>
      </c>
      <c r="H88" s="20">
        <f t="shared" si="6"/>
        <v>0.16319610298250617</v>
      </c>
      <c r="I88" s="20">
        <f t="shared" si="7"/>
        <v>6.9409735984760829E-2</v>
      </c>
      <c r="J88" s="20">
        <f t="shared" si="8"/>
        <v>5.3262942860131314E-2</v>
      </c>
      <c r="K88" s="20">
        <f t="shared" si="9"/>
        <v>4.3726561842325838E-2</v>
      </c>
      <c r="L88" s="20">
        <v>-7.1558650241028393E-2</v>
      </c>
      <c r="M88" s="20">
        <v>0.39833642761991672</v>
      </c>
      <c r="N88" s="20">
        <v>0.12227146299091163</v>
      </c>
      <c r="O88" s="20">
        <v>-0.17918825561312607</v>
      </c>
      <c r="P88" s="20">
        <v>2.7699288137415047E-2</v>
      </c>
      <c r="Q88" s="20">
        <v>0.16625966077736276</v>
      </c>
      <c r="R88" s="20">
        <v>0.41837988113258312</v>
      </c>
      <c r="S88" s="20">
        <v>0.21902934422633116</v>
      </c>
      <c r="T88" s="20">
        <v>0.19116296066358346</v>
      </c>
      <c r="U88" s="20">
        <v>-0.20982070108468687</v>
      </c>
      <c r="V88" s="20">
        <v>0.38005884592520356</v>
      </c>
      <c r="W88" s="20">
        <v>-9.6614318332242322E-2</v>
      </c>
      <c r="X88" s="20">
        <v>5.8585943820284918E-2</v>
      </c>
      <c r="Y88" s="20">
        <v>0.3476907854739294</v>
      </c>
      <c r="Z88" s="20">
        <v>0.1572286272227125</v>
      </c>
      <c r="AA88" s="20">
        <v>-0.15709139261753816</v>
      </c>
      <c r="AB88" s="20">
        <v>0.18971912783523809</v>
      </c>
      <c r="AC88" s="20">
        <v>-1.6999543723282735E-2</v>
      </c>
      <c r="AD88" s="20">
        <v>-2.0310613548584083E-2</v>
      </c>
      <c r="AE88" s="20">
        <v>0.14631006384408601</v>
      </c>
      <c r="AF88" s="20">
        <v>0.3841180447284579</v>
      </c>
      <c r="AG88" s="20">
        <v>-7.6527388221403619E-2</v>
      </c>
      <c r="AH88" s="20">
        <v>-6.8452373273798314E-2</v>
      </c>
      <c r="AI88" s="20">
        <v>0.26391749087574395</v>
      </c>
      <c r="AJ88" s="20">
        <v>4.9413943948689143E-2</v>
      </c>
      <c r="AK88" s="20">
        <v>9.8280479073369537E-2</v>
      </c>
      <c r="AL88" s="20">
        <v>-4.2383662198194332E-2</v>
      </c>
      <c r="AM88" s="20">
        <v>0.11104439234399942</v>
      </c>
      <c r="AN88" s="20">
        <v>-7.2233863899984554E-2</v>
      </c>
      <c r="AO88" s="20">
        <v>0.3209132372403426</v>
      </c>
      <c r="AP88" s="20">
        <v>8.3892747932431511E-2</v>
      </c>
      <c r="AQ88" s="20">
        <v>1.3943881575436646E-2</v>
      </c>
      <c r="AR88" s="20">
        <v>-1.0320616052679839E-2</v>
      </c>
      <c r="AS88" s="20">
        <v>1.9067053083219182E-2</v>
      </c>
      <c r="AT88" s="20">
        <v>1.0425779503372964E-2</v>
      </c>
      <c r="AU88" s="20">
        <v>2.3471071893403344E-2</v>
      </c>
      <c r="AV88" s="20">
        <v>9.4817526336827579E-2</v>
      </c>
      <c r="AW88" s="20">
        <v>4.4136319641318734E-2</v>
      </c>
      <c r="AX88" s="20">
        <v>2.7134342140177018E-2</v>
      </c>
      <c r="AY88" s="20">
        <v>6.928220391776839E-2</v>
      </c>
      <c r="AZ88" s="20">
        <v>3.5179071244599244E-3</v>
      </c>
    </row>
    <row r="89" spans="1:52" x14ac:dyDescent="0.2">
      <c r="A89" s="11" t="s">
        <v>75</v>
      </c>
      <c r="B89">
        <f>IF(COUNTIF(Table2[[#This Row],[1973-74]:[1978-79]],"N/A"),0,1)</f>
        <v>1</v>
      </c>
      <c r="C89">
        <f>IF(COUNTIF(Table2[[#This Row],[1979-80]:[1988-89]],"N/A"),0,1)</f>
        <v>1</v>
      </c>
      <c r="D89">
        <f>IF(COUNTIF(Table2[[#This Row],[1989-90]:[1998-99]],"N/A"),0,1)</f>
        <v>1</v>
      </c>
      <c r="E89">
        <f>IF(COUNTIF(Table2[[#This Row],[1999-2000]:[2008-09]],"N/A"),0,1)</f>
        <v>1</v>
      </c>
      <c r="F89">
        <f>IF(COUNTIF(Table2[[#This Row],[2009-10]:[2014-15]],"N/A"),0,1)</f>
        <v>1</v>
      </c>
      <c r="G89" s="20">
        <f t="shared" si="5"/>
        <v>0.15831796990510694</v>
      </c>
      <c r="H89" s="20">
        <f t="shared" si="6"/>
        <v>8.7410458430020335E-2</v>
      </c>
      <c r="I89" s="20">
        <f t="shared" si="7"/>
        <v>5.8069693975485871E-2</v>
      </c>
      <c r="J89" s="20">
        <f t="shared" si="8"/>
        <v>2.2216915130428557E-2</v>
      </c>
      <c r="K89" s="20">
        <f t="shared" si="9"/>
        <v>4.5742330281846676E-2</v>
      </c>
      <c r="L89" s="20">
        <v>-4.961744107017324E-2</v>
      </c>
      <c r="M89" s="20">
        <v>0.21453563854112634</v>
      </c>
      <c r="N89" s="20">
        <v>0.14619994617290627</v>
      </c>
      <c r="O89" s="20">
        <v>0.11489104636716498</v>
      </c>
      <c r="P89" s="20">
        <v>0.3655806595145103</v>
      </c>
      <c r="Q89" s="20">
        <v>-9.9024676340255455E-2</v>
      </c>
      <c r="R89" s="20">
        <v>2.410957318822585E-2</v>
      </c>
      <c r="S89" s="20">
        <v>0.35506651003398676</v>
      </c>
      <c r="T89" s="20">
        <v>0.17815688906622532</v>
      </c>
      <c r="U89" s="20">
        <v>9.1355497816091619E-2</v>
      </c>
      <c r="V89" s="20">
        <v>4.13109686066905E-2</v>
      </c>
      <c r="W89" s="20">
        <v>0.10416115197032531</v>
      </c>
      <c r="X89" s="20">
        <v>1.4372313025765573E-2</v>
      </c>
      <c r="Y89" s="20">
        <v>0.13326472331691455</v>
      </c>
      <c r="Z89" s="20">
        <v>3.1331633616233319E-2</v>
      </c>
      <c r="AA89" s="20">
        <v>0.14994852227881761</v>
      </c>
      <c r="AB89" s="20">
        <v>4.3372575228157621E-2</v>
      </c>
      <c r="AC89" s="20">
        <v>5.4140739541303301E-2</v>
      </c>
      <c r="AD89" s="20">
        <v>4.6999230655692954E-2</v>
      </c>
      <c r="AE89" s="20">
        <v>0.1259547213028448</v>
      </c>
      <c r="AF89" s="20">
        <v>7.5339290510325193E-3</v>
      </c>
      <c r="AG89" s="20">
        <v>6.633829302893339E-2</v>
      </c>
      <c r="AH89" s="20">
        <v>-1.9884630941323981E-2</v>
      </c>
      <c r="AI89" s="20">
        <v>8.7586737069960591E-2</v>
      </c>
      <c r="AJ89" s="20">
        <v>1.8706822539439841E-2</v>
      </c>
      <c r="AK89" s="20">
        <v>7.8981883052512192E-2</v>
      </c>
      <c r="AL89" s="20">
        <v>-1.180130543513507E-2</v>
      </c>
      <c r="AM89" s="20">
        <v>4.1498560617936699E-2</v>
      </c>
      <c r="AN89" s="20">
        <v>-2.2119489818904492E-2</v>
      </c>
      <c r="AO89" s="20">
        <v>-1.9565685851976648E-2</v>
      </c>
      <c r="AP89" s="20">
        <v>-4.8354483584441277E-2</v>
      </c>
      <c r="AQ89" s="20">
        <v>-3.7169791972668703E-2</v>
      </c>
      <c r="AR89" s="20">
        <v>0.19920762900464137</v>
      </c>
      <c r="AS89" s="20">
        <v>9.0788530279728996E-2</v>
      </c>
      <c r="AT89" s="20">
        <v>-4.9296694987407491E-2</v>
      </c>
      <c r="AU89" s="20">
        <v>-3.8188433513785855E-2</v>
      </c>
      <c r="AV89" s="20">
        <v>3.2759591208328977E-2</v>
      </c>
      <c r="AW89" s="20">
        <v>4.0969979002040531E-2</v>
      </c>
      <c r="AX89" s="20">
        <v>3.3643547736744092E-2</v>
      </c>
      <c r="AY89" s="20">
        <v>9.0403045403161866E-2</v>
      </c>
      <c r="AZ89" s="20">
        <v>0.11486625185459044</v>
      </c>
    </row>
    <row r="90" spans="1:52" x14ac:dyDescent="0.2">
      <c r="A90" s="10" t="s">
        <v>123</v>
      </c>
      <c r="B90">
        <f>IF(COUNTIF(Table2[[#This Row],[1973-74]:[1978-79]],"N/A"),0,1)</f>
        <v>0</v>
      </c>
      <c r="C90">
        <f>IF(COUNTIF(Table2[[#This Row],[1979-80]:[1988-89]],"N/A"),0,1)</f>
        <v>0</v>
      </c>
      <c r="D90">
        <f>IF(COUNTIF(Table2[[#This Row],[1989-90]:[1998-99]],"N/A"),0,1)</f>
        <v>0</v>
      </c>
      <c r="E90">
        <f>IF(COUNTIF(Table2[[#This Row],[1999-2000]:[2008-09]],"N/A"),0,1)</f>
        <v>0</v>
      </c>
      <c r="F90">
        <f>IF(COUNTIF(Table2[[#This Row],[2009-10]:[2014-15]],"N/A"),0,1)</f>
        <v>1</v>
      </c>
      <c r="G90" s="20" t="str">
        <f t="shared" si="5"/>
        <v>N/A</v>
      </c>
      <c r="H90" s="20" t="str">
        <f t="shared" si="6"/>
        <v>N/A</v>
      </c>
      <c r="I90" s="20" t="str">
        <f t="shared" si="7"/>
        <v>N/A</v>
      </c>
      <c r="J90" s="20" t="str">
        <f t="shared" si="8"/>
        <v>N/A</v>
      </c>
      <c r="K90" s="20">
        <f t="shared" si="9"/>
        <v>3.2065405483959822E-2</v>
      </c>
      <c r="L90" s="20" t="s">
        <v>125</v>
      </c>
      <c r="M90" s="20" t="s">
        <v>125</v>
      </c>
      <c r="N90" s="20" t="s">
        <v>125</v>
      </c>
      <c r="O90" s="20" t="s">
        <v>125</v>
      </c>
      <c r="P90" s="20" t="s">
        <v>125</v>
      </c>
      <c r="Q90" s="20" t="s">
        <v>125</v>
      </c>
      <c r="R90" s="20" t="s">
        <v>125</v>
      </c>
      <c r="S90" s="20" t="s">
        <v>125</v>
      </c>
      <c r="T90" s="20" t="s">
        <v>125</v>
      </c>
      <c r="U90" s="20" t="s">
        <v>125</v>
      </c>
      <c r="V90" s="20" t="s">
        <v>125</v>
      </c>
      <c r="W90" s="20" t="s">
        <v>125</v>
      </c>
      <c r="X90" s="20" t="s">
        <v>125</v>
      </c>
      <c r="Y90" s="20" t="s">
        <v>125</v>
      </c>
      <c r="Z90" s="20" t="s">
        <v>125</v>
      </c>
      <c r="AA90" s="20" t="s">
        <v>125</v>
      </c>
      <c r="AB90" s="20" t="s">
        <v>125</v>
      </c>
      <c r="AC90" s="20" t="s">
        <v>125</v>
      </c>
      <c r="AD90" s="20" t="s">
        <v>125</v>
      </c>
      <c r="AE90" s="20" t="s">
        <v>125</v>
      </c>
      <c r="AF90" s="20" t="s">
        <v>125</v>
      </c>
      <c r="AG90" s="20" t="s">
        <v>125</v>
      </c>
      <c r="AH90" s="20" t="s">
        <v>125</v>
      </c>
      <c r="AI90" s="20" t="s">
        <v>125</v>
      </c>
      <c r="AJ90" s="20" t="s">
        <v>125</v>
      </c>
      <c r="AK90" s="20" t="s">
        <v>125</v>
      </c>
      <c r="AL90" s="20" t="s">
        <v>125</v>
      </c>
      <c r="AM90" s="20" t="s">
        <v>125</v>
      </c>
      <c r="AN90" s="20" t="s">
        <v>125</v>
      </c>
      <c r="AO90" s="20" t="s">
        <v>125</v>
      </c>
      <c r="AP90" s="20" t="s">
        <v>125</v>
      </c>
      <c r="AQ90" s="20" t="s">
        <v>125</v>
      </c>
      <c r="AR90" s="20" t="s">
        <v>125</v>
      </c>
      <c r="AS90" s="20" t="s">
        <v>125</v>
      </c>
      <c r="AT90" s="20" t="s">
        <v>125</v>
      </c>
      <c r="AU90" s="20" t="s">
        <v>125</v>
      </c>
      <c r="AV90" s="20">
        <v>0.17176720554582975</v>
      </c>
      <c r="AW90" s="20">
        <v>-1.0798093856681299E-2</v>
      </c>
      <c r="AX90" s="20">
        <v>0.18088866539086715</v>
      </c>
      <c r="AY90" s="20">
        <v>-0.10701631763734634</v>
      </c>
      <c r="AZ90" s="20">
        <v>-7.4514432022870197E-2</v>
      </c>
    </row>
    <row r="91" spans="1:52" x14ac:dyDescent="0.2">
      <c r="A91" s="11" t="s">
        <v>76</v>
      </c>
      <c r="B91">
        <f>IF(COUNTIF(Table2[[#This Row],[1973-74]:[1978-79]],"N/A"),0,1)</f>
        <v>1</v>
      </c>
      <c r="C91">
        <f>IF(COUNTIF(Table2[[#This Row],[1979-80]:[1988-89]],"N/A"),0,1)</f>
        <v>1</v>
      </c>
      <c r="D91">
        <f>IF(COUNTIF(Table2[[#This Row],[1989-90]:[1998-99]],"N/A"),0,1)</f>
        <v>1</v>
      </c>
      <c r="E91">
        <f>IF(COUNTIF(Table2[[#This Row],[1999-2000]:[2008-09]],"N/A"),0,1)</f>
        <v>1</v>
      </c>
      <c r="F91">
        <f>IF(COUNTIF(Table2[[#This Row],[2009-10]:[2014-15]],"N/A"),0,1)</f>
        <v>1</v>
      </c>
      <c r="G91" s="20">
        <f t="shared" si="5"/>
        <v>2.4845457127163413E-2</v>
      </c>
      <c r="H91" s="20">
        <f t="shared" si="6"/>
        <v>0.11646568391524662</v>
      </c>
      <c r="I91" s="20">
        <f t="shared" si="7"/>
        <v>8.6456069286520165E-2</v>
      </c>
      <c r="J91" s="20">
        <f t="shared" si="8"/>
        <v>4.6072617995287349E-2</v>
      </c>
      <c r="K91" s="20">
        <f t="shared" si="9"/>
        <v>3.9221902345700548E-2</v>
      </c>
      <c r="L91" s="20">
        <v>-0.13178083883188729</v>
      </c>
      <c r="M91" s="20">
        <v>4.8300674735278486E-2</v>
      </c>
      <c r="N91" s="20">
        <v>8.0416546377553674E-2</v>
      </c>
      <c r="O91" s="20">
        <v>-5.7307665216046449E-3</v>
      </c>
      <c r="P91" s="20">
        <v>0.13302166987647684</v>
      </c>
      <c r="Q91" s="20">
        <v>0.20269300406152641</v>
      </c>
      <c r="R91" s="20">
        <v>0.15926501070295954</v>
      </c>
      <c r="S91" s="20">
        <v>-6.6237862184611779E-2</v>
      </c>
      <c r="T91" s="20">
        <v>0.10066471527602676</v>
      </c>
      <c r="U91" s="20">
        <v>0.18622586186779841</v>
      </c>
      <c r="V91" s="20">
        <v>3.5937308828151051E-3</v>
      </c>
      <c r="W91" s="20">
        <v>0.23688949446416549</v>
      </c>
      <c r="X91" s="20">
        <v>5.5180610737919959E-2</v>
      </c>
      <c r="Y91" s="20">
        <v>0.20951800090295272</v>
      </c>
      <c r="Z91" s="20">
        <v>7.6864272440913484E-2</v>
      </c>
      <c r="AA91" s="20">
        <v>4.8451535925524293E-2</v>
      </c>
      <c r="AB91" s="20">
        <v>0.18150513146529756</v>
      </c>
      <c r="AC91" s="20">
        <v>8.2636575586319913E-2</v>
      </c>
      <c r="AD91" s="20">
        <v>0.12348145415514966</v>
      </c>
      <c r="AE91" s="20">
        <v>7.3883310377224218E-2</v>
      </c>
      <c r="AF91" s="20">
        <v>5.418091097731928E-2</v>
      </c>
      <c r="AG91" s="20">
        <v>0.10127649307425254</v>
      </c>
      <c r="AH91" s="20">
        <v>6.5457270773227855E-2</v>
      </c>
      <c r="AI91" s="20">
        <v>7.2699681874852817E-2</v>
      </c>
      <c r="AJ91" s="20">
        <v>6.0988328656033541E-2</v>
      </c>
      <c r="AK91" s="20">
        <v>6.0273109747333201E-2</v>
      </c>
      <c r="AL91" s="20">
        <v>7.7193885096358564E-2</v>
      </c>
      <c r="AM91" s="20">
        <v>4.818838076241163E-2</v>
      </c>
      <c r="AN91" s="20">
        <v>4.4113440848386178E-2</v>
      </c>
      <c r="AO91" s="20">
        <v>5.2135382643922791E-2</v>
      </c>
      <c r="AP91" s="20">
        <v>2.4907458585687894E-2</v>
      </c>
      <c r="AQ91" s="20">
        <v>4.9522059679469883E-2</v>
      </c>
      <c r="AR91" s="20">
        <v>4.9292441302971626E-2</v>
      </c>
      <c r="AS91" s="20">
        <v>5.1422882485054743E-2</v>
      </c>
      <c r="AT91" s="20">
        <v>3.6771388012770108E-3</v>
      </c>
      <c r="AU91" s="20">
        <v>2.1209635408712863E-2</v>
      </c>
      <c r="AV91" s="20">
        <v>3.307145706467117E-2</v>
      </c>
      <c r="AW91" s="20">
        <v>3.2979519137607001E-2</v>
      </c>
      <c r="AX91" s="20">
        <v>4.9799432646991215E-2</v>
      </c>
      <c r="AY91" s="20">
        <v>5.5564409905843937E-2</v>
      </c>
      <c r="AZ91" s="20">
        <v>4.270695991037711E-2</v>
      </c>
    </row>
    <row r="92" spans="1:52" x14ac:dyDescent="0.2">
      <c r="A92" s="10" t="s">
        <v>77</v>
      </c>
      <c r="B92">
        <f>IF(COUNTIF(Table2[[#This Row],[1973-74]:[1978-79]],"N/A"),0,1)</f>
        <v>1</v>
      </c>
      <c r="C92">
        <f>IF(COUNTIF(Table2[[#This Row],[1979-80]:[1988-89]],"N/A"),0,1)</f>
        <v>1</v>
      </c>
      <c r="D92">
        <f>IF(COUNTIF(Table2[[#This Row],[1989-90]:[1998-99]],"N/A"),0,1)</f>
        <v>1</v>
      </c>
      <c r="E92">
        <f>IF(COUNTIF(Table2[[#This Row],[1999-2000]:[2008-09]],"N/A"),0,1)</f>
        <v>1</v>
      </c>
      <c r="F92">
        <f>IF(COUNTIF(Table2[[#This Row],[2009-10]:[2014-15]],"N/A"),0,1)</f>
        <v>1</v>
      </c>
      <c r="G92" s="20">
        <f t="shared" si="5"/>
        <v>-1.2518453842591436E-2</v>
      </c>
      <c r="H92" s="20">
        <f t="shared" si="6"/>
        <v>0.1147756331298094</v>
      </c>
      <c r="I92" s="20">
        <f t="shared" si="7"/>
        <v>9.0644750195538429E-2</v>
      </c>
      <c r="J92" s="20">
        <f t="shared" si="8"/>
        <v>3.9009480701465538E-2</v>
      </c>
      <c r="K92" s="20">
        <f t="shared" si="9"/>
        <v>1.7374811824614294E-2</v>
      </c>
      <c r="L92" s="20">
        <v>-0.16158696091604144</v>
      </c>
      <c r="M92" s="20">
        <v>4.2428142504194065E-4</v>
      </c>
      <c r="N92" s="20">
        <v>4.3758649632514288E-2</v>
      </c>
      <c r="O92" s="20">
        <v>7.9195891060589427E-2</v>
      </c>
      <c r="P92" s="20">
        <v>-2.4384130415061413E-2</v>
      </c>
      <c r="Q92" s="20">
        <v>0.18077492397278608</v>
      </c>
      <c r="R92" s="20">
        <v>6.3128939442010909E-2</v>
      </c>
      <c r="S92" s="20">
        <v>0.11664721361844679</v>
      </c>
      <c r="T92" s="20">
        <v>8.8879021707288272E-2</v>
      </c>
      <c r="U92" s="20">
        <v>0.12873384638030036</v>
      </c>
      <c r="V92" s="20">
        <v>8.4372640655905454E-2</v>
      </c>
      <c r="W92" s="20">
        <v>6.6158042662617308E-2</v>
      </c>
      <c r="X92" s="20">
        <v>8.7068580745406979E-2</v>
      </c>
      <c r="Y92" s="20">
        <v>0.18209819463720839</v>
      </c>
      <c r="Z92" s="20">
        <v>0.14989492747612373</v>
      </c>
      <c r="AA92" s="20">
        <v>0.1048358569187257</v>
      </c>
      <c r="AB92" s="20">
        <v>6.1145047063578185E-2</v>
      </c>
      <c r="AC92" s="20">
        <v>7.8112562717007464E-2</v>
      </c>
      <c r="AD92" s="20">
        <v>1.459810985714843E-2</v>
      </c>
      <c r="AE92" s="20">
        <v>9.8763123724937715E-2</v>
      </c>
      <c r="AF92" s="20">
        <v>1.1335139424716305E-2</v>
      </c>
      <c r="AG92" s="20">
        <v>3.1068792290342425E-2</v>
      </c>
      <c r="AH92" s="20">
        <v>0.26700946948134369</v>
      </c>
      <c r="AI92" s="20">
        <v>0.14749168056141826</v>
      </c>
      <c r="AJ92" s="20">
        <v>9.2087719916166072E-2</v>
      </c>
      <c r="AK92" s="20">
        <v>2.019898861803892E-2</v>
      </c>
      <c r="AL92" s="20">
        <v>3.4187026199001679E-2</v>
      </c>
      <c r="AM92" s="20">
        <v>8.4851583459221988E-2</v>
      </c>
      <c r="AN92" s="20">
        <v>5.3701979492848564E-2</v>
      </c>
      <c r="AO92" s="20">
        <v>-2.2912047973891427E-2</v>
      </c>
      <c r="AP92" s="20">
        <v>0.16829283036314505</v>
      </c>
      <c r="AQ92" s="20">
        <v>2.8505997460586699E-2</v>
      </c>
      <c r="AR92" s="20">
        <v>1.2033582847625091E-2</v>
      </c>
      <c r="AS92" s="20">
        <v>-2.6243501574928014E-2</v>
      </c>
      <c r="AT92" s="20">
        <v>3.7478368123006894E-2</v>
      </c>
      <c r="AU92" s="20">
        <v>-2.923908592615735E-2</v>
      </c>
      <c r="AV92" s="20">
        <v>2.1339894147441082E-2</v>
      </c>
      <c r="AW92" s="20">
        <v>9.6815558052566808E-2</v>
      </c>
      <c r="AX92" s="20">
        <v>1.405360171898614E-2</v>
      </c>
      <c r="AY92" s="20">
        <v>-5.2355294435033686E-3</v>
      </c>
      <c r="AZ92" s="20">
        <v>6.5144323983524419E-3</v>
      </c>
    </row>
    <row r="93" spans="1:52" x14ac:dyDescent="0.2">
      <c r="A93" s="11" t="s">
        <v>78</v>
      </c>
      <c r="B93">
        <f>IF(COUNTIF(Table2[[#This Row],[1973-74]:[1978-79]],"N/A"),0,1)</f>
        <v>1</v>
      </c>
      <c r="C93">
        <f>IF(COUNTIF(Table2[[#This Row],[1979-80]:[1988-89]],"N/A"),0,1)</f>
        <v>1</v>
      </c>
      <c r="D93">
        <f>IF(COUNTIF(Table2[[#This Row],[1989-90]:[1998-99]],"N/A"),0,1)</f>
        <v>1</v>
      </c>
      <c r="E93">
        <f>IF(COUNTIF(Table2[[#This Row],[1999-2000]:[2008-09]],"N/A"),0,1)</f>
        <v>1</v>
      </c>
      <c r="F93">
        <f>IF(COUNTIF(Table2[[#This Row],[2009-10]:[2014-15]],"N/A"),0,1)</f>
        <v>1</v>
      </c>
      <c r="G93" s="20">
        <f t="shared" si="5"/>
        <v>5.9763092764511513E-2</v>
      </c>
      <c r="H93" s="20">
        <f t="shared" si="6"/>
        <v>0.10602631600510919</v>
      </c>
      <c r="I93" s="20">
        <f t="shared" si="7"/>
        <v>7.1031449513294209E-2</v>
      </c>
      <c r="J93" s="20">
        <f t="shared" si="8"/>
        <v>5.7527157301116863E-2</v>
      </c>
      <c r="K93" s="20">
        <f t="shared" si="9"/>
        <v>2.9249191836540067E-2</v>
      </c>
      <c r="L93" s="20">
        <v>3.2314927099738253E-2</v>
      </c>
      <c r="M93" s="20">
        <v>8.0215990405527154E-2</v>
      </c>
      <c r="N93" s="20">
        <v>0.1444576321864551</v>
      </c>
      <c r="O93" s="20">
        <v>-4.0602038224838655E-2</v>
      </c>
      <c r="P93" s="20">
        <v>8.2428952355675725E-2</v>
      </c>
      <c r="Q93" s="20">
        <v>-1.9681912103124432E-2</v>
      </c>
      <c r="R93" s="20">
        <v>0.12704685256929663</v>
      </c>
      <c r="S93" s="20">
        <v>0.12654644731055281</v>
      </c>
      <c r="T93" s="20">
        <v>0.11968727315633007</v>
      </c>
      <c r="U93" s="20">
        <v>3.5337018214872819E-2</v>
      </c>
      <c r="V93" s="20">
        <v>6.6447939341667331E-2</v>
      </c>
      <c r="W93" s="20">
        <v>8.9613900030457772E-2</v>
      </c>
      <c r="X93" s="20">
        <v>0.19428688723744733</v>
      </c>
      <c r="Y93" s="20">
        <v>0.10392780920292995</v>
      </c>
      <c r="Z93" s="20">
        <v>0.21705094509066153</v>
      </c>
      <c r="AA93" s="20">
        <v>0.1011337504666702</v>
      </c>
      <c r="AB93" s="20">
        <v>9.0208502084503539E-2</v>
      </c>
      <c r="AC93" s="20">
        <v>0.1137176121600777</v>
      </c>
      <c r="AD93" s="20">
        <v>1.2864321500993134E-2</v>
      </c>
      <c r="AE93" s="20">
        <v>0.18229458409953372</v>
      </c>
      <c r="AF93" s="20">
        <v>7.3529830328775803E-2</v>
      </c>
      <c r="AG93" s="20">
        <v>3.7062920840027144E-2</v>
      </c>
      <c r="AH93" s="20">
        <v>-3.2454404808841132E-2</v>
      </c>
      <c r="AI93" s="20">
        <v>1.9940881552685644E-2</v>
      </c>
      <c r="AJ93" s="20">
        <v>0.11201649690851626</v>
      </c>
      <c r="AK93" s="20">
        <v>0.17750077382579596</v>
      </c>
      <c r="AL93" s="20">
        <v>0.10339047410992648</v>
      </c>
      <c r="AM93" s="20">
        <v>3.3262490477679832E-2</v>
      </c>
      <c r="AN93" s="20">
        <v>4.1290582536741331E-2</v>
      </c>
      <c r="AO93" s="20">
        <v>1.7296808589866378E-2</v>
      </c>
      <c r="AP93" s="20">
        <v>0.11522839997576793</v>
      </c>
      <c r="AQ93" s="20">
        <v>4.3366552189941183E-2</v>
      </c>
      <c r="AR93" s="20">
        <v>5.8752275925384109E-2</v>
      </c>
      <c r="AS93" s="20">
        <v>2.8984315788868578E-2</v>
      </c>
      <c r="AT93" s="20">
        <v>-4.3801100408803272E-2</v>
      </c>
      <c r="AU93" s="20">
        <v>9.8498691070914468E-2</v>
      </c>
      <c r="AV93" s="20">
        <v>-7.9903142269275793E-2</v>
      </c>
      <c r="AW93" s="20">
        <v>1.4885955385034859E-2</v>
      </c>
      <c r="AX93" s="20">
        <v>6.6741822559215971E-2</v>
      </c>
      <c r="AY93" s="20">
        <v>6.8982533507314647E-2</v>
      </c>
      <c r="AZ93" s="20">
        <v>6.2892907660362287E-3</v>
      </c>
    </row>
    <row r="94" spans="1:52" x14ac:dyDescent="0.2">
      <c r="A94" s="10" t="s">
        <v>79</v>
      </c>
      <c r="B94">
        <f>IF(COUNTIF(Table2[[#This Row],[1973-74]:[1978-79]],"N/A"),0,1)</f>
        <v>1</v>
      </c>
      <c r="C94">
        <f>IF(COUNTIF(Table2[[#This Row],[1979-80]:[1988-89]],"N/A"),0,1)</f>
        <v>1</v>
      </c>
      <c r="D94">
        <f>IF(COUNTIF(Table2[[#This Row],[1989-90]:[1998-99]],"N/A"),0,1)</f>
        <v>1</v>
      </c>
      <c r="E94">
        <f>IF(COUNTIF(Table2[[#This Row],[1999-2000]:[2008-09]],"N/A"),0,1)</f>
        <v>1</v>
      </c>
      <c r="F94">
        <f>IF(COUNTIF(Table2[[#This Row],[2009-10]:[2014-15]],"N/A"),0,1)</f>
        <v>1</v>
      </c>
      <c r="G94" s="20">
        <f t="shared" si="5"/>
        <v>6.7163004179590577E-2</v>
      </c>
      <c r="H94" s="20">
        <f t="shared" si="6"/>
        <v>9.0355275548145986E-2</v>
      </c>
      <c r="I94" s="20">
        <f t="shared" si="7"/>
        <v>7.7669598305629112E-2</v>
      </c>
      <c r="J94" s="20">
        <f t="shared" si="8"/>
        <v>7.7151657163471304E-2</v>
      </c>
      <c r="K94" s="20">
        <f t="shared" si="9"/>
        <v>3.3399209333115666E-2</v>
      </c>
      <c r="L94" s="20">
        <v>6.5252894755528134E-3</v>
      </c>
      <c r="M94" s="20">
        <v>9.4621189269137582E-2</v>
      </c>
      <c r="N94" s="20">
        <v>-0.10385579118723923</v>
      </c>
      <c r="O94" s="20">
        <v>0.22671099921200821</v>
      </c>
      <c r="P94" s="20">
        <v>0.11181333412849351</v>
      </c>
      <c r="Q94" s="20">
        <v>0.17667185635547475</v>
      </c>
      <c r="R94" s="20">
        <v>2.3244457957042046E-2</v>
      </c>
      <c r="S94" s="20">
        <v>9.4322497829123719E-2</v>
      </c>
      <c r="T94" s="20">
        <v>9.4156628251818503E-2</v>
      </c>
      <c r="U94" s="20">
        <v>3.9516649807911086E-2</v>
      </c>
      <c r="V94" s="20">
        <v>7.9027582426815554E-2</v>
      </c>
      <c r="W94" s="20">
        <v>0.15433998002422616</v>
      </c>
      <c r="X94" s="20">
        <v>0.15431366685304496</v>
      </c>
      <c r="Y94" s="20">
        <v>0.15056026264929032</v>
      </c>
      <c r="Z94" s="20">
        <v>-6.2600826673287285E-2</v>
      </c>
      <c r="AA94" s="20">
        <v>0.14408494713299122</v>
      </c>
      <c r="AB94" s="20">
        <v>9.0690291547312965E-2</v>
      </c>
      <c r="AC94" s="20">
        <v>7.8347190920880466E-2</v>
      </c>
      <c r="AD94" s="20">
        <v>8.736175692827125E-2</v>
      </c>
      <c r="AE94" s="20">
        <v>2.7746409223339843E-2</v>
      </c>
      <c r="AF94" s="20">
        <v>0.13545701838230129</v>
      </c>
      <c r="AG94" s="20">
        <v>0.12066281030497014</v>
      </c>
      <c r="AH94" s="20">
        <v>-6.1516959403766815E-2</v>
      </c>
      <c r="AI94" s="20">
        <v>0.10922383793981139</v>
      </c>
      <c r="AJ94" s="20">
        <v>4.4638680080179405E-2</v>
      </c>
      <c r="AK94" s="20">
        <v>-6.9353819664670843E-2</v>
      </c>
      <c r="AL94" s="20">
        <v>0.12680919922908779</v>
      </c>
      <c r="AM94" s="20">
        <v>5.9551250940578733E-2</v>
      </c>
      <c r="AN94" s="20">
        <v>8.8549082792582751E-2</v>
      </c>
      <c r="AO94" s="20">
        <v>6.9621936493961284E-2</v>
      </c>
      <c r="AP94" s="20">
        <v>3.4048920363134033E-2</v>
      </c>
      <c r="AQ94" s="20">
        <v>0.17737575861704286</v>
      </c>
      <c r="AR94" s="20">
        <v>9.9868396236550153E-2</v>
      </c>
      <c r="AS94" s="20">
        <v>0.15025868890905253</v>
      </c>
      <c r="AT94" s="20">
        <v>3.4787157717393845E-2</v>
      </c>
      <c r="AU94" s="20">
        <v>5.5727256219439969E-2</v>
      </c>
      <c r="AV94" s="20">
        <v>1.5069543167375169E-2</v>
      </c>
      <c r="AW94" s="20">
        <v>3.6991291044173218E-3</v>
      </c>
      <c r="AX94" s="20">
        <v>2.2189821501974717E-2</v>
      </c>
      <c r="AY94" s="20">
        <v>7.1351738305500192E-2</v>
      </c>
      <c r="AZ94" s="20">
        <v>3.2357767699986661E-2</v>
      </c>
    </row>
    <row r="95" spans="1:52" x14ac:dyDescent="0.2">
      <c r="A95" s="11" t="s">
        <v>80</v>
      </c>
      <c r="B95">
        <f>IF(COUNTIF(Table2[[#This Row],[1973-74]:[1978-79]],"N/A"),0,1)</f>
        <v>1</v>
      </c>
      <c r="C95">
        <f>IF(COUNTIF(Table2[[#This Row],[1979-80]:[1988-89]],"N/A"),0,1)</f>
        <v>1</v>
      </c>
      <c r="D95">
        <f>IF(COUNTIF(Table2[[#This Row],[1989-90]:[1998-99]],"N/A"),0,1)</f>
        <v>1</v>
      </c>
      <c r="E95">
        <f>IF(COUNTIF(Table2[[#This Row],[1999-2000]:[2008-09]],"N/A"),0,1)</f>
        <v>1</v>
      </c>
      <c r="F95">
        <f>IF(COUNTIF(Table2[[#This Row],[2009-10]:[2014-15]],"N/A"),0,1)</f>
        <v>1</v>
      </c>
      <c r="G95" s="20">
        <f t="shared" si="5"/>
        <v>5.2133928535017603E-2</v>
      </c>
      <c r="H95" s="20">
        <f t="shared" si="6"/>
        <v>9.0919712818392923E-2</v>
      </c>
      <c r="I95" s="20">
        <f t="shared" si="7"/>
        <v>4.3876426256791237E-2</v>
      </c>
      <c r="J95" s="20">
        <f t="shared" si="8"/>
        <v>9.4523838876921937E-2</v>
      </c>
      <c r="K95" s="20">
        <f t="shared" si="9"/>
        <v>4.3234241811784008E-2</v>
      </c>
      <c r="L95" s="20">
        <v>-4.4536254552358261E-2</v>
      </c>
      <c r="M95" s="20">
        <v>5.7224066909008754E-2</v>
      </c>
      <c r="N95" s="20">
        <v>6.507341366381407E-2</v>
      </c>
      <c r="O95" s="20">
        <v>3.2279389239128681E-2</v>
      </c>
      <c r="P95" s="20">
        <v>0.15062902741549478</v>
      </c>
      <c r="Q95" s="20">
        <v>0.14323744853887743</v>
      </c>
      <c r="R95" s="20">
        <v>7.5751318988821412E-2</v>
      </c>
      <c r="S95" s="20">
        <v>8.3057185326177604E-2</v>
      </c>
      <c r="T95" s="20">
        <v>4.8402940751833727E-3</v>
      </c>
      <c r="U95" s="20">
        <v>7.3026047406866496E-2</v>
      </c>
      <c r="V95" s="20">
        <v>0.10732904564663973</v>
      </c>
      <c r="W95" s="20">
        <v>9.5651856397260579E-2</v>
      </c>
      <c r="X95" s="20">
        <v>0.16216231423143959</v>
      </c>
      <c r="Y95" s="20">
        <v>0.11691085008602903</v>
      </c>
      <c r="Z95" s="20">
        <v>4.7230767486634156E-2</v>
      </c>
      <c r="AA95" s="20">
        <v>4.6329969974941973E-2</v>
      </c>
      <c r="AB95" s="20">
        <v>0.15119747040595893</v>
      </c>
      <c r="AC95" s="20">
        <v>4.4410292441067312E-2</v>
      </c>
      <c r="AD95" s="20">
        <v>1.3871344526011143E-2</v>
      </c>
      <c r="AE95" s="20">
        <v>-1.8669952485108224E-3</v>
      </c>
      <c r="AF95" s="20">
        <v>6.8959437258139022E-2</v>
      </c>
      <c r="AG95" s="20">
        <v>0.14262852607955917</v>
      </c>
      <c r="AH95" s="20">
        <v>5.5226824861459432E-2</v>
      </c>
      <c r="AI95" s="20">
        <v>-0.10048213994302493</v>
      </c>
      <c r="AJ95" s="20">
        <v>1.8489532212311109E-2</v>
      </c>
      <c r="AK95" s="20">
        <v>0.12279615983611505</v>
      </c>
      <c r="AL95" s="20">
        <v>7.4539635541581162E-2</v>
      </c>
      <c r="AM95" s="20">
        <v>5.5920277655377992E-2</v>
      </c>
      <c r="AN95" s="20">
        <v>0.13209667409112213</v>
      </c>
      <c r="AO95" s="20">
        <v>6.579489386861552E-2</v>
      </c>
      <c r="AP95" s="20">
        <v>0.31480511585268645</v>
      </c>
      <c r="AQ95" s="20">
        <v>0.15007863116586032</v>
      </c>
      <c r="AR95" s="20">
        <v>-8.2057971011851485E-2</v>
      </c>
      <c r="AS95" s="20">
        <v>5.0295918196157245E-2</v>
      </c>
      <c r="AT95" s="20">
        <v>6.0969053573555185E-2</v>
      </c>
      <c r="AU95" s="20">
        <v>1.6815607192547254E-3</v>
      </c>
      <c r="AV95" s="20">
        <v>2.07152831842871E-2</v>
      </c>
      <c r="AW95" s="20">
        <v>7.9720744495467843E-2</v>
      </c>
      <c r="AX95" s="20">
        <v>6.8359553100576578E-2</v>
      </c>
      <c r="AY95" s="20">
        <v>1.4332323828579824E-2</v>
      </c>
      <c r="AZ95" s="20">
        <v>7.4595985542537949E-2</v>
      </c>
    </row>
    <row r="96" spans="1:52" x14ac:dyDescent="0.2">
      <c r="A96" s="10" t="s">
        <v>81</v>
      </c>
      <c r="B96">
        <f>IF(COUNTIF(Table2[[#This Row],[1973-74]:[1978-79]],"N/A"),0,1)</f>
        <v>0</v>
      </c>
      <c r="C96">
        <f>IF(COUNTIF(Table2[[#This Row],[1979-80]:[1988-89]],"N/A"),0,1)</f>
        <v>1</v>
      </c>
      <c r="D96">
        <f>IF(COUNTIF(Table2[[#This Row],[1989-90]:[1998-99]],"N/A"),0,1)</f>
        <v>1</v>
      </c>
      <c r="E96">
        <f>IF(COUNTIF(Table2[[#This Row],[1999-2000]:[2008-09]],"N/A"),0,1)</f>
        <v>1</v>
      </c>
      <c r="F96">
        <f>IF(COUNTIF(Table2[[#This Row],[2009-10]:[2014-15]],"N/A"),0,1)</f>
        <v>1</v>
      </c>
      <c r="G96" s="20" t="str">
        <f t="shared" si="5"/>
        <v>N/A</v>
      </c>
      <c r="H96" s="20">
        <f t="shared" si="6"/>
        <v>0.11531424709497695</v>
      </c>
      <c r="I96" s="20">
        <f t="shared" si="7"/>
        <v>3.497518599759445E-2</v>
      </c>
      <c r="J96" s="20">
        <f t="shared" si="8"/>
        <v>7.402397813533057E-2</v>
      </c>
      <c r="K96" s="20">
        <f t="shared" si="9"/>
        <v>1.9719852377424255E-2</v>
      </c>
      <c r="L96" s="20" t="s">
        <v>125</v>
      </c>
      <c r="M96" s="20" t="s">
        <v>125</v>
      </c>
      <c r="N96" s="20">
        <v>-0.12671523121729794</v>
      </c>
      <c r="O96" s="20">
        <v>4.8932716358436233E-2</v>
      </c>
      <c r="P96" s="20">
        <v>9.7859453102028815E-2</v>
      </c>
      <c r="Q96" s="20">
        <v>0.19002344337256036</v>
      </c>
      <c r="R96" s="20">
        <v>2.4171042760690174E-2</v>
      </c>
      <c r="S96" s="20">
        <v>7.9852331492360207E-2</v>
      </c>
      <c r="T96" s="20">
        <v>0.16718083129159783</v>
      </c>
      <c r="U96" s="20">
        <v>0.10182251409310164</v>
      </c>
      <c r="V96" s="20">
        <v>2.8413328508902866E-2</v>
      </c>
      <c r="W96" s="20">
        <v>7.059276070315805E-2</v>
      </c>
      <c r="X96" s="20">
        <v>0.13464787787766208</v>
      </c>
      <c r="Y96" s="20">
        <v>0.45030422452196156</v>
      </c>
      <c r="Z96" s="20">
        <v>-9.38658836722253E-2</v>
      </c>
      <c r="AA96" s="20">
        <v>0.11062855431832107</v>
      </c>
      <c r="AB96" s="20">
        <v>5.9361375186292573E-2</v>
      </c>
      <c r="AC96" s="20">
        <v>6.8565722299772591E-2</v>
      </c>
      <c r="AD96" s="20">
        <v>-8.0547721027600452E-2</v>
      </c>
      <c r="AE96" s="20">
        <v>-6.0351064234855117E-2</v>
      </c>
      <c r="AF96" s="20">
        <v>5.8873324921337185E-2</v>
      </c>
      <c r="AG96" s="20">
        <v>8.390471322064956E-2</v>
      </c>
      <c r="AH96" s="20">
        <v>-5.4969934048964733E-2</v>
      </c>
      <c r="AI96" s="20">
        <v>2.3976800673465498E-2</v>
      </c>
      <c r="AJ96" s="20">
        <v>0.14031008866752634</v>
      </c>
      <c r="AK96" s="20">
        <v>3.3705608415191815E-3</v>
      </c>
      <c r="AL96" s="20">
        <v>-3.3135934632648481E-2</v>
      </c>
      <c r="AM96" s="20">
        <v>0.17065144096336582</v>
      </c>
      <c r="AN96" s="20">
        <v>0.19403999494932253</v>
      </c>
      <c r="AO96" s="20">
        <v>0.17444092813378628</v>
      </c>
      <c r="AP96" s="20">
        <v>-7.51386504460175E-3</v>
      </c>
      <c r="AQ96" s="20">
        <v>0.16455129066094318</v>
      </c>
      <c r="AR96" s="20">
        <v>7.9465265394424112E-2</v>
      </c>
      <c r="AS96" s="20">
        <v>0.12170271337353025</v>
      </c>
      <c r="AT96" s="20">
        <v>-0.12733261328633549</v>
      </c>
      <c r="AU96" s="20">
        <v>0.10104340940667395</v>
      </c>
      <c r="AV96" s="20">
        <v>6.6371815139496151E-2</v>
      </c>
      <c r="AW96" s="20">
        <v>1.4761674372500871E-2</v>
      </c>
      <c r="AX96" s="20">
        <v>2.512141891571474E-2</v>
      </c>
      <c r="AY96" s="20">
        <v>-0.12287446484827266</v>
      </c>
      <c r="AZ96" s="20">
        <v>3.3895261278432509E-2</v>
      </c>
    </row>
    <row r="97" spans="1:52" x14ac:dyDescent="0.2">
      <c r="A97" s="11" t="s">
        <v>82</v>
      </c>
      <c r="B97">
        <f>IF(COUNTIF(Table2[[#This Row],[1973-74]:[1978-79]],"N/A"),0,1)</f>
        <v>1</v>
      </c>
      <c r="C97">
        <f>IF(COUNTIF(Table2[[#This Row],[1979-80]:[1988-89]],"N/A"),0,1)</f>
        <v>1</v>
      </c>
      <c r="D97">
        <f>IF(COUNTIF(Table2[[#This Row],[1989-90]:[1998-99]],"N/A"),0,1)</f>
        <v>1</v>
      </c>
      <c r="E97">
        <f>IF(COUNTIF(Table2[[#This Row],[1999-2000]:[2008-09]],"N/A"),0,1)</f>
        <v>1</v>
      </c>
      <c r="F97">
        <f>IF(COUNTIF(Table2[[#This Row],[2009-10]:[2014-15]],"N/A"),0,1)</f>
        <v>1</v>
      </c>
      <c r="G97" s="20">
        <f t="shared" si="5"/>
        <v>9.4262131276432973E-2</v>
      </c>
      <c r="H97" s="20">
        <f t="shared" si="6"/>
        <v>0.11188348967346065</v>
      </c>
      <c r="I97" s="20">
        <f t="shared" si="7"/>
        <v>0.11209117186359967</v>
      </c>
      <c r="J97" s="20">
        <f t="shared" si="8"/>
        <v>4.7684603338489076E-2</v>
      </c>
      <c r="K97" s="20">
        <f t="shared" si="9"/>
        <v>2.3274243127932488E-2</v>
      </c>
      <c r="L97" s="20">
        <v>3.0682049579256916E-2</v>
      </c>
      <c r="M97" s="20">
        <v>0.12206673881160204</v>
      </c>
      <c r="N97" s="20">
        <v>0.10963289145369781</v>
      </c>
      <c r="O97" s="20">
        <v>4.7848045893868284E-2</v>
      </c>
      <c r="P97" s="20">
        <v>0.16108093064373982</v>
      </c>
      <c r="Q97" s="20">
        <v>0.31221168646527314</v>
      </c>
      <c r="R97" s="20">
        <v>0.13471450164042464</v>
      </c>
      <c r="S97" s="20">
        <v>9.7275871565641936E-2</v>
      </c>
      <c r="T97" s="20">
        <v>8.5566939134211956E-2</v>
      </c>
      <c r="U97" s="20">
        <v>2.3092012298250461E-2</v>
      </c>
      <c r="V97" s="20">
        <v>6.6833728324073721E-2</v>
      </c>
      <c r="W97" s="20">
        <v>0.12591635843195428</v>
      </c>
      <c r="X97" s="20">
        <v>9.7141360037261301E-2</v>
      </c>
      <c r="Y97" s="20">
        <v>8.094659705209202E-2</v>
      </c>
      <c r="Z97" s="20">
        <v>9.5135841785423211E-2</v>
      </c>
      <c r="AA97" s="20">
        <v>-4.1822265333965894E-2</v>
      </c>
      <c r="AB97" s="20">
        <v>0.21375206141868924</v>
      </c>
      <c r="AC97" s="20">
        <v>0.18875694789940919</v>
      </c>
      <c r="AD97" s="20">
        <v>3.0281832431700528E-2</v>
      </c>
      <c r="AE97" s="20">
        <v>0.14889622318216891</v>
      </c>
      <c r="AF97" s="20">
        <v>0.15722759017763502</v>
      </c>
      <c r="AG97" s="20">
        <v>3.2443650732072539E-2</v>
      </c>
      <c r="AH97" s="20">
        <v>0.18091110785128958</v>
      </c>
      <c r="AI97" s="20">
        <v>9.9388215380112901E-2</v>
      </c>
      <c r="AJ97" s="20">
        <v>0.11107635489688442</v>
      </c>
      <c r="AK97" s="20">
        <v>-1.2793835623796802E-2</v>
      </c>
      <c r="AL97" s="20">
        <v>9.1611334559733332E-2</v>
      </c>
      <c r="AM97" s="20">
        <v>0.19827266809031388</v>
      </c>
      <c r="AN97" s="20">
        <v>-4.7963156287182201E-2</v>
      </c>
      <c r="AO97" s="20">
        <v>-5.569847611436337E-2</v>
      </c>
      <c r="AP97" s="20">
        <v>0.1255281916007584</v>
      </c>
      <c r="AQ97" s="20">
        <v>9.9790593654375009E-2</v>
      </c>
      <c r="AR97" s="20">
        <v>1.2816946758515819E-2</v>
      </c>
      <c r="AS97" s="20">
        <v>0.12523067240766683</v>
      </c>
      <c r="AT97" s="20">
        <v>-5.9948905661130175E-2</v>
      </c>
      <c r="AU97" s="20">
        <v>-4.2575855356632282E-2</v>
      </c>
      <c r="AV97" s="20">
        <v>-8.7447054808594566E-3</v>
      </c>
      <c r="AW97" s="20">
        <v>4.2996735584127374E-3</v>
      </c>
      <c r="AX97" s="20">
        <v>2.5876748256131746E-2</v>
      </c>
      <c r="AY97" s="20">
        <v>-2.7627768960502931E-2</v>
      </c>
      <c r="AZ97" s="20">
        <v>0.18841736675104512</v>
      </c>
    </row>
    <row r="98" spans="1:52" x14ac:dyDescent="0.2">
      <c r="A98" s="10" t="s">
        <v>83</v>
      </c>
      <c r="B98">
        <f>IF(COUNTIF(Table2[[#This Row],[1973-74]:[1978-79]],"N/A"),0,1)</f>
        <v>1</v>
      </c>
      <c r="C98">
        <f>IF(COUNTIF(Table2[[#This Row],[1979-80]:[1988-89]],"N/A"),0,1)</f>
        <v>1</v>
      </c>
      <c r="D98">
        <f>IF(COUNTIF(Table2[[#This Row],[1989-90]:[1998-99]],"N/A"),0,1)</f>
        <v>1</v>
      </c>
      <c r="E98">
        <f>IF(COUNTIF(Table2[[#This Row],[1999-2000]:[2008-09]],"N/A"),0,1)</f>
        <v>1</v>
      </c>
      <c r="F98">
        <f>IF(COUNTIF(Table2[[#This Row],[2009-10]:[2014-15]],"N/A"),0,1)</f>
        <v>1</v>
      </c>
      <c r="G98" s="20">
        <f t="shared" si="5"/>
        <v>6.6925283495684718E-2</v>
      </c>
      <c r="H98" s="20">
        <f t="shared" si="6"/>
        <v>0.11601731343422642</v>
      </c>
      <c r="I98" s="20">
        <f t="shared" si="7"/>
        <v>3.888059278079771E-2</v>
      </c>
      <c r="J98" s="20">
        <f t="shared" si="8"/>
        <v>5.8177540692457008E-2</v>
      </c>
      <c r="K98" s="20">
        <f t="shared" si="9"/>
        <v>4.4471869033944844E-2</v>
      </c>
      <c r="L98" s="20">
        <v>-0.1351247845790515</v>
      </c>
      <c r="M98" s="20">
        <v>0.18081180811808117</v>
      </c>
      <c r="N98" s="20">
        <v>4.1666666666666664E-2</v>
      </c>
      <c r="O98" s="20">
        <v>0.1</v>
      </c>
      <c r="P98" s="20">
        <v>0.14727272727272728</v>
      </c>
      <c r="Q98" s="20">
        <v>5.6259904912836764E-2</v>
      </c>
      <c r="R98" s="20">
        <v>0.12528132033008252</v>
      </c>
      <c r="S98" s="20">
        <v>-0.228518</v>
      </c>
      <c r="T98" s="20">
        <v>0.56191244038530175</v>
      </c>
      <c r="U98" s="20">
        <v>7.6523625974491569E-2</v>
      </c>
      <c r="V98" s="20">
        <v>9.2854543847350909E-2</v>
      </c>
      <c r="W98" s="20">
        <v>0.11435231688919488</v>
      </c>
      <c r="X98" s="20">
        <v>0.28155090290124363</v>
      </c>
      <c r="Y98" s="20">
        <v>0.12200553672550796</v>
      </c>
      <c r="Z98" s="20">
        <v>-4.2049457623746046E-2</v>
      </c>
      <c r="AA98" s="20">
        <v>9.9616273672697528E-2</v>
      </c>
      <c r="AB98" s="20">
        <v>1.0334066366376658E-2</v>
      </c>
      <c r="AC98" s="20">
        <v>1.9412412913701285E-2</v>
      </c>
      <c r="AD98" s="20">
        <v>4.9688058186217209E-2</v>
      </c>
      <c r="AE98" s="20">
        <v>2.9001145253383445E-2</v>
      </c>
      <c r="AF98" s="20">
        <v>2.3456641402650052E-3</v>
      </c>
      <c r="AG98" s="20">
        <v>3.7715393658340965E-2</v>
      </c>
      <c r="AH98" s="20">
        <v>3.0276807444455038E-2</v>
      </c>
      <c r="AI98" s="20">
        <v>5.9040308411533834E-2</v>
      </c>
      <c r="AJ98" s="20">
        <v>5.1375797761006127E-2</v>
      </c>
      <c r="AK98" s="20">
        <v>-3.4890835221117945E-2</v>
      </c>
      <c r="AL98" s="20">
        <v>-3.2402462806390982E-2</v>
      </c>
      <c r="AM98" s="20">
        <v>0.17147868021434076</v>
      </c>
      <c r="AN98" s="20">
        <v>9.1094864350678303E-2</v>
      </c>
      <c r="AO98" s="20">
        <v>5.7890634163033618E-2</v>
      </c>
      <c r="AP98" s="20">
        <v>6.7462947953934524E-2</v>
      </c>
      <c r="AQ98" s="20">
        <v>4.571614628344637E-2</v>
      </c>
      <c r="AR98" s="20">
        <v>6.6925646261451158E-2</v>
      </c>
      <c r="AS98" s="20">
        <v>8.995772803247773E-2</v>
      </c>
      <c r="AT98" s="20">
        <v>5.8542057692716462E-2</v>
      </c>
      <c r="AU98" s="20">
        <v>2.9951234889656432E-2</v>
      </c>
      <c r="AV98" s="20">
        <v>3.5673921185722351E-2</v>
      </c>
      <c r="AW98" s="20">
        <v>-9.4446520978640324E-3</v>
      </c>
      <c r="AX98" s="20">
        <v>0.1159021104937613</v>
      </c>
      <c r="AY98" s="20">
        <v>2.021901029555833E-2</v>
      </c>
      <c r="AZ98" s="20">
        <v>7.4529589436834714E-2</v>
      </c>
    </row>
    <row r="99" spans="1:52" x14ac:dyDescent="0.2">
      <c r="A99" s="11" t="s">
        <v>84</v>
      </c>
      <c r="B99">
        <f>IF(COUNTIF(Table2[[#This Row],[1973-74]:[1978-79]],"N/A"),0,1)</f>
        <v>1</v>
      </c>
      <c r="C99">
        <f>IF(COUNTIF(Table2[[#This Row],[1979-80]:[1988-89]],"N/A"),0,1)</f>
        <v>1</v>
      </c>
      <c r="D99">
        <f>IF(COUNTIF(Table2[[#This Row],[1989-90]:[1998-99]],"N/A"),0,1)</f>
        <v>1</v>
      </c>
      <c r="E99">
        <f>IF(COUNTIF(Table2[[#This Row],[1999-2000]:[2008-09]],"N/A"),0,1)</f>
        <v>1</v>
      </c>
      <c r="F99">
        <f>IF(COUNTIF(Table2[[#This Row],[2009-10]:[2014-15]],"N/A"),0,1)</f>
        <v>1</v>
      </c>
      <c r="G99" s="20">
        <f t="shared" si="5"/>
        <v>4.2765682680622141E-2</v>
      </c>
      <c r="H99" s="20">
        <f t="shared" si="6"/>
        <v>0.11260790193978509</v>
      </c>
      <c r="I99" s="20">
        <f t="shared" si="7"/>
        <v>1.2133642779106339E-2</v>
      </c>
      <c r="J99" s="20">
        <f t="shared" si="8"/>
        <v>4.0276127303839823E-2</v>
      </c>
      <c r="K99" s="20">
        <f t="shared" si="9"/>
        <v>2.5565767193645533E-2</v>
      </c>
      <c r="L99" s="20">
        <v>-8.5706996507464522E-2</v>
      </c>
      <c r="M99" s="20">
        <v>-0.11179550191188951</v>
      </c>
      <c r="N99" s="20">
        <v>0.11842127356939698</v>
      </c>
      <c r="O99" s="20">
        <v>0.16758506527910827</v>
      </c>
      <c r="P99" s="20">
        <v>0.12532457297395949</v>
      </c>
      <c r="Q99" s="20">
        <v>-6.2772207887946921E-2</v>
      </c>
      <c r="R99" s="20">
        <v>-0.13735208139067975</v>
      </c>
      <c r="S99" s="20">
        <v>0.12433723251091658</v>
      </c>
      <c r="T99" s="20">
        <v>3.843147018346578E-2</v>
      </c>
      <c r="U99" s="20">
        <v>0.19268001347931499</v>
      </c>
      <c r="V99" s="20">
        <v>9.9017256050028701E-2</v>
      </c>
      <c r="W99" s="20">
        <v>0.20743727892194042</v>
      </c>
      <c r="X99" s="20">
        <v>1.1767300794117017E-2</v>
      </c>
      <c r="Y99" s="20">
        <v>0.56060875773859054</v>
      </c>
      <c r="Z99" s="20">
        <v>9.1923998998103551E-2</v>
      </c>
      <c r="AA99" s="20">
        <v>-9.5790539546581899E-3</v>
      </c>
      <c r="AB99" s="20">
        <v>-3.1083230365033698E-2</v>
      </c>
      <c r="AC99" s="20">
        <v>7.6351495431764265E-3</v>
      </c>
      <c r="AD99" s="20">
        <v>7.6442308546086218E-2</v>
      </c>
      <c r="AE99" s="20">
        <v>-6.0296116147809234E-2</v>
      </c>
      <c r="AF99" s="20">
        <v>9.5282528761562665E-3</v>
      </c>
      <c r="AG99" s="20">
        <v>4.3389935538323328E-2</v>
      </c>
      <c r="AH99" s="20">
        <v>3.5448831395822042E-2</v>
      </c>
      <c r="AI99" s="20">
        <v>2.6619146050776591E-2</v>
      </c>
      <c r="AJ99" s="20">
        <v>2.3231204308223632E-2</v>
      </c>
      <c r="AK99" s="20">
        <v>8.7536033496546845E-2</v>
      </c>
      <c r="AL99" s="20">
        <v>0.10853032111227118</v>
      </c>
      <c r="AM99" s="20">
        <v>-2.3018821959305588E-2</v>
      </c>
      <c r="AN99" s="20">
        <v>7.4355115046688569E-2</v>
      </c>
      <c r="AO99" s="20">
        <v>1.4383610579304216E-2</v>
      </c>
      <c r="AP99" s="20">
        <v>-2.4583800397686146E-3</v>
      </c>
      <c r="AQ99" s="20">
        <v>5.8179379055622996E-2</v>
      </c>
      <c r="AR99" s="20">
        <v>-5.1034009981880769E-2</v>
      </c>
      <c r="AS99" s="20">
        <v>3.8267854023407558E-2</v>
      </c>
      <c r="AT99" s="20">
        <v>9.802017170551193E-2</v>
      </c>
      <c r="AU99" s="20">
        <v>-8.4407996578221359E-2</v>
      </c>
      <c r="AV99" s="20">
        <v>2.072298290388162E-2</v>
      </c>
      <c r="AW99" s="20">
        <v>2.039109030128267E-2</v>
      </c>
      <c r="AX99" s="20">
        <v>8.2427326145687985E-2</v>
      </c>
      <c r="AY99" s="20">
        <v>0.19081251568122798</v>
      </c>
      <c r="AZ99" s="20">
        <v>-7.6551315291985708E-2</v>
      </c>
    </row>
    <row r="100" spans="1:52" x14ac:dyDescent="0.2">
      <c r="A100" s="10" t="s">
        <v>85</v>
      </c>
      <c r="B100">
        <f>IF(COUNTIF(Table2[[#This Row],[1973-74]:[1978-79]],"N/A"),0,1)</f>
        <v>0</v>
      </c>
      <c r="C100">
        <f>IF(COUNTIF(Table2[[#This Row],[1979-80]:[1988-89]],"N/A"),0,1)</f>
        <v>1</v>
      </c>
      <c r="D100">
        <f>IF(COUNTIF(Table2[[#This Row],[1989-90]:[1998-99]],"N/A"),0,1)</f>
        <v>1</v>
      </c>
      <c r="E100">
        <f>IF(COUNTIF(Table2[[#This Row],[1999-2000]:[2008-09]],"N/A"),0,1)</f>
        <v>1</v>
      </c>
      <c r="F100">
        <f>IF(COUNTIF(Table2[[#This Row],[2009-10]:[2014-15]],"N/A"),0,1)</f>
        <v>1</v>
      </c>
      <c r="G100" s="20" t="str">
        <f t="shared" si="5"/>
        <v>N/A</v>
      </c>
      <c r="H100" s="20">
        <f t="shared" si="6"/>
        <v>9.8113172975930585E-2</v>
      </c>
      <c r="I100" s="20">
        <f t="shared" si="7"/>
        <v>2.8777717205377383E-2</v>
      </c>
      <c r="J100" s="20">
        <f t="shared" si="8"/>
        <v>0.13487679866621466</v>
      </c>
      <c r="K100" s="20">
        <f t="shared" si="9"/>
        <v>3.9020628087844893E-2</v>
      </c>
      <c r="L100" s="20" t="s">
        <v>125</v>
      </c>
      <c r="M100" s="20" t="s">
        <v>125</v>
      </c>
      <c r="N100" s="20" t="s">
        <v>125</v>
      </c>
      <c r="O100" s="20" t="s">
        <v>125</v>
      </c>
      <c r="P100" s="20" t="s">
        <v>125</v>
      </c>
      <c r="Q100" s="20" t="s">
        <v>125</v>
      </c>
      <c r="R100" s="20">
        <v>0.10998272015791574</v>
      </c>
      <c r="S100" s="20">
        <v>-2.0625576840825697E-2</v>
      </c>
      <c r="T100" s="20">
        <v>0.23621478276359414</v>
      </c>
      <c r="U100" s="20">
        <v>1.2590945907158188E-2</v>
      </c>
      <c r="V100" s="20">
        <v>-1.5648848829549655E-2</v>
      </c>
      <c r="W100" s="20">
        <v>0.15861311962394112</v>
      </c>
      <c r="X100" s="20">
        <v>7.5099631560702429E-2</v>
      </c>
      <c r="Y100" s="20">
        <v>0.18574398913535367</v>
      </c>
      <c r="Z100" s="20">
        <v>0.14104779330508527</v>
      </c>
      <c r="AA100" s="20">
        <v>7.5194310307793888E-2</v>
      </c>
      <c r="AB100" s="20">
        <v>0.12361642312625401</v>
      </c>
      <c r="AC100" s="20">
        <v>0.17396185219637178</v>
      </c>
      <c r="AD100" s="20">
        <v>-0.14219804243201994</v>
      </c>
      <c r="AE100" s="20">
        <v>-6.5885846236601334E-2</v>
      </c>
      <c r="AF100" s="20">
        <v>3.3218751978339317E-2</v>
      </c>
      <c r="AG100" s="20">
        <v>0.22797090900092998</v>
      </c>
      <c r="AH100" s="20">
        <v>-1.4646312717907532E-2</v>
      </c>
      <c r="AI100" s="20">
        <v>-8.4107371485483751E-2</v>
      </c>
      <c r="AJ100" s="20">
        <v>-3.9347501683902636E-2</v>
      </c>
      <c r="AK100" s="20">
        <v>1.4089397949400466E-3</v>
      </c>
      <c r="AL100" s="20">
        <v>0.17629740848490408</v>
      </c>
      <c r="AM100" s="20">
        <v>-0.13049383339538501</v>
      </c>
      <c r="AN100" s="20">
        <v>0.15388773595456748</v>
      </c>
      <c r="AO100" s="20">
        <v>0.30939569550959461</v>
      </c>
      <c r="AP100" s="20">
        <v>0.14119629218190216</v>
      </c>
      <c r="AQ100" s="20">
        <v>0.21641067208897802</v>
      </c>
      <c r="AR100" s="20">
        <v>0.7479293948721395</v>
      </c>
      <c r="AS100" s="20">
        <v>-0.34105900170625719</v>
      </c>
      <c r="AT100" s="20">
        <v>7.379468287676301E-2</v>
      </c>
      <c r="AU100" s="20">
        <v>-1.8172326893586895E-2</v>
      </c>
      <c r="AV100" s="20">
        <v>0.12900445450358797</v>
      </c>
      <c r="AW100" s="20">
        <v>7.9336658973034491E-2</v>
      </c>
      <c r="AX100" s="20">
        <v>0.23705996510846047</v>
      </c>
      <c r="AY100" s="20">
        <v>-0.17613099629260159</v>
      </c>
      <c r="AZ100" s="20">
        <v>-1.6973986871825112E-2</v>
      </c>
    </row>
    <row r="101" spans="1:52" x14ac:dyDescent="0.2">
      <c r="A101" s="11" t="s">
        <v>121</v>
      </c>
      <c r="B101">
        <f>IF(COUNTIF(Table2[[#This Row],[1973-74]:[1978-79]],"N/A"),0,1)</f>
        <v>0</v>
      </c>
      <c r="C101">
        <f>IF(COUNTIF(Table2[[#This Row],[1979-80]:[1988-89]],"N/A"),0,1)</f>
        <v>0</v>
      </c>
      <c r="D101">
        <f>IF(COUNTIF(Table2[[#This Row],[1989-90]:[1998-99]],"N/A"),0,1)</f>
        <v>0</v>
      </c>
      <c r="E101">
        <f>IF(COUNTIF(Table2[[#This Row],[1999-2000]:[2008-09]],"N/A"),0,1)</f>
        <v>0</v>
      </c>
      <c r="F101">
        <f>IF(COUNTIF(Table2[[#This Row],[2009-10]:[2014-15]],"N/A"),0,1)</f>
        <v>1</v>
      </c>
      <c r="G101" s="20" t="str">
        <f t="shared" si="5"/>
        <v>N/A</v>
      </c>
      <c r="H101" s="20" t="str">
        <f t="shared" si="6"/>
        <v>N/A</v>
      </c>
      <c r="I101" s="20" t="str">
        <f t="shared" si="7"/>
        <v>N/A</v>
      </c>
      <c r="J101" s="20" t="str">
        <f t="shared" si="8"/>
        <v>N/A</v>
      </c>
      <c r="K101" s="20">
        <f t="shared" si="9"/>
        <v>7.9453634384000535E-2</v>
      </c>
      <c r="L101" s="20" t="s">
        <v>125</v>
      </c>
      <c r="M101" s="20" t="s">
        <v>125</v>
      </c>
      <c r="N101" s="20" t="s">
        <v>125</v>
      </c>
      <c r="O101" s="20" t="s">
        <v>125</v>
      </c>
      <c r="P101" s="20" t="s">
        <v>125</v>
      </c>
      <c r="Q101" s="20" t="s">
        <v>125</v>
      </c>
      <c r="R101" s="20" t="s">
        <v>125</v>
      </c>
      <c r="S101" s="20" t="s">
        <v>125</v>
      </c>
      <c r="T101" s="20" t="s">
        <v>125</v>
      </c>
      <c r="U101" s="20" t="s">
        <v>125</v>
      </c>
      <c r="V101" s="20" t="s">
        <v>125</v>
      </c>
      <c r="W101" s="20" t="s">
        <v>125</v>
      </c>
      <c r="X101" s="20" t="s">
        <v>125</v>
      </c>
      <c r="Y101" s="20" t="s">
        <v>125</v>
      </c>
      <c r="Z101" s="20" t="s">
        <v>125</v>
      </c>
      <c r="AA101" s="20" t="s">
        <v>125</v>
      </c>
      <c r="AB101" s="20" t="s">
        <v>125</v>
      </c>
      <c r="AC101" s="20" t="s">
        <v>125</v>
      </c>
      <c r="AD101" s="20" t="s">
        <v>125</v>
      </c>
      <c r="AE101" s="20" t="s">
        <v>125</v>
      </c>
      <c r="AF101" s="20" t="s">
        <v>125</v>
      </c>
      <c r="AG101" s="20" t="s">
        <v>125</v>
      </c>
      <c r="AH101" s="20" t="s">
        <v>125</v>
      </c>
      <c r="AI101" s="20" t="s">
        <v>125</v>
      </c>
      <c r="AJ101" s="20" t="s">
        <v>125</v>
      </c>
      <c r="AK101" s="20" t="s">
        <v>125</v>
      </c>
      <c r="AL101" s="20" t="s">
        <v>125</v>
      </c>
      <c r="AM101" s="20" t="s">
        <v>125</v>
      </c>
      <c r="AN101" s="20" t="s">
        <v>125</v>
      </c>
      <c r="AO101" s="20" t="s">
        <v>125</v>
      </c>
      <c r="AP101" s="20" t="s">
        <v>125</v>
      </c>
      <c r="AQ101" s="20" t="s">
        <v>125</v>
      </c>
      <c r="AR101" s="20">
        <v>-0.33528162225585684</v>
      </c>
      <c r="AS101" s="20">
        <v>0.13795308360055003</v>
      </c>
      <c r="AT101" s="20">
        <v>-1.1042091808131321E-2</v>
      </c>
      <c r="AU101" s="20">
        <v>3.3996945943722177E-2</v>
      </c>
      <c r="AV101" s="20">
        <v>4.7856009664184622E-2</v>
      </c>
      <c r="AW101" s="20">
        <v>0.25439644481437762</v>
      </c>
      <c r="AX101" s="20">
        <v>1.4438798371642944E-3</v>
      </c>
      <c r="AY101" s="20">
        <v>5.2873861948193324E-2</v>
      </c>
      <c r="AZ101" s="20">
        <v>8.6154664096361133E-2</v>
      </c>
    </row>
    <row r="102" spans="1:52" x14ac:dyDescent="0.2">
      <c r="A102" s="10" t="s">
        <v>86</v>
      </c>
      <c r="B102">
        <f>IF(COUNTIF(Table2[[#This Row],[1973-74]:[1978-79]],"N/A"),0,1)</f>
        <v>0</v>
      </c>
      <c r="C102">
        <f>IF(COUNTIF(Table2[[#This Row],[1979-80]:[1988-89]],"N/A"),0,1)</f>
        <v>1</v>
      </c>
      <c r="D102">
        <f>IF(COUNTIF(Table2[[#This Row],[1989-90]:[1998-99]],"N/A"),0,1)</f>
        <v>1</v>
      </c>
      <c r="E102">
        <f>IF(COUNTIF(Table2[[#This Row],[1999-2000]:[2008-09]],"N/A"),0,1)</f>
        <v>1</v>
      </c>
      <c r="F102">
        <f>IF(COUNTIF(Table2[[#This Row],[2009-10]:[2014-15]],"N/A"),0,1)</f>
        <v>1</v>
      </c>
      <c r="G102" s="20" t="str">
        <f t="shared" si="5"/>
        <v>N/A</v>
      </c>
      <c r="H102" s="20">
        <f t="shared" si="6"/>
        <v>7.3163811894919092E-2</v>
      </c>
      <c r="I102" s="20">
        <f t="shared" si="7"/>
        <v>7.2455322704275543E-2</v>
      </c>
      <c r="J102" s="20">
        <f t="shared" si="8"/>
        <v>3.5532849557711084E-2</v>
      </c>
      <c r="K102" s="20">
        <f t="shared" si="9"/>
        <v>2.7792543594204369E-2</v>
      </c>
      <c r="L102" s="20" t="s">
        <v>125</v>
      </c>
      <c r="M102" s="20">
        <v>-0.20227698658666793</v>
      </c>
      <c r="N102" s="20">
        <v>0.28200460141930556</v>
      </c>
      <c r="O102" s="20">
        <v>5.0336519470515408E-2</v>
      </c>
      <c r="P102" s="20">
        <v>8.5457369847271494E-2</v>
      </c>
      <c r="Q102" s="20">
        <v>3.5545157645600479E-3</v>
      </c>
      <c r="R102" s="20">
        <v>0.13734853213842205</v>
      </c>
      <c r="S102" s="20">
        <v>-2.7861709900287475E-3</v>
      </c>
      <c r="T102" s="20">
        <v>-9.1023819317204505E-2</v>
      </c>
      <c r="U102" s="20">
        <v>0.18757006222039388</v>
      </c>
      <c r="V102" s="20">
        <v>0.11066024960299289</v>
      </c>
      <c r="W102" s="20">
        <v>1.6829213260839162E-2</v>
      </c>
      <c r="X102" s="20">
        <v>6.5648691794776184E-2</v>
      </c>
      <c r="Y102" s="20">
        <v>0.15416715949919521</v>
      </c>
      <c r="Z102" s="20">
        <v>0.14966968497524488</v>
      </c>
      <c r="AA102" s="20">
        <v>6.6291784855213171E-2</v>
      </c>
      <c r="AB102" s="20">
        <v>1.3475391691944548E-2</v>
      </c>
      <c r="AC102" s="20">
        <v>0.11045516203141049</v>
      </c>
      <c r="AD102" s="20">
        <v>1.9077823749231417E-2</v>
      </c>
      <c r="AE102" s="20">
        <v>5.1944902512367837E-2</v>
      </c>
      <c r="AF102" s="20">
        <v>4.1733597676241414E-2</v>
      </c>
      <c r="AG102" s="20">
        <v>0.18912598906721281</v>
      </c>
      <c r="AH102" s="20">
        <v>3.3003472303456266E-2</v>
      </c>
      <c r="AI102" s="20">
        <v>0.1424279790230624</v>
      </c>
      <c r="AJ102" s="20">
        <v>5.7017124132615116E-2</v>
      </c>
      <c r="AK102" s="20">
        <v>4.6239350761991586E-2</v>
      </c>
      <c r="AL102" s="20">
        <v>6.6103633645677382E-2</v>
      </c>
      <c r="AM102" s="20">
        <v>-6.7348423704355911E-2</v>
      </c>
      <c r="AN102" s="20">
        <v>-2.9904125853174358E-2</v>
      </c>
      <c r="AO102" s="20">
        <v>0.13940009228101885</v>
      </c>
      <c r="AP102" s="20">
        <v>-5.6329885264893714E-2</v>
      </c>
      <c r="AQ102" s="20">
        <v>0.11038229865674264</v>
      </c>
      <c r="AR102" s="20">
        <v>4.7674513384439739E-2</v>
      </c>
      <c r="AS102" s="20">
        <v>8.7573254609770917E-2</v>
      </c>
      <c r="AT102" s="20">
        <v>1.1537787059893658E-2</v>
      </c>
      <c r="AU102" s="20">
        <v>9.0578368471094836E-2</v>
      </c>
      <c r="AV102" s="20">
        <v>-3.6984327951402531E-2</v>
      </c>
      <c r="AW102" s="20">
        <v>1.0000085340920023E-3</v>
      </c>
      <c r="AX102" s="20">
        <v>5.1253602781717124E-2</v>
      </c>
      <c r="AY102" s="20">
        <v>-6.6022399556332672E-3</v>
      </c>
      <c r="AZ102" s="20">
        <v>6.7509849685358045E-2</v>
      </c>
    </row>
    <row r="103" spans="1:52" x14ac:dyDescent="0.2">
      <c r="A103" s="11" t="s">
        <v>87</v>
      </c>
      <c r="B103">
        <f>IF(COUNTIF(Table2[[#This Row],[1973-74]:[1978-79]],"N/A"),0,1)</f>
        <v>1</v>
      </c>
      <c r="C103">
        <f>IF(COUNTIF(Table2[[#This Row],[1979-80]:[1988-89]],"N/A"),0,1)</f>
        <v>1</v>
      </c>
      <c r="D103">
        <f>IF(COUNTIF(Table2[[#This Row],[1989-90]:[1998-99]],"N/A"),0,1)</f>
        <v>1</v>
      </c>
      <c r="E103">
        <f>IF(COUNTIF(Table2[[#This Row],[1999-2000]:[2008-09]],"N/A"),0,1)</f>
        <v>1</v>
      </c>
      <c r="F103">
        <f>IF(COUNTIF(Table2[[#This Row],[2009-10]:[2014-15]],"N/A"),0,1)</f>
        <v>1</v>
      </c>
      <c r="G103" s="20">
        <f t="shared" si="5"/>
        <v>0.14988127214415689</v>
      </c>
      <c r="H103" s="20">
        <f t="shared" si="6"/>
        <v>8.9156269241299033E-2</v>
      </c>
      <c r="I103" s="20">
        <f t="shared" si="7"/>
        <v>7.1576008391092835E-2</v>
      </c>
      <c r="J103" s="20">
        <f t="shared" si="8"/>
        <v>0.10350141316122161</v>
      </c>
      <c r="K103" s="20">
        <f t="shared" si="9"/>
        <v>2.6785940950518561E-2</v>
      </c>
      <c r="L103" s="20">
        <v>-5.477889445661405E-3</v>
      </c>
      <c r="M103" s="20">
        <v>0.13648838990020576</v>
      </c>
      <c r="N103" s="20">
        <v>0.16652711080550534</v>
      </c>
      <c r="O103" s="20">
        <v>0.28739560778236506</v>
      </c>
      <c r="P103" s="20">
        <v>0.16447314167836971</v>
      </c>
      <c r="Q103" s="20">
        <v>6.3595026297542739E-2</v>
      </c>
      <c r="R103" s="20">
        <v>0.11126713394013295</v>
      </c>
      <c r="S103" s="20">
        <v>0.12915356184388321</v>
      </c>
      <c r="T103" s="20">
        <v>0.11684195937116382</v>
      </c>
      <c r="U103" s="20">
        <v>3.6956971111144994E-2</v>
      </c>
      <c r="V103" s="20">
        <v>2.3451468289775707E-2</v>
      </c>
      <c r="W103" s="20">
        <v>0.11623995758355915</v>
      </c>
      <c r="X103" s="20">
        <v>0.11913899169915591</v>
      </c>
      <c r="Y103" s="20">
        <v>0.27556575510769526</v>
      </c>
      <c r="Z103" s="20">
        <v>-0.10064813283106341</v>
      </c>
      <c r="AA103" s="20">
        <v>9.8897051195465394E-2</v>
      </c>
      <c r="AB103" s="20">
        <v>0.11941163242619417</v>
      </c>
      <c r="AC103" s="20">
        <v>-5.3466318133689676E-2</v>
      </c>
      <c r="AD103" s="20">
        <v>5.7669748139593503E-2</v>
      </c>
      <c r="AE103" s="20">
        <v>0.17217141192347643</v>
      </c>
      <c r="AF103" s="20">
        <v>5.6113381155261814E-2</v>
      </c>
      <c r="AG103" s="20">
        <v>6.4079059823505119E-2</v>
      </c>
      <c r="AH103" s="20">
        <v>7.1416304818786247E-2</v>
      </c>
      <c r="AI103" s="20">
        <v>3.513418716119561E-2</v>
      </c>
      <c r="AJ103" s="20">
        <v>9.4333625401139709E-2</v>
      </c>
      <c r="AK103" s="20">
        <v>0.1178946633046767</v>
      </c>
      <c r="AL103" s="20">
        <v>4.9754572102163927E-2</v>
      </c>
      <c r="AM103" s="20">
        <v>1.1185779389308509E-2</v>
      </c>
      <c r="AN103" s="20">
        <v>0.20220596232679264</v>
      </c>
      <c r="AO103" s="20">
        <v>-0.26993383270403615</v>
      </c>
      <c r="AP103" s="20">
        <v>0.34805752856896638</v>
      </c>
      <c r="AQ103" s="20">
        <v>9.3193105734061199E-2</v>
      </c>
      <c r="AR103" s="20">
        <v>-0.29579900106592777</v>
      </c>
      <c r="AS103" s="20">
        <v>0.219574356109734</v>
      </c>
      <c r="AT103" s="20">
        <v>0.5588809978464766</v>
      </c>
      <c r="AU103" s="20">
        <v>0.10207667078997897</v>
      </c>
      <c r="AV103" s="20">
        <v>4.9916533455347634E-2</v>
      </c>
      <c r="AW103" s="20">
        <v>5.4260312289968402E-2</v>
      </c>
      <c r="AX103" s="20">
        <v>2.1448212545033329E-2</v>
      </c>
      <c r="AY103" s="20">
        <v>3.7226532158906159E-2</v>
      </c>
      <c r="AZ103" s="20">
        <v>-0.1042126155361231</v>
      </c>
    </row>
    <row r="104" spans="1:52" x14ac:dyDescent="0.2">
      <c r="A104" s="10" t="s">
        <v>88</v>
      </c>
      <c r="B104">
        <f>IF(COUNTIF(Table2[[#This Row],[1973-74]:[1978-79]],"N/A"),0,1)</f>
        <v>1</v>
      </c>
      <c r="C104">
        <f>IF(COUNTIF(Table2[[#This Row],[1979-80]:[1988-89]],"N/A"),0,1)</f>
        <v>1</v>
      </c>
      <c r="D104">
        <f>IF(COUNTIF(Table2[[#This Row],[1989-90]:[1998-99]],"N/A"),0,1)</f>
        <v>1</v>
      </c>
      <c r="E104">
        <f>IF(COUNTIF(Table2[[#This Row],[1999-2000]:[2008-09]],"N/A"),0,1)</f>
        <v>1</v>
      </c>
      <c r="F104">
        <f>IF(COUNTIF(Table2[[#This Row],[2009-10]:[2014-15]],"N/A"),0,1)</f>
        <v>1</v>
      </c>
      <c r="G104" s="20">
        <f t="shared" si="5"/>
        <v>1.8215126242125392</v>
      </c>
      <c r="H104" s="20">
        <f t="shared" si="6"/>
        <v>5.7646136585388932E-2</v>
      </c>
      <c r="I104" s="20">
        <f t="shared" si="7"/>
        <v>6.901403090777862E-2</v>
      </c>
      <c r="J104" s="20">
        <f t="shared" si="8"/>
        <v>3.7025891082768388E-2</v>
      </c>
      <c r="K104" s="20">
        <f t="shared" si="9"/>
        <v>-8.0256211790425136E-3</v>
      </c>
      <c r="L104" s="20">
        <v>0.14518215717428617</v>
      </c>
      <c r="M104" s="20">
        <v>-4.4875738188976375E-2</v>
      </c>
      <c r="N104" s="20">
        <v>9.7343739256597921</v>
      </c>
      <c r="O104" s="20">
        <v>-0.8865549151704355</v>
      </c>
      <c r="P104" s="20">
        <v>0.15943769158803026</v>
      </c>
      <c r="Q104" s="20">
        <v>1.979361870006904E-3</v>
      </c>
      <c r="R104" s="20">
        <v>8.8879947780646729E-2</v>
      </c>
      <c r="S104" s="20">
        <v>6.1488620113553091E-2</v>
      </c>
      <c r="T104" s="20">
        <v>-6.1330107076456648E-2</v>
      </c>
      <c r="U104" s="20">
        <v>8.0581697926938464E-2</v>
      </c>
      <c r="V104" s="20">
        <v>5.7730362844930952E-2</v>
      </c>
      <c r="W104" s="20">
        <v>0.10112529568654845</v>
      </c>
      <c r="X104" s="20">
        <v>0.30172774626140075</v>
      </c>
      <c r="Y104" s="20">
        <v>-0.15676632654473965</v>
      </c>
      <c r="Z104" s="20">
        <v>0.10104476699106039</v>
      </c>
      <c r="AA104" s="20">
        <v>0.16841410286138639</v>
      </c>
      <c r="AB104" s="20">
        <v>-8.5627381618238498E-3</v>
      </c>
      <c r="AC104" s="20">
        <v>2.5712799823899922E-2</v>
      </c>
      <c r="AD104" s="20">
        <v>6.0387698127083708E-2</v>
      </c>
      <c r="AE104" s="20">
        <v>9.1783242905934301E-2</v>
      </c>
      <c r="AF104" s="20">
        <v>7.7586052700758024E-2</v>
      </c>
      <c r="AG104" s="20">
        <v>0.20341539379312878</v>
      </c>
      <c r="AH104" s="20">
        <v>-4.6394464020711436E-2</v>
      </c>
      <c r="AI104" s="20">
        <v>3.7606026922685817E-2</v>
      </c>
      <c r="AJ104" s="20">
        <v>8.0192194125444496E-2</v>
      </c>
      <c r="AK104" s="20">
        <v>0.13752650674143793</v>
      </c>
      <c r="AL104" s="20">
        <v>0.12935788773813034</v>
      </c>
      <c r="AM104" s="20">
        <v>5.0103756891378389E-3</v>
      </c>
      <c r="AN104" s="20">
        <v>5.0403712809997149E-3</v>
      </c>
      <c r="AO104" s="20">
        <v>4.7407112958038636E-2</v>
      </c>
      <c r="AP104" s="20">
        <v>1.7678087889215013E-2</v>
      </c>
      <c r="AQ104" s="20">
        <v>6.1714555197460849E-3</v>
      </c>
      <c r="AR104" s="20">
        <v>6.2592079200687206E-4</v>
      </c>
      <c r="AS104" s="20">
        <v>-1.2737348337236514E-2</v>
      </c>
      <c r="AT104" s="20">
        <v>3.4178540556208038E-2</v>
      </c>
      <c r="AU104" s="20">
        <v>-2.4835482616413617E-2</v>
      </c>
      <c r="AV104" s="20">
        <v>5.5982114740432881E-2</v>
      </c>
      <c r="AW104" s="20">
        <v>4.9795891984812393E-2</v>
      </c>
      <c r="AX104" s="20">
        <v>-0.10996911770991714</v>
      </c>
      <c r="AY104" s="20">
        <v>-6.8791397366262412E-3</v>
      </c>
      <c r="AZ104" s="20">
        <v>-1.2247993736543355E-2</v>
      </c>
    </row>
    <row r="105" spans="1:52" x14ac:dyDescent="0.2">
      <c r="A105" s="11" t="s">
        <v>167</v>
      </c>
      <c r="B105">
        <f>IF(COUNTIF(Table2[[#This Row],[1973-74]:[1978-79]],"N/A"),0,1)</f>
        <v>1</v>
      </c>
      <c r="C105">
        <f>IF(COUNTIF(Table2[[#This Row],[1979-80]:[1988-89]],"N/A"),0,1)</f>
        <v>1</v>
      </c>
      <c r="D105">
        <f>IF(COUNTIF(Table2[[#This Row],[1989-90]:[1998-99]],"N/A"),0,1)</f>
        <v>1</v>
      </c>
      <c r="E105">
        <f>IF(COUNTIF(Table2[[#This Row],[1999-2000]:[2008-09]],"N/A"),0,1)</f>
        <v>0</v>
      </c>
      <c r="F105">
        <f>IF(COUNTIF(Table2[[#This Row],[2009-10]:[2014-15]],"N/A"),0,1)</f>
        <v>0</v>
      </c>
      <c r="G105" s="20">
        <f t="shared" si="5"/>
        <v>0.13478624353891383</v>
      </c>
      <c r="H105" s="20">
        <f t="shared" si="6"/>
        <v>6.9215967374731874E-2</v>
      </c>
      <c r="I105" s="20">
        <f t="shared" si="7"/>
        <v>7.4633790902007474E-2</v>
      </c>
      <c r="J105" s="20" t="str">
        <f t="shared" si="8"/>
        <v>N/A</v>
      </c>
      <c r="K105" s="20" t="str">
        <f t="shared" si="9"/>
        <v>N/A</v>
      </c>
      <c r="L105" s="20">
        <v>4.5979181953721075E-2</v>
      </c>
      <c r="M105" s="20">
        <v>6.3577452581460595E-2</v>
      </c>
      <c r="N105" s="20">
        <v>0.18754428840278303</v>
      </c>
      <c r="O105" s="20">
        <v>9.0943152333761088E-2</v>
      </c>
      <c r="P105" s="20">
        <v>0.28588714242284324</v>
      </c>
      <c r="Q105" s="20">
        <v>3.5611417119249035E-5</v>
      </c>
      <c r="R105" s="20">
        <v>0.17042028136468973</v>
      </c>
      <c r="S105" s="20">
        <v>0</v>
      </c>
      <c r="T105" s="20">
        <v>-2.1525332589608773E-2</v>
      </c>
      <c r="U105" s="20">
        <v>0.15557074767164386</v>
      </c>
      <c r="V105" s="20">
        <v>7.5347275556038915E-2</v>
      </c>
      <c r="W105" s="20">
        <v>3.2828265275765905E-2</v>
      </c>
      <c r="X105" s="20">
        <v>0.1653043733703207</v>
      </c>
      <c r="Y105" s="20">
        <v>5.3185846253179611E-2</v>
      </c>
      <c r="Z105" s="20">
        <v>6.0992605428169561E-2</v>
      </c>
      <c r="AA105" s="20">
        <v>7.8980000266168679E-2</v>
      </c>
      <c r="AB105" s="20">
        <v>1.238756202313215E-2</v>
      </c>
      <c r="AC105" s="20">
        <v>0.13249240610539664</v>
      </c>
      <c r="AD105" s="20">
        <v>9.7739755043516618E-2</v>
      </c>
      <c r="AE105" s="20">
        <v>5.2945944451881763E-2</v>
      </c>
      <c r="AF105" s="20">
        <v>0.15510687908868223</v>
      </c>
      <c r="AG105" s="20">
        <v>6.2950236008429306E-2</v>
      </c>
      <c r="AH105" s="20">
        <v>4.1351479925391413E-2</v>
      </c>
      <c r="AI105" s="20">
        <v>2.9302769607926282E-2</v>
      </c>
      <c r="AJ105" s="20">
        <v>8.308087649954965E-2</v>
      </c>
      <c r="AK105" s="20">
        <v>3.2782871639935381E-2</v>
      </c>
      <c r="AL105" s="20">
        <v>5.0132779157413536E-2</v>
      </c>
      <c r="AM105" s="20">
        <v>3.3972160618730332E-2</v>
      </c>
      <c r="AN105" s="20" t="s">
        <v>125</v>
      </c>
      <c r="AO105" s="20" t="s">
        <v>125</v>
      </c>
      <c r="AP105" s="20" t="s">
        <v>125</v>
      </c>
      <c r="AQ105" s="20" t="s">
        <v>125</v>
      </c>
      <c r="AR105" s="20" t="s">
        <v>125</v>
      </c>
      <c r="AS105" s="20" t="s">
        <v>125</v>
      </c>
      <c r="AT105" s="20" t="s">
        <v>125</v>
      </c>
      <c r="AU105" s="20" t="s">
        <v>125</v>
      </c>
      <c r="AV105" s="20" t="s">
        <v>125</v>
      </c>
      <c r="AW105" s="20" t="s">
        <v>125</v>
      </c>
      <c r="AX105" s="20" t="s">
        <v>125</v>
      </c>
      <c r="AY105" s="20" t="s">
        <v>125</v>
      </c>
      <c r="AZ105" s="20" t="s">
        <v>125</v>
      </c>
    </row>
    <row r="106" spans="1:52" x14ac:dyDescent="0.2">
      <c r="A106" s="10" t="s">
        <v>89</v>
      </c>
      <c r="B106">
        <f>IF(COUNTIF(Table2[[#This Row],[1973-74]:[1978-79]],"N/A"),0,1)</f>
        <v>0</v>
      </c>
      <c r="C106">
        <f>IF(COUNTIF(Table2[[#This Row],[1979-80]:[1988-89]],"N/A"),0,1)</f>
        <v>1</v>
      </c>
      <c r="D106">
        <f>IF(COUNTIF(Table2[[#This Row],[1989-90]:[1998-99]],"N/A"),0,1)</f>
        <v>1</v>
      </c>
      <c r="E106">
        <f>IF(COUNTIF(Table2[[#This Row],[1999-2000]:[2008-09]],"N/A"),0,1)</f>
        <v>1</v>
      </c>
      <c r="F106">
        <f>IF(COUNTIF(Table2[[#This Row],[2009-10]:[2014-15]],"N/A"),0,1)</f>
        <v>1</v>
      </c>
      <c r="G106" s="20" t="str">
        <f t="shared" si="5"/>
        <v>N/A</v>
      </c>
      <c r="H106" s="20">
        <f t="shared" si="6"/>
        <v>8.7369689598985334E-2</v>
      </c>
      <c r="I106" s="20">
        <f t="shared" si="7"/>
        <v>5.1113141923773739E-2</v>
      </c>
      <c r="J106" s="20">
        <f t="shared" si="8"/>
        <v>3.0572504519363365E-2</v>
      </c>
      <c r="K106" s="20">
        <f t="shared" si="9"/>
        <v>2.8836131678350741E-2</v>
      </c>
      <c r="L106" s="20" t="s">
        <v>125</v>
      </c>
      <c r="M106" s="20">
        <v>-0.12122336041445897</v>
      </c>
      <c r="N106" s="20">
        <v>0.20921289752058364</v>
      </c>
      <c r="O106" s="20">
        <v>7.5912198473113271E-2</v>
      </c>
      <c r="P106" s="20">
        <v>9.9897013388259528E-2</v>
      </c>
      <c r="Q106" s="20">
        <v>0.17284082397003744</v>
      </c>
      <c r="R106" s="20">
        <v>8.048896929092747E-2</v>
      </c>
      <c r="S106" s="20">
        <v>7.5056856216944703E-2</v>
      </c>
      <c r="T106" s="20">
        <v>6.8883990826097918E-2</v>
      </c>
      <c r="U106" s="20">
        <v>5.6968036095145197E-2</v>
      </c>
      <c r="V106" s="20">
        <v>0.14153183345388579</v>
      </c>
      <c r="W106" s="20">
        <v>5.0566114958160893E-2</v>
      </c>
      <c r="X106" s="20">
        <v>7.3409220030841646E-2</v>
      </c>
      <c r="Y106" s="20">
        <v>9.573096618457938E-2</v>
      </c>
      <c r="Z106" s="20">
        <v>5.8220084963232915E-2</v>
      </c>
      <c r="AA106" s="20">
        <v>0.22857164981688446</v>
      </c>
      <c r="AB106" s="20">
        <v>0.10290415412302308</v>
      </c>
      <c r="AC106" s="20">
        <v>-9.018530221131256E-2</v>
      </c>
      <c r="AD106" s="20">
        <v>-2.9989354808849393E-2</v>
      </c>
      <c r="AE106" s="20">
        <v>8.6104998181741957E-2</v>
      </c>
      <c r="AF106" s="20">
        <v>5.5382722945176467E-2</v>
      </c>
      <c r="AG106" s="20">
        <v>-5.593498216909655E-2</v>
      </c>
      <c r="AH106" s="20">
        <v>0.10400996744078525</v>
      </c>
      <c r="AI106" s="20">
        <v>3.5923596387728136E-2</v>
      </c>
      <c r="AJ106" s="20">
        <v>7.4343969531656617E-2</v>
      </c>
      <c r="AK106" s="20">
        <v>2.6060191588598191E-2</v>
      </c>
      <c r="AL106" s="20">
        <v>0.11949555127426215</v>
      </c>
      <c r="AM106" s="20">
        <v>5.3308676676608768E-2</v>
      </c>
      <c r="AN106" s="20">
        <v>-5.3245339308825593E-2</v>
      </c>
      <c r="AO106" s="20">
        <v>3.0751143137304923E-2</v>
      </c>
      <c r="AP106" s="20">
        <v>0.11203374361521615</v>
      </c>
      <c r="AQ106" s="20">
        <v>2.1339545100746322E-2</v>
      </c>
      <c r="AR106" s="20">
        <v>-1.8551200782777218E-2</v>
      </c>
      <c r="AS106" s="20">
        <v>5.2628493569868283E-2</v>
      </c>
      <c r="AT106" s="20">
        <v>-3.8095759677368328E-2</v>
      </c>
      <c r="AU106" s="20">
        <v>-1.0823441338852192E-3</v>
      </c>
      <c r="AV106" s="20">
        <v>4.7467166184568732E-3</v>
      </c>
      <c r="AW106" s="20">
        <v>5.7661426716558786E-2</v>
      </c>
      <c r="AX106" s="20">
        <v>2.6892812529105071E-2</v>
      </c>
      <c r="AY106" s="20">
        <v>6.4560293646931277E-2</v>
      </c>
      <c r="AZ106" s="20">
        <v>2.0237884692937667E-2</v>
      </c>
    </row>
    <row r="107" spans="1:52" x14ac:dyDescent="0.2">
      <c r="A107" s="11" t="s">
        <v>90</v>
      </c>
      <c r="B107">
        <f>IF(COUNTIF(Table2[[#This Row],[1973-74]:[1978-79]],"N/A"),0,1)</f>
        <v>1</v>
      </c>
      <c r="C107">
        <f>IF(COUNTIF(Table2[[#This Row],[1979-80]:[1988-89]],"N/A"),0,1)</f>
        <v>1</v>
      </c>
      <c r="D107">
        <f>IF(COUNTIF(Table2[[#This Row],[1989-90]:[1998-99]],"N/A"),0,1)</f>
        <v>1</v>
      </c>
      <c r="E107">
        <f>IF(COUNTIF(Table2[[#This Row],[1999-2000]:[2008-09]],"N/A"),0,1)</f>
        <v>1</v>
      </c>
      <c r="F107">
        <f>IF(COUNTIF(Table2[[#This Row],[2009-10]:[2014-15]],"N/A"),0,1)</f>
        <v>1</v>
      </c>
      <c r="G107" s="20">
        <f t="shared" si="5"/>
        <v>9.3822878249646996E-2</v>
      </c>
      <c r="H107" s="20">
        <f t="shared" si="6"/>
        <v>9.0255445212268498E-2</v>
      </c>
      <c r="I107" s="20">
        <f t="shared" si="7"/>
        <v>4.822993968457967E-2</v>
      </c>
      <c r="J107" s="20">
        <f t="shared" si="8"/>
        <v>4.5566068284966704E-2</v>
      </c>
      <c r="K107" s="20">
        <f t="shared" si="9"/>
        <v>1.010022407047129E-2</v>
      </c>
      <c r="L107" s="20">
        <v>8.6046090438758979E-2</v>
      </c>
      <c r="M107" s="20">
        <v>-0.1871441415766166</v>
      </c>
      <c r="N107" s="20">
        <v>0.16164758572853652</v>
      </c>
      <c r="O107" s="20">
        <v>0.17382114413704752</v>
      </c>
      <c r="P107" s="20">
        <v>0.23474371252050849</v>
      </c>
      <c r="Q107" s="20">
        <v>6.4996463729208698E-2</v>
      </c>
      <c r="R107" s="20">
        <v>0.14563864389911391</v>
      </c>
      <c r="S107" s="20">
        <v>0.16428555198759709</v>
      </c>
      <c r="T107" s="20">
        <v>2.762274974867986E-2</v>
      </c>
      <c r="U107" s="20">
        <v>4.9789597160709964E-2</v>
      </c>
      <c r="V107" s="20">
        <v>8.8978246611327139E-2</v>
      </c>
      <c r="W107" s="20">
        <v>0.13444591206898618</v>
      </c>
      <c r="X107" s="20">
        <v>4.1549902280596185E-2</v>
      </c>
      <c r="Y107" s="20">
        <v>0.12170363111860504</v>
      </c>
      <c r="Z107" s="20">
        <v>6.3543753517860901E-2</v>
      </c>
      <c r="AA107" s="20">
        <v>7.6958221090375298E-2</v>
      </c>
      <c r="AB107" s="20">
        <v>-1.5496099381474258E-2</v>
      </c>
      <c r="AC107" s="20">
        <v>6.0954921053100942E-2</v>
      </c>
      <c r="AD107" s="20">
        <v>5.1712493641007849E-2</v>
      </c>
      <c r="AE107" s="20">
        <v>5.9212717939784193E-2</v>
      </c>
      <c r="AF107" s="20">
        <v>4.8714250845749471E-2</v>
      </c>
      <c r="AG107" s="20">
        <v>-2.9544249220700432E-2</v>
      </c>
      <c r="AH107" s="20">
        <v>1.4765719119102684E-2</v>
      </c>
      <c r="AI107" s="20">
        <v>7.8903765647844917E-2</v>
      </c>
      <c r="AJ107" s="20">
        <v>0.13611765611100599</v>
      </c>
      <c r="AK107" s="20">
        <v>-2.4874937695605562E-2</v>
      </c>
      <c r="AL107" s="20">
        <v>0.12666509099001158</v>
      </c>
      <c r="AM107" s="20">
        <v>0.10865520657091758</v>
      </c>
      <c r="AN107" s="20">
        <v>5.0349113722775687E-2</v>
      </c>
      <c r="AO107" s="20">
        <v>-1.621184514803329E-2</v>
      </c>
      <c r="AP107" s="20">
        <v>1.4575750304602337E-2</v>
      </c>
      <c r="AQ107" s="20">
        <v>5.0661803514528501E-2</v>
      </c>
      <c r="AR107" s="20">
        <v>6.6247833214882632E-2</v>
      </c>
      <c r="AS107" s="20">
        <v>4.5165167529852404E-2</v>
      </c>
      <c r="AT107" s="20">
        <v>3.4427499845735253E-2</v>
      </c>
      <c r="AU107" s="20">
        <v>-8.2426634470851287E-2</v>
      </c>
      <c r="AV107" s="20">
        <v>-4.9488471775188114E-2</v>
      </c>
      <c r="AW107" s="20">
        <v>4.6204330058923999E-2</v>
      </c>
      <c r="AX107" s="20">
        <v>5.6010609853559927E-2</v>
      </c>
      <c r="AY107" s="20">
        <v>5.0959190286310838E-2</v>
      </c>
      <c r="AZ107" s="20">
        <v>3.9342320470072398E-2</v>
      </c>
    </row>
    <row r="108" spans="1:52" x14ac:dyDescent="0.2">
      <c r="A108" s="10" t="s">
        <v>91</v>
      </c>
      <c r="B108">
        <f>IF(COUNTIF(Table2[[#This Row],[1973-74]:[1978-79]],"N/A"),0,1)</f>
        <v>0</v>
      </c>
      <c r="C108">
        <f>IF(COUNTIF(Table2[[#This Row],[1979-80]:[1988-89]],"N/A"),0,1)</f>
        <v>1</v>
      </c>
      <c r="D108">
        <f>IF(COUNTIF(Table2[[#This Row],[1989-90]:[1998-99]],"N/A"),0,1)</f>
        <v>1</v>
      </c>
      <c r="E108">
        <f>IF(COUNTIF(Table2[[#This Row],[1999-2000]:[2008-09]],"N/A"),0,1)</f>
        <v>1</v>
      </c>
      <c r="F108">
        <f>IF(COUNTIF(Table2[[#This Row],[2009-10]:[2014-15]],"N/A"),0,1)</f>
        <v>1</v>
      </c>
      <c r="G108" s="20" t="str">
        <f t="shared" si="5"/>
        <v>N/A</v>
      </c>
      <c r="H108" s="20">
        <f t="shared" si="6"/>
        <v>0.10673812141271988</v>
      </c>
      <c r="I108" s="20">
        <f t="shared" si="7"/>
        <v>4.1418531166897095E-2</v>
      </c>
      <c r="J108" s="20">
        <f t="shared" si="8"/>
        <v>3.7799889117292838E-2</v>
      </c>
      <c r="K108" s="20">
        <f t="shared" si="9"/>
        <v>3.9066526686579596E-2</v>
      </c>
      <c r="L108" s="20" t="s">
        <v>125</v>
      </c>
      <c r="M108" s="20">
        <v>-1.3691834507391606E-2</v>
      </c>
      <c r="N108" s="20">
        <v>2.3941253395030681E-2</v>
      </c>
      <c r="O108" s="20">
        <v>0.13061695647902544</v>
      </c>
      <c r="P108" s="20">
        <v>4.4897054798389027E-2</v>
      </c>
      <c r="Q108" s="20">
        <v>0.10460655703623625</v>
      </c>
      <c r="R108" s="20">
        <v>0.17426939503145711</v>
      </c>
      <c r="S108" s="20">
        <v>0.10744376529841608</v>
      </c>
      <c r="T108" s="20">
        <v>0.1171557369978922</v>
      </c>
      <c r="U108" s="20">
        <v>4.6775076991160069E-2</v>
      </c>
      <c r="V108" s="20">
        <v>6.054211022399645E-2</v>
      </c>
      <c r="W108" s="20">
        <v>0.18906526495230191</v>
      </c>
      <c r="X108" s="20">
        <v>9.6198469872248588E-2</v>
      </c>
      <c r="Y108" s="20">
        <v>6.0194698365791416E-2</v>
      </c>
      <c r="Z108" s="20">
        <v>0.11113013935769872</v>
      </c>
      <c r="AA108" s="20">
        <v>0.12254063139437357</v>
      </c>
      <c r="AB108" s="20">
        <v>3.1871748236749486E-2</v>
      </c>
      <c r="AC108" s="20">
        <v>-3.479802913259894E-2</v>
      </c>
      <c r="AD108" s="20">
        <v>0.11972120702252026</v>
      </c>
      <c r="AE108" s="20">
        <v>-5.4044051849302978E-2</v>
      </c>
      <c r="AF108" s="20">
        <v>-1.7733991159445479E-2</v>
      </c>
      <c r="AG108" s="20">
        <v>1.9687040606317992E-2</v>
      </c>
      <c r="AH108" s="20">
        <v>0.14306745384389646</v>
      </c>
      <c r="AI108" s="20">
        <v>4.4007146329344618E-2</v>
      </c>
      <c r="AJ108" s="20">
        <v>3.9866156377116005E-2</v>
      </c>
      <c r="AK108" s="20">
        <v>0.13304173403136516</v>
      </c>
      <c r="AL108" s="20">
        <v>2.7954602708073657E-2</v>
      </c>
      <c r="AM108" s="20">
        <v>6.4817698007775398E-2</v>
      </c>
      <c r="AN108" s="20">
        <v>2.6401982929804097E-3</v>
      </c>
      <c r="AO108" s="20">
        <v>-2.1779339499387613E-2</v>
      </c>
      <c r="AP108" s="20">
        <v>5.5631310828838529E-2</v>
      </c>
      <c r="AQ108" s="20">
        <v>6.0075686512179712E-2</v>
      </c>
      <c r="AR108" s="20">
        <v>1.1888216294163558E-2</v>
      </c>
      <c r="AS108" s="20">
        <v>6.6284255099653924E-2</v>
      </c>
      <c r="AT108" s="20">
        <v>-2.2555471102714265E-2</v>
      </c>
      <c r="AU108" s="20">
        <v>-4.5514578303892821E-2</v>
      </c>
      <c r="AV108" s="20">
        <v>8.1339326357549618E-2</v>
      </c>
      <c r="AW108" s="20">
        <v>0.12131057416097205</v>
      </c>
      <c r="AX108" s="20">
        <v>1.0997227850776326E-2</v>
      </c>
      <c r="AY108" s="20">
        <v>3.3058375595507804E-2</v>
      </c>
      <c r="AZ108" s="20">
        <v>3.3208234458564606E-2</v>
      </c>
    </row>
    <row r="109" spans="1:52" x14ac:dyDescent="0.2">
      <c r="A109" s="11" t="s">
        <v>92</v>
      </c>
      <c r="B109">
        <f>IF(COUNTIF(Table2[[#This Row],[1973-74]:[1978-79]],"N/A"),0,1)</f>
        <v>1</v>
      </c>
      <c r="C109">
        <f>IF(COUNTIF(Table2[[#This Row],[1979-80]:[1988-89]],"N/A"),0,1)</f>
        <v>1</v>
      </c>
      <c r="D109">
        <f>IF(COUNTIF(Table2[[#This Row],[1989-90]:[1998-99]],"N/A"),0,1)</f>
        <v>1</v>
      </c>
      <c r="E109">
        <f>IF(COUNTIF(Table2[[#This Row],[1999-2000]:[2008-09]],"N/A"),0,1)</f>
        <v>1</v>
      </c>
      <c r="F109">
        <f>IF(COUNTIF(Table2[[#This Row],[2009-10]:[2014-15]],"N/A"),0,1)</f>
        <v>1</v>
      </c>
      <c r="G109" s="20">
        <f t="shared" si="5"/>
        <v>0.10405237490894163</v>
      </c>
      <c r="H109" s="20">
        <f t="shared" si="6"/>
        <v>0.10401362292444387</v>
      </c>
      <c r="I109" s="20">
        <f t="shared" si="7"/>
        <v>3.1004701373749298E-2</v>
      </c>
      <c r="J109" s="20">
        <f t="shared" si="8"/>
        <v>6.9470898573111672E-2</v>
      </c>
      <c r="K109" s="20">
        <f t="shared" si="9"/>
        <v>5.2814462511721012E-2</v>
      </c>
      <c r="L109" s="20">
        <v>-3.3286747986470452E-2</v>
      </c>
      <c r="M109" s="20">
        <v>0.22589505355441308</v>
      </c>
      <c r="N109" s="20">
        <v>0.11546213808463252</v>
      </c>
      <c r="O109" s="20">
        <v>4.0857155692657875E-2</v>
      </c>
      <c r="P109" s="20">
        <v>0.17133427519947517</v>
      </c>
      <c r="Q109" s="20">
        <v>-4.3660327239556977E-2</v>
      </c>
      <c r="R109" s="20">
        <v>0.43449841856418986</v>
      </c>
      <c r="S109" s="20">
        <v>-4.4784849837768925E-2</v>
      </c>
      <c r="T109" s="20">
        <v>0.13068842182614368</v>
      </c>
      <c r="U109" s="20">
        <v>0.1777453932127257</v>
      </c>
      <c r="V109" s="20">
        <v>0.14796247070223145</v>
      </c>
      <c r="W109" s="20">
        <v>0.13362025095004501</v>
      </c>
      <c r="X109" s="20">
        <v>-3.4984639570773357E-2</v>
      </c>
      <c r="Y109" s="20">
        <v>9.6526406447623336E-2</v>
      </c>
      <c r="Z109" s="20">
        <v>4.2524684189578936E-2</v>
      </c>
      <c r="AA109" s="20">
        <v>0.10750496491546896</v>
      </c>
      <c r="AB109" s="20">
        <v>4.3924582159713087E-2</v>
      </c>
      <c r="AC109" s="20">
        <v>-4.0188182264604667E-2</v>
      </c>
      <c r="AD109" s="20">
        <v>0.14830893755771263</v>
      </c>
      <c r="AE109" s="20">
        <v>-0.15686435956550246</v>
      </c>
      <c r="AF109" s="20">
        <v>7.57317026794746E-2</v>
      </c>
      <c r="AG109" s="20">
        <v>1.5546003528889066E-3</v>
      </c>
      <c r="AH109" s="20">
        <v>-5.180809915927187E-2</v>
      </c>
      <c r="AI109" s="20">
        <v>0.11185213244398862</v>
      </c>
      <c r="AJ109" s="20">
        <v>7.0030734617625198E-2</v>
      </c>
      <c r="AK109" s="20">
        <v>9.7255096319436102E-2</v>
      </c>
      <c r="AL109" s="20">
        <v>5.1315614778612358E-2</v>
      </c>
      <c r="AM109" s="20">
        <v>2.6354207985029479E-2</v>
      </c>
      <c r="AN109" s="20">
        <v>1.1711893797391869E-2</v>
      </c>
      <c r="AO109" s="20">
        <v>0.23364898257712299</v>
      </c>
      <c r="AP109" s="20">
        <v>-9.3545104720560254E-2</v>
      </c>
      <c r="AQ109" s="20">
        <v>0.17732888426440865</v>
      </c>
      <c r="AR109" s="20">
        <v>2.5033649939049166E-2</v>
      </c>
      <c r="AS109" s="20">
        <v>8.9816992460059628E-2</v>
      </c>
      <c r="AT109" s="20">
        <v>7.578876833056665E-2</v>
      </c>
      <c r="AU109" s="20">
        <v>0.10969269862217794</v>
      </c>
      <c r="AV109" s="20">
        <v>-1.7748312179764057E-2</v>
      </c>
      <c r="AW109" s="20">
        <v>5.2449411979965332E-2</v>
      </c>
      <c r="AX109" s="20">
        <v>4.2875725458301747E-2</v>
      </c>
      <c r="AY109" s="20">
        <v>5.6592429429065741E-2</v>
      </c>
      <c r="AZ109" s="20">
        <v>7.3024821760579381E-2</v>
      </c>
    </row>
    <row r="110" spans="1:52" x14ac:dyDescent="0.2">
      <c r="A110" s="10" t="s">
        <v>93</v>
      </c>
      <c r="B110">
        <f>IF(COUNTIF(Table2[[#This Row],[1973-74]:[1978-79]],"N/A"),0,1)</f>
        <v>1</v>
      </c>
      <c r="C110">
        <f>IF(COUNTIF(Table2[[#This Row],[1979-80]:[1988-89]],"N/A"),0,1)</f>
        <v>1</v>
      </c>
      <c r="D110">
        <f>IF(COUNTIF(Table2[[#This Row],[1989-90]:[1998-99]],"N/A"),0,1)</f>
        <v>1</v>
      </c>
      <c r="E110">
        <f>IF(COUNTIF(Table2[[#This Row],[1999-2000]:[2008-09]],"N/A"),0,1)</f>
        <v>1</v>
      </c>
      <c r="F110">
        <f>IF(COUNTIF(Table2[[#This Row],[2009-10]:[2014-15]],"N/A"),0,1)</f>
        <v>1</v>
      </c>
      <c r="G110" s="20">
        <f t="shared" si="5"/>
        <v>1.6757676928269953E-2</v>
      </c>
      <c r="H110" s="20">
        <f t="shared" si="6"/>
        <v>0.10226482878333305</v>
      </c>
      <c r="I110" s="20">
        <f t="shared" si="7"/>
        <v>5.5939218740804528E-2</v>
      </c>
      <c r="J110" s="20">
        <f t="shared" si="8"/>
        <v>0.10110279933947111</v>
      </c>
      <c r="K110" s="20">
        <f t="shared" si="9"/>
        <v>-9.8074918149727835E-3</v>
      </c>
      <c r="L110" s="20">
        <v>-8.3746455943872603E-2</v>
      </c>
      <c r="M110" s="20">
        <v>5.5313291179009585E-2</v>
      </c>
      <c r="N110" s="20">
        <v>-3.1358320081489678E-2</v>
      </c>
      <c r="O110" s="20">
        <v>0.13333818782927431</v>
      </c>
      <c r="P110" s="20">
        <v>1.0241681658428151E-2</v>
      </c>
      <c r="Q110" s="20">
        <v>0.13635304903734172</v>
      </c>
      <c r="R110" s="20">
        <v>0.11452441281180177</v>
      </c>
      <c r="S110" s="20">
        <v>2.3420523348785281E-2</v>
      </c>
      <c r="T110" s="20">
        <v>-5.7760688422882518E-2</v>
      </c>
      <c r="U110" s="20">
        <v>5.4185439725799492E-2</v>
      </c>
      <c r="V110" s="20">
        <v>0.15337136390406134</v>
      </c>
      <c r="W110" s="20">
        <v>0.48849630078322942</v>
      </c>
      <c r="X110" s="20">
        <v>-0.14585555212594142</v>
      </c>
      <c r="Y110" s="20">
        <v>0.26874516290906642</v>
      </c>
      <c r="Z110" s="20">
        <v>-1.2831724137931034E-2</v>
      </c>
      <c r="AA110" s="20">
        <v>8.1565243392105871E-2</v>
      </c>
      <c r="AB110" s="20">
        <v>0.12480444350855797</v>
      </c>
      <c r="AC110" s="20">
        <v>0.13366466411483199</v>
      </c>
      <c r="AD110" s="20">
        <v>-3.4858823171843654E-2</v>
      </c>
      <c r="AE110" s="20">
        <v>1.4005110469218962E-2</v>
      </c>
      <c r="AF110" s="20">
        <v>2.5820288267761428E-2</v>
      </c>
      <c r="AG110" s="20">
        <v>0.18811800756153396</v>
      </c>
      <c r="AH110" s="20">
        <v>-8.5152921880885843E-2</v>
      </c>
      <c r="AI110" s="20">
        <v>8.5505940865462399E-2</v>
      </c>
      <c r="AJ110" s="20">
        <v>2.5920234281302208E-2</v>
      </c>
      <c r="AK110" s="20">
        <v>0.21508259493446635</v>
      </c>
      <c r="AL110" s="20">
        <v>5.9785326106066954E-2</v>
      </c>
      <c r="AM110" s="20">
        <v>-4.2550746499355431E-3</v>
      </c>
      <c r="AN110" s="20">
        <v>-1.305318490982516E-2</v>
      </c>
      <c r="AO110" s="20">
        <v>-2.5624725271739087E-2</v>
      </c>
      <c r="AP110" s="20">
        <v>0.23312996360236216</v>
      </c>
      <c r="AQ110" s="20">
        <v>0.19896515552068517</v>
      </c>
      <c r="AR110" s="20">
        <v>0.28721114757629251</v>
      </c>
      <c r="AS110" s="20">
        <v>3.0508805146402512E-2</v>
      </c>
      <c r="AT110" s="20">
        <v>2.9277985339935104E-2</v>
      </c>
      <c r="AU110" s="20">
        <v>-4.2251890093840893E-4</v>
      </c>
      <c r="AV110" s="20">
        <v>8.436869508691644E-2</v>
      </c>
      <c r="AW110" s="20">
        <v>-5.6408855587767606E-2</v>
      </c>
      <c r="AX110" s="20">
        <v>-0.11887698762527656</v>
      </c>
      <c r="AY110" s="20">
        <v>6.9571469347767589E-2</v>
      </c>
      <c r="AZ110" s="20">
        <v>-3.707675321053816E-2</v>
      </c>
    </row>
    <row r="111" spans="1:52" x14ac:dyDescent="0.2">
      <c r="A111" s="11" t="s">
        <v>94</v>
      </c>
      <c r="B111">
        <f>IF(COUNTIF(Table2[[#This Row],[1973-74]:[1978-79]],"N/A"),0,1)</f>
        <v>1</v>
      </c>
      <c r="C111">
        <f>IF(COUNTIF(Table2[[#This Row],[1979-80]:[1988-89]],"N/A"),0,1)</f>
        <v>1</v>
      </c>
      <c r="D111">
        <f>IF(COUNTIF(Table2[[#This Row],[1989-90]:[1998-99]],"N/A"),0,1)</f>
        <v>1</v>
      </c>
      <c r="E111">
        <f>IF(COUNTIF(Table2[[#This Row],[1999-2000]:[2008-09]],"N/A"),0,1)</f>
        <v>1</v>
      </c>
      <c r="F111">
        <f>IF(COUNTIF(Table2[[#This Row],[2009-10]:[2014-15]],"N/A"),0,1)</f>
        <v>1</v>
      </c>
      <c r="G111" s="20">
        <f t="shared" si="5"/>
        <v>4.1931699541087143E-2</v>
      </c>
      <c r="H111" s="20">
        <f t="shared" si="6"/>
        <v>8.4666300721272292E-2</v>
      </c>
      <c r="I111" s="20">
        <f t="shared" si="7"/>
        <v>6.7246445792978157E-2</v>
      </c>
      <c r="J111" s="20">
        <f t="shared" si="8"/>
        <v>8.1239534924564663E-2</v>
      </c>
      <c r="K111" s="20">
        <f t="shared" si="9"/>
        <v>4.0231305667344154E-2</v>
      </c>
      <c r="L111" s="20">
        <v>-3.1814583630724508E-2</v>
      </c>
      <c r="M111" s="20">
        <v>0.13221476689979814</v>
      </c>
      <c r="N111" s="20">
        <v>9.9848943313492339E-2</v>
      </c>
      <c r="O111" s="20">
        <v>-5.2326006931737452E-2</v>
      </c>
      <c r="P111" s="20">
        <v>6.1735378054607173E-2</v>
      </c>
      <c r="Q111" s="20">
        <v>8.5400737840010094E-2</v>
      </c>
      <c r="R111" s="20">
        <v>-3.6854692992542459E-2</v>
      </c>
      <c r="S111" s="20">
        <v>-9.4313300256027351E-3</v>
      </c>
      <c r="T111" s="20">
        <v>9.6888227135177279E-2</v>
      </c>
      <c r="U111" s="20">
        <v>8.2437642798258832E-4</v>
      </c>
      <c r="V111" s="20">
        <v>0.22190583375992451</v>
      </c>
      <c r="W111" s="20">
        <v>1.4511563814171891E-2</v>
      </c>
      <c r="X111" s="20">
        <v>3.5508207904567865E-2</v>
      </c>
      <c r="Y111" s="20">
        <v>0.23631711080170092</v>
      </c>
      <c r="Z111" s="20">
        <v>0.20159297254733299</v>
      </c>
      <c r="AA111" s="20">
        <v>3.6412319189344518E-2</v>
      </c>
      <c r="AB111" s="20">
        <v>0.15388732083204779</v>
      </c>
      <c r="AC111" s="20">
        <v>3.4644567206994275E-3</v>
      </c>
      <c r="AD111" s="20">
        <v>0.15475563874734224</v>
      </c>
      <c r="AE111" s="20">
        <v>-3.0169647887039734E-2</v>
      </c>
      <c r="AF111" s="20">
        <v>0.20206480469026339</v>
      </c>
      <c r="AG111" s="20">
        <v>1.3163676942845332E-2</v>
      </c>
      <c r="AH111" s="20">
        <v>4.2840377356139353E-2</v>
      </c>
      <c r="AI111" s="20">
        <v>-1.7694905597938826E-3</v>
      </c>
      <c r="AJ111" s="20">
        <v>9.7815001897933282E-2</v>
      </c>
      <c r="AK111" s="20">
        <v>0.19998301070378424</v>
      </c>
      <c r="AL111" s="20">
        <v>8.9541835048775303E-2</v>
      </c>
      <c r="AM111" s="20">
        <v>0.12014941143822365</v>
      </c>
      <c r="AN111" s="20">
        <v>0.17262724512426572</v>
      </c>
      <c r="AO111" s="20">
        <v>-2.0464430368728012E-2</v>
      </c>
      <c r="AP111" s="20">
        <v>6.0763389010271181E-2</v>
      </c>
      <c r="AQ111" s="20">
        <v>0.13812065882430863</v>
      </c>
      <c r="AR111" s="20">
        <v>4.5190656552863431E-2</v>
      </c>
      <c r="AS111" s="20">
        <v>1.1665955905521988E-2</v>
      </c>
      <c r="AT111" s="20">
        <v>-5.1823829936396499E-3</v>
      </c>
      <c r="AU111" s="20">
        <v>-1.9248122727219964E-2</v>
      </c>
      <c r="AV111" s="20">
        <v>0.29255437427248232</v>
      </c>
      <c r="AW111" s="20">
        <v>-0.16378690027434512</v>
      </c>
      <c r="AX111" s="20">
        <v>0.14234753919913565</v>
      </c>
      <c r="AY111" s="20">
        <v>4.907268993750491E-3</v>
      </c>
      <c r="AZ111" s="20">
        <v>-1.5386325459738422E-2</v>
      </c>
    </row>
    <row r="112" spans="1:52" x14ac:dyDescent="0.2">
      <c r="A112" s="10" t="s">
        <v>95</v>
      </c>
      <c r="B112">
        <f>IF(COUNTIF(Table2[[#This Row],[1973-74]:[1978-79]],"N/A"),0,1)</f>
        <v>1</v>
      </c>
      <c r="C112">
        <f>IF(COUNTIF(Table2[[#This Row],[1979-80]:[1988-89]],"N/A"),0,1)</f>
        <v>1</v>
      </c>
      <c r="D112">
        <f>IF(COUNTIF(Table2[[#This Row],[1989-90]:[1998-99]],"N/A"),0,1)</f>
        <v>1</v>
      </c>
      <c r="E112">
        <f>IF(COUNTIF(Table2[[#This Row],[1999-2000]:[2008-09]],"N/A"),0,1)</f>
        <v>1</v>
      </c>
      <c r="F112">
        <f>IF(COUNTIF(Table2[[#This Row],[2009-10]:[2014-15]],"N/A"),0,1)</f>
        <v>1</v>
      </c>
      <c r="G112" s="20">
        <f t="shared" si="5"/>
        <v>8.1171571202562715E-2</v>
      </c>
      <c r="H112" s="20">
        <f t="shared" si="6"/>
        <v>9.5674308378854836E-2</v>
      </c>
      <c r="I112" s="20">
        <f t="shared" si="7"/>
        <v>6.5446994243118881E-2</v>
      </c>
      <c r="J112" s="20">
        <f t="shared" si="8"/>
        <v>5.7827186825988773E-2</v>
      </c>
      <c r="K112" s="20">
        <f t="shared" si="9"/>
        <v>4.336216547716041E-2</v>
      </c>
      <c r="L112" s="20">
        <v>-0.31763607662183907</v>
      </c>
      <c r="M112" s="20">
        <v>0.87807006811999466</v>
      </c>
      <c r="N112" s="20">
        <v>0.18325175387523204</v>
      </c>
      <c r="O112" s="20">
        <v>-0.14656207235815297</v>
      </c>
      <c r="P112" s="20">
        <v>-0.1912658170024211</v>
      </c>
      <c r="Q112" s="20">
        <v>9.9179754766062944E-2</v>
      </c>
      <c r="R112" s="20">
        <v>0.56408264822076748</v>
      </c>
      <c r="S112" s="20">
        <v>7.6008484556530961E-2</v>
      </c>
      <c r="T112" s="20">
        <v>0.27913428526688516</v>
      </c>
      <c r="U112" s="20">
        <v>4.3290316295549823E-2</v>
      </c>
      <c r="V112" s="20">
        <v>1.0956453850821491E-2</v>
      </c>
      <c r="W112" s="20">
        <v>-3.948727814125557E-2</v>
      </c>
      <c r="X112" s="20">
        <v>-0.24903611275582196</v>
      </c>
      <c r="Y112" s="20">
        <v>2.6589075533691678E-2</v>
      </c>
      <c r="Z112" s="20">
        <v>0.14602545619531629</v>
      </c>
      <c r="AA112" s="20">
        <v>1.5567518864737021E-2</v>
      </c>
      <c r="AB112" s="20">
        <v>7.3940627403733125E-2</v>
      </c>
      <c r="AC112" s="20">
        <v>1.1199877339476052E-2</v>
      </c>
      <c r="AD112" s="20">
        <v>7.2149338655979542E-2</v>
      </c>
      <c r="AE112" s="20">
        <v>-2.0189163491869732E-2</v>
      </c>
      <c r="AF112" s="20">
        <v>5.1901752569735178E-2</v>
      </c>
      <c r="AG112" s="20">
        <v>5.4052651361352427E-2</v>
      </c>
      <c r="AH112" s="20">
        <v>0.13005233134346575</v>
      </c>
      <c r="AI112" s="20">
        <v>0.27948654544082285</v>
      </c>
      <c r="AJ112" s="20">
        <v>-1.3691537056243373E-2</v>
      </c>
      <c r="AK112" s="20">
        <v>8.4255249999286838E-2</v>
      </c>
      <c r="AL112" s="20">
        <v>2.084809090275681E-2</v>
      </c>
      <c r="AM112" s="20">
        <v>0.13072722670877446</v>
      </c>
      <c r="AN112" s="20">
        <v>-2.7069838170436706E-3</v>
      </c>
      <c r="AO112" s="20">
        <v>3.83947631891196E-2</v>
      </c>
      <c r="AP112" s="20">
        <v>-2.029351100205197E-3</v>
      </c>
      <c r="AQ112" s="20">
        <v>0.21944851603047258</v>
      </c>
      <c r="AR112" s="20">
        <v>0.11300367838895507</v>
      </c>
      <c r="AS112" s="20">
        <v>-1.2961992991100365E-2</v>
      </c>
      <c r="AT112" s="20">
        <v>-1.0707329051128337E-2</v>
      </c>
      <c r="AU112" s="20">
        <v>-2.0058444693584246E-3</v>
      </c>
      <c r="AV112" s="20">
        <v>2.8262227751674638E-3</v>
      </c>
      <c r="AW112" s="20">
        <v>5.2036514309277443E-2</v>
      </c>
      <c r="AX112" s="20">
        <v>0.16376896542045813</v>
      </c>
      <c r="AY112" s="20">
        <v>-2.0192117310301461E-2</v>
      </c>
      <c r="AZ112" s="20">
        <v>6.3739252137719277E-2</v>
      </c>
    </row>
    <row r="113" spans="1:52" x14ac:dyDescent="0.2">
      <c r="A113" s="11" t="s">
        <v>96</v>
      </c>
      <c r="B113">
        <f>IF(COUNTIF(Table2[[#This Row],[1973-74]:[1978-79]],"N/A"),0,1)</f>
        <v>1</v>
      </c>
      <c r="C113">
        <f>IF(COUNTIF(Table2[[#This Row],[1979-80]:[1988-89]],"N/A"),0,1)</f>
        <v>1</v>
      </c>
      <c r="D113">
        <f>IF(COUNTIF(Table2[[#This Row],[1989-90]:[1998-99]],"N/A"),0,1)</f>
        <v>1</v>
      </c>
      <c r="E113">
        <f>IF(COUNTIF(Table2[[#This Row],[1999-2000]:[2008-09]],"N/A"),0,1)</f>
        <v>1</v>
      </c>
      <c r="F113">
        <f>IF(COUNTIF(Table2[[#This Row],[2009-10]:[2014-15]],"N/A"),0,1)</f>
        <v>1</v>
      </c>
      <c r="G113" s="20">
        <f t="shared" si="5"/>
        <v>0.17094468416554967</v>
      </c>
      <c r="H113" s="20">
        <f t="shared" si="6"/>
        <v>9.843015278964537E-2</v>
      </c>
      <c r="I113" s="20">
        <f t="shared" si="7"/>
        <v>8.3844494509098075E-2</v>
      </c>
      <c r="J113" s="20">
        <f t="shared" si="8"/>
        <v>8.8977129968381169E-2</v>
      </c>
      <c r="K113" s="20">
        <f t="shared" si="9"/>
        <v>8.4175900114470917E-2</v>
      </c>
      <c r="L113" s="20">
        <v>5.3107721530429204E-2</v>
      </c>
      <c r="M113" s="20">
        <v>0.65982586914315144</v>
      </c>
      <c r="N113" s="20">
        <v>3.2367126536236761E-3</v>
      </c>
      <c r="O113" s="20">
        <v>-6.6937845658837175E-2</v>
      </c>
      <c r="P113" s="20">
        <v>0.20549096315938126</v>
      </c>
      <c r="Q113" s="20">
        <v>7.0898393126381229E-2</v>
      </c>
      <c r="R113" s="20">
        <v>-2.133872552269481E-2</v>
      </c>
      <c r="S113" s="20">
        <v>0.22157366892784452</v>
      </c>
      <c r="T113" s="20">
        <v>4.7197657963684726E-2</v>
      </c>
      <c r="U113" s="20">
        <v>0.50657305315394385</v>
      </c>
      <c r="V113" s="20">
        <v>-2.6363477462283225E-2</v>
      </c>
      <c r="W113" s="20">
        <v>0.19360702869108024</v>
      </c>
      <c r="X113" s="20">
        <v>9.5742220807077776E-3</v>
      </c>
      <c r="Y113" s="20">
        <v>-5.4848353705086159E-2</v>
      </c>
      <c r="Z113" s="20">
        <v>3.7428060642875335E-2</v>
      </c>
      <c r="AA113" s="20">
        <v>0.11731390462117067</v>
      </c>
      <c r="AB113" s="20">
        <v>7.0476467488042316E-2</v>
      </c>
      <c r="AC113" s="20">
        <v>8.7752637997144917E-2</v>
      </c>
      <c r="AD113" s="20">
        <v>-2.4874692482317533E-3</v>
      </c>
      <c r="AE113" s="20">
        <v>1.273268887249889E-2</v>
      </c>
      <c r="AF113" s="20">
        <v>9.3216710385830431E-2</v>
      </c>
      <c r="AG113" s="20">
        <v>0.19135027879533506</v>
      </c>
      <c r="AH113" s="20">
        <v>0.1805525130115409</v>
      </c>
      <c r="AI113" s="20">
        <v>0.17900204528210598</v>
      </c>
      <c r="AJ113" s="20">
        <v>-9.1464832114456662E-2</v>
      </c>
      <c r="AK113" s="20">
        <v>0.14076512532233956</v>
      </c>
      <c r="AL113" s="20">
        <v>2.7165098801913607E-2</v>
      </c>
      <c r="AM113" s="20">
        <v>9.5382164698317076E-2</v>
      </c>
      <c r="AN113" s="20">
        <v>-6.6075540582840814E-3</v>
      </c>
      <c r="AO113" s="20">
        <v>0.27666954597938348</v>
      </c>
      <c r="AP113" s="20">
        <v>0.14066408744851799</v>
      </c>
      <c r="AQ113" s="20">
        <v>-2.5598739783268598E-2</v>
      </c>
      <c r="AR113" s="20">
        <v>9.9782112547263269E-2</v>
      </c>
      <c r="AS113" s="20">
        <v>9.6492232185806118E-2</v>
      </c>
      <c r="AT113" s="20">
        <v>4.5057226541823016E-2</v>
      </c>
      <c r="AU113" s="20">
        <v>3.7951419041021034E-2</v>
      </c>
      <c r="AV113" s="20">
        <v>-2.8178276712235627E-2</v>
      </c>
      <c r="AW113" s="20">
        <v>-6.3728732763261145E-2</v>
      </c>
      <c r="AX113" s="20">
        <v>0.41762929655674785</v>
      </c>
      <c r="AY113" s="20">
        <v>-7.5796796185998161E-3</v>
      </c>
      <c r="AZ113" s="20">
        <v>0.14896137418315325</v>
      </c>
    </row>
    <row r="114" spans="1:52" x14ac:dyDescent="0.2">
      <c r="A114" s="10" t="s">
        <v>97</v>
      </c>
      <c r="B114">
        <f>IF(COUNTIF(Table2[[#This Row],[1973-74]:[1978-79]],"N/A"),0,1)</f>
        <v>0</v>
      </c>
      <c r="C114">
        <f>IF(COUNTIF(Table2[[#This Row],[1979-80]:[1988-89]],"N/A"),0,1)</f>
        <v>0</v>
      </c>
      <c r="D114">
        <f>IF(COUNTIF(Table2[[#This Row],[1989-90]:[1998-99]],"N/A"),0,1)</f>
        <v>0</v>
      </c>
      <c r="E114">
        <f>IF(COUNTIF(Table2[[#This Row],[1999-2000]:[2008-09]],"N/A"),0,1)</f>
        <v>1</v>
      </c>
      <c r="F114">
        <f>IF(COUNTIF(Table2[[#This Row],[2009-10]:[2014-15]],"N/A"),0,1)</f>
        <v>1</v>
      </c>
      <c r="G114" s="20" t="str">
        <f t="shared" si="5"/>
        <v>N/A</v>
      </c>
      <c r="H114" s="20" t="str">
        <f t="shared" si="6"/>
        <v>N/A</v>
      </c>
      <c r="I114" s="20" t="str">
        <f t="shared" si="7"/>
        <v>N/A</v>
      </c>
      <c r="J114" s="20">
        <f t="shared" si="8"/>
        <v>6.8157279328484893E-2</v>
      </c>
      <c r="K114" s="20">
        <f t="shared" si="9"/>
        <v>3.607162645138328E-2</v>
      </c>
      <c r="L114" s="20" t="s">
        <v>125</v>
      </c>
      <c r="M114" s="20" t="s">
        <v>125</v>
      </c>
      <c r="N114" s="20" t="s">
        <v>125</v>
      </c>
      <c r="O114" s="20" t="s">
        <v>125</v>
      </c>
      <c r="P114" s="20" t="s">
        <v>125</v>
      </c>
      <c r="Q114" s="20" t="s">
        <v>125</v>
      </c>
      <c r="R114" s="20" t="s">
        <v>125</v>
      </c>
      <c r="S114" s="20" t="s">
        <v>125</v>
      </c>
      <c r="T114" s="20" t="s">
        <v>125</v>
      </c>
      <c r="U114" s="20" t="s">
        <v>125</v>
      </c>
      <c r="V114" s="20" t="s">
        <v>125</v>
      </c>
      <c r="W114" s="20" t="s">
        <v>125</v>
      </c>
      <c r="X114" s="20" t="s">
        <v>125</v>
      </c>
      <c r="Y114" s="20" t="s">
        <v>125</v>
      </c>
      <c r="Z114" s="20" t="s">
        <v>125</v>
      </c>
      <c r="AA114" s="20" t="s">
        <v>125</v>
      </c>
      <c r="AB114" s="20" t="s">
        <v>125</v>
      </c>
      <c r="AC114" s="20" t="s">
        <v>125</v>
      </c>
      <c r="AD114" s="20" t="s">
        <v>125</v>
      </c>
      <c r="AE114" s="20" t="s">
        <v>125</v>
      </c>
      <c r="AF114" s="20" t="s">
        <v>125</v>
      </c>
      <c r="AG114" s="20" t="s">
        <v>125</v>
      </c>
      <c r="AH114" s="20" t="s">
        <v>125</v>
      </c>
      <c r="AI114" s="20">
        <v>9.7315788805028225E-2</v>
      </c>
      <c r="AJ114" s="20">
        <v>0.10102279441290167</v>
      </c>
      <c r="AK114" s="20">
        <v>7.445849121132625E-2</v>
      </c>
      <c r="AL114" s="20">
        <v>7.3400980011560799E-2</v>
      </c>
      <c r="AM114" s="20">
        <v>0.11365655572187393</v>
      </c>
      <c r="AN114" s="20">
        <v>1.5644992393874866E-3</v>
      </c>
      <c r="AO114" s="20">
        <v>6.2227128487004214E-2</v>
      </c>
      <c r="AP114" s="20">
        <v>0.13222944351401111</v>
      </c>
      <c r="AQ114" s="20">
        <v>2.5271984564921791E-2</v>
      </c>
      <c r="AR114" s="20">
        <v>7.3448400062755631E-2</v>
      </c>
      <c r="AS114" s="20">
        <v>8.607919111883805E-2</v>
      </c>
      <c r="AT114" s="20">
        <v>3.923611935316957E-2</v>
      </c>
      <c r="AU114" s="20">
        <v>3.6848339554956033E-2</v>
      </c>
      <c r="AV114" s="20">
        <v>0.16895365492055248</v>
      </c>
      <c r="AW114" s="20">
        <v>-3.0133879228738586E-2</v>
      </c>
      <c r="AX114" s="20">
        <v>4.9998651668292669E-2</v>
      </c>
      <c r="AY114" s="20">
        <v>3.1418543878692843E-3</v>
      </c>
      <c r="AZ114" s="20">
        <v>-1.2378862594632214E-2</v>
      </c>
    </row>
    <row r="115" spans="1:52" x14ac:dyDescent="0.2">
      <c r="A115" s="11" t="s">
        <v>98</v>
      </c>
      <c r="B115">
        <f>IF(COUNTIF(Table2[[#This Row],[1973-74]:[1978-79]],"N/A"),0,1)</f>
        <v>1</v>
      </c>
      <c r="C115">
        <f>IF(COUNTIF(Table2[[#This Row],[1979-80]:[1988-89]],"N/A"),0,1)</f>
        <v>1</v>
      </c>
      <c r="D115">
        <f>IF(COUNTIF(Table2[[#This Row],[1989-90]:[1998-99]],"N/A"),0,1)</f>
        <v>1</v>
      </c>
      <c r="E115">
        <f>IF(COUNTIF(Table2[[#This Row],[1999-2000]:[2008-09]],"N/A"),0,1)</f>
        <v>1</v>
      </c>
      <c r="F115">
        <f>IF(COUNTIF(Table2[[#This Row],[2009-10]:[2014-15]],"N/A"),0,1)</f>
        <v>1</v>
      </c>
      <c r="G115" s="20">
        <f t="shared" si="5"/>
        <v>4.9085510402352352E-2</v>
      </c>
      <c r="H115" s="20">
        <f t="shared" si="6"/>
        <v>7.635163583726623E-2</v>
      </c>
      <c r="I115" s="20">
        <f t="shared" si="7"/>
        <v>7.2517108960826554E-2</v>
      </c>
      <c r="J115" s="20">
        <f t="shared" si="8"/>
        <v>5.6932528949595093E-2</v>
      </c>
      <c r="K115" s="20">
        <f t="shared" si="9"/>
        <v>2.619870667764566E-2</v>
      </c>
      <c r="L115" s="20">
        <v>-0.10346524444945777</v>
      </c>
      <c r="M115" s="20">
        <v>0.2258735077845658</v>
      </c>
      <c r="N115" s="20">
        <v>-0.19326778592264848</v>
      </c>
      <c r="O115" s="20">
        <v>0.13835077482858671</v>
      </c>
      <c r="P115" s="20">
        <v>0.17793629977071548</v>
      </c>
      <c r="Q115" s="20">
        <v>-1.727353374059961E-2</v>
      </c>
      <c r="R115" s="20">
        <v>8.4700946424967102E-2</v>
      </c>
      <c r="S115" s="20">
        <v>0.12308091984561689</v>
      </c>
      <c r="T115" s="20">
        <v>9.057253683643765E-2</v>
      </c>
      <c r="U115" s="20">
        <v>1.9964482152508733E-2</v>
      </c>
      <c r="V115" s="20">
        <v>-4.433361862360654E-2</v>
      </c>
      <c r="W115" s="20">
        <v>7.5105044831165257E-2</v>
      </c>
      <c r="X115" s="20">
        <v>0.10564033752136164</v>
      </c>
      <c r="Y115" s="20">
        <v>0.17290479076327481</v>
      </c>
      <c r="Z115" s="20">
        <v>0.1531544523615363</v>
      </c>
      <c r="AA115" s="20">
        <v>6.900580270008215E-2</v>
      </c>
      <c r="AB115" s="20">
        <v>5.8673339709053002E-2</v>
      </c>
      <c r="AC115" s="20">
        <v>8.5963424042305961E-2</v>
      </c>
      <c r="AD115" s="20">
        <v>3.3944061699325442E-2</v>
      </c>
      <c r="AE115" s="20">
        <v>3.96938583973067E-2</v>
      </c>
      <c r="AF115" s="20">
        <v>6.5776580027179732E-2</v>
      </c>
      <c r="AG115" s="20">
        <v>3.5683628148046147E-2</v>
      </c>
      <c r="AH115" s="20">
        <v>0.26451285242297645</v>
      </c>
      <c r="AI115" s="20">
        <v>3.0561381811660879E-2</v>
      </c>
      <c r="AJ115" s="20">
        <v>4.1356160650329037E-2</v>
      </c>
      <c r="AK115" s="20">
        <v>4.6738726508334182E-2</v>
      </c>
      <c r="AL115" s="20">
        <v>4.242566737661177E-2</v>
      </c>
      <c r="AM115" s="20">
        <v>2.842979927425986E-2</v>
      </c>
      <c r="AN115" s="20">
        <v>4.800855431959665E-2</v>
      </c>
      <c r="AO115" s="20">
        <v>0.12637330753147713</v>
      </c>
      <c r="AP115" s="20">
        <v>9.5401603624085188E-2</v>
      </c>
      <c r="AQ115" s="20">
        <v>8.2430210165938878E-2</v>
      </c>
      <c r="AR115" s="20">
        <v>4.6888213658211525E-2</v>
      </c>
      <c r="AS115" s="20">
        <v>0.14993161991881332</v>
      </c>
      <c r="AT115" s="20">
        <v>-9.730241288137749E-2</v>
      </c>
      <c r="AU115" s="20">
        <v>0.15700617156043975</v>
      </c>
      <c r="AV115" s="20">
        <v>-1.2494736418634622E-3</v>
      </c>
      <c r="AW115" s="20">
        <v>3.4590768113331796E-2</v>
      </c>
      <c r="AX115" s="20">
        <v>3.2120383733701949E-2</v>
      </c>
      <c r="AY115" s="20">
        <v>3.3443193331404615E-2</v>
      </c>
      <c r="AZ115" s="20">
        <v>-9.8718803031140709E-2</v>
      </c>
    </row>
    <row r="116" spans="1:52" x14ac:dyDescent="0.2">
      <c r="A116" s="10" t="s">
        <v>99</v>
      </c>
      <c r="B116">
        <f>IF(COUNTIF(Table2[[#This Row],[1973-74]:[1978-79]],"N/A"),0,1)</f>
        <v>1</v>
      </c>
      <c r="C116">
        <f>IF(COUNTIF(Table2[[#This Row],[1979-80]:[1988-89]],"N/A"),0,1)</f>
        <v>1</v>
      </c>
      <c r="D116">
        <f>IF(COUNTIF(Table2[[#This Row],[1989-90]:[1998-99]],"N/A"),0,1)</f>
        <v>1</v>
      </c>
      <c r="E116">
        <f>IF(COUNTIF(Table2[[#This Row],[1999-2000]:[2008-09]],"N/A"),0,1)</f>
        <v>1</v>
      </c>
      <c r="F116">
        <f>IF(COUNTIF(Table2[[#This Row],[2009-10]:[2014-15]],"N/A"),0,1)</f>
        <v>1</v>
      </c>
      <c r="G116" s="20">
        <f t="shared" si="5"/>
        <v>9.7909640459513253E-2</v>
      </c>
      <c r="H116" s="20">
        <f t="shared" si="6"/>
        <v>0.14341483219529297</v>
      </c>
      <c r="I116" s="20">
        <f t="shared" si="7"/>
        <v>3.7640381200628126E-2</v>
      </c>
      <c r="J116" s="20">
        <f t="shared" si="8"/>
        <v>7.1947806355909985E-2</v>
      </c>
      <c r="K116" s="20">
        <f t="shared" si="9"/>
        <v>5.6057688228213297E-2</v>
      </c>
      <c r="L116" s="20">
        <v>4.1426429280449428E-2</v>
      </c>
      <c r="M116" s="20">
        <v>0.10739261076917357</v>
      </c>
      <c r="N116" s="20">
        <v>5.9917011688258179E-2</v>
      </c>
      <c r="O116" s="20">
        <v>0.12961765785741539</v>
      </c>
      <c r="P116" s="20">
        <v>0.15119449270226967</v>
      </c>
      <c r="Q116" s="20">
        <v>0.33818065059013708</v>
      </c>
      <c r="R116" s="20">
        <v>4.2954018556731741E-2</v>
      </c>
      <c r="S116" s="20">
        <v>8.5887477757424835E-2</v>
      </c>
      <c r="T116" s="20">
        <v>0.58419181222635641</v>
      </c>
      <c r="U116" s="20">
        <v>2.1077854694418145E-2</v>
      </c>
      <c r="V116" s="20">
        <v>4.5860181569121777E-2</v>
      </c>
      <c r="W116" s="20">
        <v>8.5138127654723186E-2</v>
      </c>
      <c r="X116" s="20">
        <v>8.8542551705502584E-2</v>
      </c>
      <c r="Y116" s="20">
        <v>3.1062431224020502E-2</v>
      </c>
      <c r="Z116" s="20">
        <v>0.11125321597449346</v>
      </c>
      <c r="AA116" s="20">
        <v>3.0564159048493919E-3</v>
      </c>
      <c r="AB116" s="20">
        <v>0.18719370717149089</v>
      </c>
      <c r="AC116" s="20">
        <v>-5.9385677600243506E-2</v>
      </c>
      <c r="AD116" s="20">
        <v>0.11825597539708267</v>
      </c>
      <c r="AE116" s="20">
        <v>-1.7077078153144489E-2</v>
      </c>
      <c r="AF116" s="20">
        <v>6.6354807150308073E-2</v>
      </c>
      <c r="AG116" s="20">
        <v>5.5641725461222327E-2</v>
      </c>
      <c r="AH116" s="20">
        <v>-5.8174711307836857E-2</v>
      </c>
      <c r="AI116" s="20">
        <v>-3.0954303352172851E-3</v>
      </c>
      <c r="AJ116" s="20">
        <v>8.3634078317770116E-2</v>
      </c>
      <c r="AK116" s="20">
        <v>0.13898023729188649</v>
      </c>
      <c r="AL116" s="20">
        <v>7.7479459522604266E-2</v>
      </c>
      <c r="AM116" s="20">
        <v>0.11092959540456317</v>
      </c>
      <c r="AN116" s="20">
        <v>3.8814523932422587E-2</v>
      </c>
      <c r="AO116" s="20">
        <v>4.2631904291949241E-2</v>
      </c>
      <c r="AP116" s="20">
        <v>0</v>
      </c>
      <c r="AQ116" s="20">
        <v>0.17617704667425299</v>
      </c>
      <c r="AR116" s="20">
        <v>4.8031945905627989E-2</v>
      </c>
      <c r="AS116" s="20">
        <v>1.7953186560706342E-2</v>
      </c>
      <c r="AT116" s="20">
        <v>6.8480163975086702E-2</v>
      </c>
      <c r="AU116" s="20">
        <v>7.2163820824830291E-2</v>
      </c>
      <c r="AV116" s="20">
        <v>5.717548340480811E-2</v>
      </c>
      <c r="AW116" s="20">
        <v>6.9342430129136254E-2</v>
      </c>
      <c r="AX116" s="20">
        <v>2.8302971215544932E-2</v>
      </c>
      <c r="AY116" s="20">
        <v>9.2504059198548316E-2</v>
      </c>
      <c r="AZ116" s="20">
        <v>1.6857364596411867E-2</v>
      </c>
    </row>
    <row r="117" spans="1:52" x14ac:dyDescent="0.2">
      <c r="A117" s="11" t="s">
        <v>100</v>
      </c>
      <c r="B117">
        <f>IF(COUNTIF(Table2[[#This Row],[1973-74]:[1978-79]],"N/A"),0,1)</f>
        <v>1</v>
      </c>
      <c r="C117">
        <f>IF(COUNTIF(Table2[[#This Row],[1979-80]:[1988-89]],"N/A"),0,1)</f>
        <v>1</v>
      </c>
      <c r="D117">
        <f>IF(COUNTIF(Table2[[#This Row],[1989-90]:[1998-99]],"N/A"),0,1)</f>
        <v>1</v>
      </c>
      <c r="E117">
        <f>IF(COUNTIF(Table2[[#This Row],[1999-2000]:[2008-09]],"N/A"),0,1)</f>
        <v>1</v>
      </c>
      <c r="F117">
        <f>IF(COUNTIF(Table2[[#This Row],[2009-10]:[2014-15]],"N/A"),0,1)</f>
        <v>1</v>
      </c>
      <c r="G117" s="20">
        <f t="shared" si="5"/>
        <v>4.6903250503327922E-2</v>
      </c>
      <c r="H117" s="20">
        <f t="shared" si="6"/>
        <v>0.12279172221169417</v>
      </c>
      <c r="I117" s="20">
        <f t="shared" si="7"/>
        <v>9.2849017238199924E-2</v>
      </c>
      <c r="J117" s="20">
        <f t="shared" si="8"/>
        <v>1.1360906532774883E-3</v>
      </c>
      <c r="K117" s="20">
        <f t="shared" si="9"/>
        <v>4.5481116461423998E-2</v>
      </c>
      <c r="L117" s="20">
        <v>-0.15621287549557999</v>
      </c>
      <c r="M117" s="20">
        <v>0.26563213906186633</v>
      </c>
      <c r="N117" s="20">
        <v>-8.5960847145674785E-2</v>
      </c>
      <c r="O117" s="20">
        <v>0.19320120794438664</v>
      </c>
      <c r="P117" s="20">
        <v>1.7856628151641407E-2</v>
      </c>
      <c r="Q117" s="20">
        <v>0.10498156599519876</v>
      </c>
      <c r="R117" s="20">
        <v>2.3577243165534235E-3</v>
      </c>
      <c r="S117" s="20">
        <v>0.2743009650364992</v>
      </c>
      <c r="T117" s="20">
        <v>9.4771730414133629E-2</v>
      </c>
      <c r="U117" s="20">
        <v>0.13021020850588616</v>
      </c>
      <c r="V117" s="20">
        <v>-7.5211728650465562E-2</v>
      </c>
      <c r="W117" s="20">
        <v>0.18727686348683467</v>
      </c>
      <c r="X117" s="20">
        <v>-4.0694076491715166E-3</v>
      </c>
      <c r="Y117" s="20">
        <v>0.41586292504071926</v>
      </c>
      <c r="Z117" s="20">
        <v>9.7436375620753468E-2</v>
      </c>
      <c r="AA117" s="20">
        <v>-4.9587262807721175E-2</v>
      </c>
      <c r="AB117" s="20">
        <v>-0.16112487565750497</v>
      </c>
      <c r="AC117" s="20">
        <v>0.21491593199186967</v>
      </c>
      <c r="AD117" s="20">
        <v>0.15755217313506648</v>
      </c>
      <c r="AE117" s="20">
        <v>0.28195411409999832</v>
      </c>
      <c r="AF117" s="20">
        <v>0.18128811282509952</v>
      </c>
      <c r="AG117" s="20">
        <v>2.0010436096856262E-2</v>
      </c>
      <c r="AH117" s="20">
        <v>6.0646598667327661E-2</v>
      </c>
      <c r="AI117" s="20">
        <v>0.14431022349991043</v>
      </c>
      <c r="AJ117" s="20">
        <v>7.8524720531097089E-2</v>
      </c>
      <c r="AK117" s="20">
        <v>-1.2399401600177723E-2</v>
      </c>
      <c r="AL117" s="20">
        <v>4.9123235905323172E-2</v>
      </c>
      <c r="AM117" s="20">
        <v>-9.2622446894715479E-2</v>
      </c>
      <c r="AN117" s="20">
        <v>0.10404427912743393</v>
      </c>
      <c r="AO117" s="20">
        <v>-5.155008178430686E-2</v>
      </c>
      <c r="AP117" s="20">
        <v>3.1889099958564628E-2</v>
      </c>
      <c r="AQ117" s="20">
        <v>1.1804516353686354E-3</v>
      </c>
      <c r="AR117" s="20">
        <v>6.9232213233187349E-3</v>
      </c>
      <c r="AS117" s="20">
        <v>5.818593106081902E-2</v>
      </c>
      <c r="AT117" s="20">
        <v>-8.3413382198853164E-2</v>
      </c>
      <c r="AU117" s="20">
        <v>-8.0215227691364618E-2</v>
      </c>
      <c r="AV117" s="20">
        <v>0.13365209617283941</v>
      </c>
      <c r="AW117" s="20">
        <v>0.10476512127000326</v>
      </c>
      <c r="AX117" s="20">
        <v>6.1107144738984494E-2</v>
      </c>
      <c r="AY117" s="20">
        <v>-1.622514108392854E-2</v>
      </c>
      <c r="AZ117" s="20">
        <v>6.9802705362009998E-2</v>
      </c>
    </row>
    <row r="118" spans="1:52" x14ac:dyDescent="0.2">
      <c r="A118" s="10" t="s">
        <v>101</v>
      </c>
      <c r="B118">
        <f>IF(COUNTIF(Table2[[#This Row],[1973-74]:[1978-79]],"N/A"),0,1)</f>
        <v>0</v>
      </c>
      <c r="C118">
        <f>IF(COUNTIF(Table2[[#This Row],[1979-80]:[1988-89]],"N/A"),0,1)</f>
        <v>1</v>
      </c>
      <c r="D118">
        <f>IF(COUNTIF(Table2[[#This Row],[1989-90]:[1998-99]],"N/A"),0,1)</f>
        <v>1</v>
      </c>
      <c r="E118">
        <f>IF(COUNTIF(Table2[[#This Row],[1999-2000]:[2008-09]],"N/A"),0,1)</f>
        <v>1</v>
      </c>
      <c r="F118">
        <f>IF(COUNTIF(Table2[[#This Row],[2009-10]:[2014-15]],"N/A"),0,1)</f>
        <v>1</v>
      </c>
      <c r="G118" s="20" t="str">
        <f t="shared" si="5"/>
        <v>N/A</v>
      </c>
      <c r="H118" s="20">
        <f t="shared" si="6"/>
        <v>0.11606873234029146</v>
      </c>
      <c r="I118" s="20">
        <f t="shared" si="7"/>
        <v>8.577674912248659E-2</v>
      </c>
      <c r="J118" s="20">
        <f t="shared" si="8"/>
        <v>4.7316578023632157E-2</v>
      </c>
      <c r="K118" s="20">
        <f t="shared" si="9"/>
        <v>2.5392316659905906E-2</v>
      </c>
      <c r="L118" s="20" t="s">
        <v>125</v>
      </c>
      <c r="M118" s="20" t="s">
        <v>125</v>
      </c>
      <c r="N118" s="20" t="s">
        <v>125</v>
      </c>
      <c r="O118" s="20" t="s">
        <v>125</v>
      </c>
      <c r="P118" s="20" t="s">
        <v>125</v>
      </c>
      <c r="Q118" s="20" t="s">
        <v>125</v>
      </c>
      <c r="R118" s="20">
        <v>0.15219884928861124</v>
      </c>
      <c r="S118" s="20">
        <v>0.16281602304779486</v>
      </c>
      <c r="T118" s="20">
        <v>3.7415350759254624E-2</v>
      </c>
      <c r="U118" s="20">
        <v>0.12189554245181834</v>
      </c>
      <c r="V118" s="20">
        <v>0.16026441456107152</v>
      </c>
      <c r="W118" s="20">
        <v>0.29235855305470654</v>
      </c>
      <c r="X118" s="20">
        <v>5.1304929339498401E-2</v>
      </c>
      <c r="Y118" s="20">
        <v>0.16093560008665583</v>
      </c>
      <c r="Z118" s="20">
        <v>-9.4570671526788233E-2</v>
      </c>
      <c r="AA118" s="20">
        <v>0.21690105180833144</v>
      </c>
      <c r="AB118" s="20">
        <v>3.7474118065083536E-2</v>
      </c>
      <c r="AC118" s="20">
        <v>4.0954443440200668E-2</v>
      </c>
      <c r="AD118" s="20">
        <v>0.10215130996331112</v>
      </c>
      <c r="AE118" s="20">
        <v>1.3972151735709027E-2</v>
      </c>
      <c r="AF118" s="20">
        <v>7.6569210513278876E-2</v>
      </c>
      <c r="AG118" s="20">
        <v>6.1799776565033014E-2</v>
      </c>
      <c r="AH118" s="20">
        <v>6.7607500502115753E-2</v>
      </c>
      <c r="AI118" s="20">
        <v>0.12824195768455135</v>
      </c>
      <c r="AJ118" s="20">
        <v>0.11209597094725123</v>
      </c>
      <c r="AK118" s="20">
        <v>6.6937008661832782E-3</v>
      </c>
      <c r="AL118" s="20">
        <v>8.0718925516436238E-2</v>
      </c>
      <c r="AM118" s="20">
        <v>4.9329643584865565E-2</v>
      </c>
      <c r="AN118" s="20">
        <v>5.0833618915462071E-2</v>
      </c>
      <c r="AO118" s="20">
        <v>6.0157678448592336E-2</v>
      </c>
      <c r="AP118" s="20">
        <v>0.11699577015033924</v>
      </c>
      <c r="AQ118" s="20">
        <v>6.1230830815565997E-2</v>
      </c>
      <c r="AR118" s="20">
        <v>5.4734849254756156E-2</v>
      </c>
      <c r="AS118" s="20">
        <v>2.5007555938142769E-2</v>
      </c>
      <c r="AT118" s="20">
        <v>-3.253679325402211E-2</v>
      </c>
      <c r="AU118" s="20">
        <v>2.2475737790621373E-2</v>
      </c>
      <c r="AV118" s="20">
        <v>8.5027606497770192E-2</v>
      </c>
      <c r="AW118" s="20">
        <v>-4.7405146242491487E-2</v>
      </c>
      <c r="AX118" s="20">
        <v>2.3699376730561585E-2</v>
      </c>
      <c r="AY118" s="20">
        <v>-1.6020750112974861E-3</v>
      </c>
      <c r="AZ118" s="20">
        <v>7.0158400194271262E-2</v>
      </c>
    </row>
    <row r="119" spans="1:52" x14ac:dyDescent="0.2">
      <c r="A119" s="11" t="s">
        <v>102</v>
      </c>
      <c r="B119">
        <f>IF(COUNTIF(Table2[[#This Row],[1973-74]:[1978-79]],"N/A"),0,1)</f>
        <v>1</v>
      </c>
      <c r="C119">
        <f>IF(COUNTIF(Table2[[#This Row],[1979-80]:[1988-89]],"N/A"),0,1)</f>
        <v>1</v>
      </c>
      <c r="D119">
        <f>IF(COUNTIF(Table2[[#This Row],[1989-90]:[1998-99]],"N/A"),0,1)</f>
        <v>1</v>
      </c>
      <c r="E119">
        <f>IF(COUNTIF(Table2[[#This Row],[1999-2000]:[2008-09]],"N/A"),0,1)</f>
        <v>1</v>
      </c>
      <c r="F119">
        <f>IF(COUNTIF(Table2[[#This Row],[2009-10]:[2014-15]],"N/A"),0,1)</f>
        <v>1</v>
      </c>
      <c r="G119" s="20">
        <f t="shared" si="5"/>
        <v>6.4138592432737174E-2</v>
      </c>
      <c r="H119" s="20">
        <f t="shared" si="6"/>
        <v>7.9775215876555144E-2</v>
      </c>
      <c r="I119" s="20">
        <f t="shared" si="7"/>
        <v>5.059019456863395E-2</v>
      </c>
      <c r="J119" s="20">
        <f t="shared" si="8"/>
        <v>5.3062115453139123E-2</v>
      </c>
      <c r="K119" s="20">
        <f t="shared" si="9"/>
        <v>1.5844707348994427E-2</v>
      </c>
      <c r="L119" s="20">
        <v>-7.5443827069910471E-2</v>
      </c>
      <c r="M119" s="20">
        <v>-0.12559132672868709</v>
      </c>
      <c r="N119" s="20">
        <v>0.16898663926002055</v>
      </c>
      <c r="O119" s="20">
        <v>0.30807698259062044</v>
      </c>
      <c r="P119" s="20">
        <v>4.4664494111642417E-2</v>
      </c>
      <c r="Q119" s="20">
        <v>0.20010975070910361</v>
      </c>
      <c r="R119" s="20">
        <v>-0.15599908417476427</v>
      </c>
      <c r="S119" s="20">
        <v>5.2657830034906129E-2</v>
      </c>
      <c r="T119" s="20">
        <v>7.1842448061718439E-2</v>
      </c>
      <c r="U119" s="20">
        <v>7.5563074143003436E-2</v>
      </c>
      <c r="V119" s="20">
        <v>0.399790696797996</v>
      </c>
      <c r="W119" s="20">
        <v>3.3129441673424194E-2</v>
      </c>
      <c r="X119" s="20">
        <v>7.4017789429021028E-2</v>
      </c>
      <c r="Y119" s="20">
        <v>-2.6427054295814285E-2</v>
      </c>
      <c r="Z119" s="20">
        <v>7.3067266386957194E-2</v>
      </c>
      <c r="AA119" s="20">
        <v>0.18143474238123</v>
      </c>
      <c r="AB119" s="20">
        <v>-2.8113318916074381E-2</v>
      </c>
      <c r="AC119" s="20">
        <v>-7.5621393064241359E-3</v>
      </c>
      <c r="AD119" s="20">
        <v>3.5255548200536529E-2</v>
      </c>
      <c r="AE119" s="20">
        <v>8.8221446854679836E-2</v>
      </c>
      <c r="AF119" s="20">
        <v>0.18513512698601439</v>
      </c>
      <c r="AG119" s="20">
        <v>3.7536161335822874E-4</v>
      </c>
      <c r="AH119" s="20">
        <v>4.373467392050015E-2</v>
      </c>
      <c r="AI119" s="20">
        <v>-4.8817535716467977E-2</v>
      </c>
      <c r="AJ119" s="20">
        <v>5.6238039668986772E-2</v>
      </c>
      <c r="AK119" s="20">
        <v>4.4082542363500572E-2</v>
      </c>
      <c r="AL119" s="20">
        <v>4.9199080988184284E-2</v>
      </c>
      <c r="AM119" s="20">
        <v>9.5573419512677525E-3</v>
      </c>
      <c r="AN119" s="20">
        <v>-3.4149896922543853E-2</v>
      </c>
      <c r="AO119" s="20">
        <v>0.14263103530064097</v>
      </c>
      <c r="AP119" s="20">
        <v>2.7458781053372797E-2</v>
      </c>
      <c r="AQ119" s="20">
        <v>-4.3063288623313703E-3</v>
      </c>
      <c r="AR119" s="20">
        <v>7.495032215270904E-2</v>
      </c>
      <c r="AS119" s="20">
        <v>0.24797280260809704</v>
      </c>
      <c r="AT119" s="20">
        <v>-2.677452610150604E-2</v>
      </c>
      <c r="AU119" s="20">
        <v>-0.21012489297754142</v>
      </c>
      <c r="AV119" s="20">
        <v>7.0533767116632159E-2</v>
      </c>
      <c r="AW119" s="20">
        <v>-2.8409461044282082E-2</v>
      </c>
      <c r="AX119" s="20">
        <v>1.7813199419370193E-2</v>
      </c>
      <c r="AY119" s="20">
        <v>0.1048341145744232</v>
      </c>
      <c r="AZ119" s="20">
        <v>0.14042151700536454</v>
      </c>
    </row>
    <row r="120" spans="1:52" x14ac:dyDescent="0.2">
      <c r="A120" s="10" t="s">
        <v>103</v>
      </c>
      <c r="B120">
        <f>IF(COUNTIF(Table2[[#This Row],[1973-74]:[1978-79]],"N/A"),0,1)</f>
        <v>0</v>
      </c>
      <c r="C120">
        <f>IF(COUNTIF(Table2[[#This Row],[1979-80]:[1988-89]],"N/A"),0,1)</f>
        <v>1</v>
      </c>
      <c r="D120">
        <f>IF(COUNTIF(Table2[[#This Row],[1989-90]:[1998-99]],"N/A"),0,1)</f>
        <v>1</v>
      </c>
      <c r="E120">
        <f>IF(COUNTIF(Table2[[#This Row],[1999-2000]:[2008-09]],"N/A"),0,1)</f>
        <v>1</v>
      </c>
      <c r="F120">
        <f>IF(COUNTIF(Table2[[#This Row],[2009-10]:[2014-15]],"N/A"),0,1)</f>
        <v>1</v>
      </c>
      <c r="G120" s="20" t="str">
        <f t="shared" si="5"/>
        <v>N/A</v>
      </c>
      <c r="H120" s="20">
        <f t="shared" si="6"/>
        <v>1.0068021929882647</v>
      </c>
      <c r="I120" s="20">
        <f t="shared" si="7"/>
        <v>5.8043310743842357E-2</v>
      </c>
      <c r="J120" s="20">
        <f t="shared" si="8"/>
        <v>3.1092433529571927E-2</v>
      </c>
      <c r="K120" s="20">
        <f t="shared" si="9"/>
        <v>4.7841036815259329E-2</v>
      </c>
      <c r="L120" s="20" t="s">
        <v>125</v>
      </c>
      <c r="M120" s="20" t="s">
        <v>125</v>
      </c>
      <c r="N120" s="20">
        <v>0.83838925786825824</v>
      </c>
      <c r="O120" s="20">
        <v>4.3935406879257996E-2</v>
      </c>
      <c r="P120" s="20">
        <v>5.6843050853540023E-2</v>
      </c>
      <c r="Q120" s="20">
        <v>5.838619328394748E-2</v>
      </c>
      <c r="R120" s="20">
        <v>-4.2060004108665401E-2</v>
      </c>
      <c r="S120" s="20">
        <v>0.14404770907833753</v>
      </c>
      <c r="T120" s="20">
        <v>-0.90726593146744583</v>
      </c>
      <c r="U120" s="20">
        <v>10.408350305498981</v>
      </c>
      <c r="V120" s="20">
        <v>0.11795947514058734</v>
      </c>
      <c r="W120" s="20">
        <v>4.8860233941474707E-2</v>
      </c>
      <c r="X120" s="20">
        <v>0.33686878875190784</v>
      </c>
      <c r="Y120" s="20">
        <v>-4.6915135257329724E-2</v>
      </c>
      <c r="Z120" s="20">
        <v>-5.0209704979148992E-2</v>
      </c>
      <c r="AA120" s="20">
        <v>0.11020701498358222</v>
      </c>
      <c r="AB120" s="20">
        <v>0.10117083267112971</v>
      </c>
      <c r="AC120" s="20">
        <v>0.21495358119188002</v>
      </c>
      <c r="AD120" s="20">
        <v>-1.6515734055093809E-2</v>
      </c>
      <c r="AE120" s="20">
        <v>4.2110602771302422E-2</v>
      </c>
      <c r="AF120" s="20">
        <v>6.4514996027986937E-2</v>
      </c>
      <c r="AG120" s="20">
        <v>6.9663019481307166E-3</v>
      </c>
      <c r="AH120" s="20">
        <v>9.1142169217164573E-2</v>
      </c>
      <c r="AI120" s="20">
        <v>-3.923115811697224E-2</v>
      </c>
      <c r="AJ120" s="20">
        <v>5.114500799313115E-3</v>
      </c>
      <c r="AK120" s="20">
        <v>-3.0483112527239113E-2</v>
      </c>
      <c r="AL120" s="20">
        <v>5.8711192147640777E-2</v>
      </c>
      <c r="AM120" s="20">
        <v>0.11863567688479769</v>
      </c>
      <c r="AN120" s="20">
        <v>-8.4089334104388805E-2</v>
      </c>
      <c r="AO120" s="20">
        <v>3.1941783237947344E-2</v>
      </c>
      <c r="AP120" s="20">
        <v>-8.6787032476789646E-4</v>
      </c>
      <c r="AQ120" s="20">
        <v>0.24355334599128001</v>
      </c>
      <c r="AR120" s="20">
        <v>2.995580813219359E-2</v>
      </c>
      <c r="AS120" s="20">
        <v>-7.2345166050231613E-2</v>
      </c>
      <c r="AT120" s="20">
        <v>1.5912011908487296E-2</v>
      </c>
      <c r="AU120" s="20">
        <v>0.17797888027764203</v>
      </c>
      <c r="AV120" s="20">
        <v>-2.2722710323884046E-3</v>
      </c>
      <c r="AW120" s="20">
        <v>3.4122448397154621E-2</v>
      </c>
      <c r="AX120" s="20">
        <v>-6.0105538287814344E-4</v>
      </c>
      <c r="AY120" s="20">
        <v>5.4063429861872021E-2</v>
      </c>
      <c r="AZ120" s="20">
        <v>2.3754788770153877E-2</v>
      </c>
    </row>
    <row r="121" spans="1:52" x14ac:dyDescent="0.2">
      <c r="A121" s="11" t="s">
        <v>104</v>
      </c>
      <c r="B121">
        <f>IF(COUNTIF(Table2[[#This Row],[1973-74]:[1978-79]],"N/A"),0,1)</f>
        <v>1</v>
      </c>
      <c r="C121">
        <f>IF(COUNTIF(Table2[[#This Row],[1979-80]:[1988-89]],"N/A"),0,1)</f>
        <v>1</v>
      </c>
      <c r="D121">
        <f>IF(COUNTIF(Table2[[#This Row],[1989-90]:[1998-99]],"N/A"),0,1)</f>
        <v>1</v>
      </c>
      <c r="E121">
        <f>IF(COUNTIF(Table2[[#This Row],[1999-2000]:[2008-09]],"N/A"),0,1)</f>
        <v>1</v>
      </c>
      <c r="F121">
        <f>IF(COUNTIF(Table2[[#This Row],[2009-10]:[2014-15]],"N/A"),0,1)</f>
        <v>1</v>
      </c>
      <c r="G121" s="20">
        <f t="shared" si="5"/>
        <v>0.1272951781020531</v>
      </c>
      <c r="H121" s="20">
        <f t="shared" si="6"/>
        <v>0.10377398989959177</v>
      </c>
      <c r="I121" s="20">
        <f t="shared" si="7"/>
        <v>8.0931911755702246E-2</v>
      </c>
      <c r="J121" s="20">
        <f t="shared" si="8"/>
        <v>6.121981789988571E-2</v>
      </c>
      <c r="K121" s="20">
        <f t="shared" si="9"/>
        <v>1.6039263027084139E-2</v>
      </c>
      <c r="L121" s="20">
        <v>0.19598740532720618</v>
      </c>
      <c r="M121" s="20">
        <v>2.9126412546762327E-2</v>
      </c>
      <c r="N121" s="20">
        <v>0.20516127890331673</v>
      </c>
      <c r="O121" s="20">
        <v>-5.2253492684180572E-2</v>
      </c>
      <c r="P121" s="20">
        <v>0.25845428641716078</v>
      </c>
      <c r="Q121" s="20">
        <v>-4.2021123695642386E-3</v>
      </c>
      <c r="R121" s="20">
        <v>0.22553948897372375</v>
      </c>
      <c r="S121" s="20">
        <v>-0.13279611832940344</v>
      </c>
      <c r="T121" s="20">
        <v>0.44401632423918269</v>
      </c>
      <c r="U121" s="20">
        <v>-0.18203649114714124</v>
      </c>
      <c r="V121" s="20">
        <v>0.32732252952454127</v>
      </c>
      <c r="W121" s="20">
        <v>-0.18173861133182398</v>
      </c>
      <c r="X121" s="20">
        <v>0.26811790141512537</v>
      </c>
      <c r="Y121" s="20">
        <v>9.9808387457413536E-2</v>
      </c>
      <c r="Z121" s="20">
        <v>0.17370860056386411</v>
      </c>
      <c r="AA121" s="20">
        <v>-6.8739865517089133E-2</v>
      </c>
      <c r="AB121" s="20">
        <v>0.3183143250724047</v>
      </c>
      <c r="AC121" s="20">
        <v>-0.13557189073983472</v>
      </c>
      <c r="AD121" s="20">
        <v>0.29675221210927721</v>
      </c>
      <c r="AE121" s="20">
        <v>-0.11195500496535199</v>
      </c>
      <c r="AF121" s="20">
        <v>0.31254050224914109</v>
      </c>
      <c r="AG121" s="20">
        <v>-1.4695432619991776E-2</v>
      </c>
      <c r="AH121" s="20">
        <v>-1.7497951654107093E-2</v>
      </c>
      <c r="AI121" s="20">
        <v>-3.9078544226634614E-2</v>
      </c>
      <c r="AJ121" s="20">
        <v>0.26925076784920882</v>
      </c>
      <c r="AK121" s="20">
        <v>4.1245424326310898E-2</v>
      </c>
      <c r="AL121" s="20">
        <v>-0.20177771783918322</v>
      </c>
      <c r="AM121" s="20">
        <v>0.22395509993070298</v>
      </c>
      <c r="AN121" s="20">
        <v>-0.23103287100972802</v>
      </c>
      <c r="AO121" s="20">
        <v>0.3775477087114788</v>
      </c>
      <c r="AP121" s="20">
        <v>0.13956232214092881</v>
      </c>
      <c r="AQ121" s="20">
        <v>-6.6228725779479636E-2</v>
      </c>
      <c r="AR121" s="20">
        <v>0.28857323704958282</v>
      </c>
      <c r="AS121" s="20">
        <v>-8.0405983339627951E-2</v>
      </c>
      <c r="AT121" s="20">
        <v>0.12075968480787155</v>
      </c>
      <c r="AU121" s="20">
        <v>-0.10895060511037594</v>
      </c>
      <c r="AV121" s="20">
        <v>-3.0533749402724467E-2</v>
      </c>
      <c r="AW121" s="20">
        <v>6.3083623400380373E-2</v>
      </c>
      <c r="AX121" s="20">
        <v>7.4279177024140469E-2</v>
      </c>
      <c r="AY121" s="20">
        <v>-2.2221765152038851E-2</v>
      </c>
      <c r="AZ121" s="20">
        <v>0.12057889740312325</v>
      </c>
    </row>
    <row r="122" spans="1:52" x14ac:dyDescent="0.2">
      <c r="A122" s="10" t="s">
        <v>105</v>
      </c>
      <c r="B122">
        <f>IF(COUNTIF(Table2[[#This Row],[1973-74]:[1978-79]],"N/A"),0,1)</f>
        <v>1</v>
      </c>
      <c r="C122">
        <f>IF(COUNTIF(Table2[[#This Row],[1979-80]:[1988-89]],"N/A"),0,1)</f>
        <v>1</v>
      </c>
      <c r="D122">
        <f>IF(COUNTIF(Table2[[#This Row],[1989-90]:[1998-99]],"N/A"),0,1)</f>
        <v>1</v>
      </c>
      <c r="E122">
        <f>IF(COUNTIF(Table2[[#This Row],[1999-2000]:[2008-09]],"N/A"),0,1)</f>
        <v>1</v>
      </c>
      <c r="F122">
        <f>IF(COUNTIF(Table2[[#This Row],[2009-10]:[2014-15]],"N/A"),0,1)</f>
        <v>1</v>
      </c>
      <c r="G122" s="20">
        <f t="shared" si="5"/>
        <v>8.0641518564729231E-2</v>
      </c>
      <c r="H122" s="20">
        <f t="shared" si="6"/>
        <v>8.3841720534861233E-2</v>
      </c>
      <c r="I122" s="20">
        <f t="shared" si="7"/>
        <v>6.2856084325786932E-2</v>
      </c>
      <c r="J122" s="20">
        <f t="shared" si="8"/>
        <v>2.6702330042013687E-2</v>
      </c>
      <c r="K122" s="20">
        <f t="shared" si="9"/>
        <v>2.1505416220733733E-2</v>
      </c>
      <c r="L122" s="20">
        <v>3.3564971375774069E-3</v>
      </c>
      <c r="M122" s="20">
        <v>0.23406370177751679</v>
      </c>
      <c r="N122" s="20">
        <v>-7.7945884492109319E-2</v>
      </c>
      <c r="O122" s="20">
        <v>0.14206750995539902</v>
      </c>
      <c r="P122" s="20">
        <v>0.10166576844526228</v>
      </c>
      <c r="Q122" s="20">
        <v>5.8017462697644427E-2</v>
      </c>
      <c r="R122" s="20">
        <v>1.0448259918191E-2</v>
      </c>
      <c r="S122" s="20">
        <v>0.15613273286588839</v>
      </c>
      <c r="T122" s="20">
        <v>0.35118564136205094</v>
      </c>
      <c r="U122" s="20">
        <v>-6.304893410019248E-2</v>
      </c>
      <c r="V122" s="20">
        <v>1.7056738492923627E-2</v>
      </c>
      <c r="W122" s="20">
        <v>0.10202317327200865</v>
      </c>
      <c r="X122" s="20">
        <v>4.3317219136094591E-2</v>
      </c>
      <c r="Y122" s="20">
        <v>5.1962540844470884E-2</v>
      </c>
      <c r="Z122" s="20">
        <v>0.11132237085953235</v>
      </c>
      <c r="AA122" s="20">
        <v>3.1948961646621851E-2</v>
      </c>
      <c r="AB122" s="20">
        <v>8.7972631829344436E-2</v>
      </c>
      <c r="AC122" s="20">
        <v>-2.7031274869354378E-3</v>
      </c>
      <c r="AD122" s="20">
        <v>9.5270715566569894E-3</v>
      </c>
      <c r="AE122" s="20">
        <v>3.8403121386062278E-2</v>
      </c>
      <c r="AF122" s="20">
        <v>3.3051891192656759E-2</v>
      </c>
      <c r="AG122" s="20">
        <v>0.10136246471848939</v>
      </c>
      <c r="AH122" s="20">
        <v>0.10930058386873025</v>
      </c>
      <c r="AI122" s="20">
        <v>0.14947427745730243</v>
      </c>
      <c r="AJ122" s="20">
        <v>7.0222967088940366E-2</v>
      </c>
      <c r="AK122" s="20">
        <v>9.8518908365067506E-2</v>
      </c>
      <c r="AL122" s="20">
        <v>-2.8514332449623016E-2</v>
      </c>
      <c r="AM122" s="20">
        <v>0.15314393568843185</v>
      </c>
      <c r="AN122" s="20">
        <v>-9.2373522189652751E-2</v>
      </c>
      <c r="AO122" s="20">
        <v>-3.5972185517364995E-2</v>
      </c>
      <c r="AP122" s="20">
        <v>9.5223375419521625E-2</v>
      </c>
      <c r="AQ122" s="20">
        <v>-2.2981756097154544E-2</v>
      </c>
      <c r="AR122" s="20">
        <v>0.14809894878859919</v>
      </c>
      <c r="AS122" s="20">
        <v>-5.8447171463296196E-3</v>
      </c>
      <c r="AT122" s="20">
        <v>-4.2275354441358333E-2</v>
      </c>
      <c r="AU122" s="20">
        <v>-3.5374334518848818E-2</v>
      </c>
      <c r="AV122" s="20">
        <v>-9.7297069614041595E-2</v>
      </c>
      <c r="AW122" s="20">
        <v>0.32208457102754984</v>
      </c>
      <c r="AX122" s="20">
        <v>-8.6737116906702327E-2</v>
      </c>
      <c r="AY122" s="20">
        <v>5.8538423023407483E-2</v>
      </c>
      <c r="AZ122" s="20">
        <v>-3.218197568696219E-2</v>
      </c>
    </row>
    <row r="123" spans="1:52" x14ac:dyDescent="0.2">
      <c r="A123" s="11" t="s">
        <v>106</v>
      </c>
      <c r="B123">
        <f>IF(COUNTIF(Table2[[#This Row],[1973-74]:[1978-79]],"N/A"),0,1)</f>
        <v>1</v>
      </c>
      <c r="C123">
        <f>IF(COUNTIF(Table2[[#This Row],[1979-80]:[1988-89]],"N/A"),0,1)</f>
        <v>1</v>
      </c>
      <c r="D123">
        <f>IF(COUNTIF(Table2[[#This Row],[1989-90]:[1998-99]],"N/A"),0,1)</f>
        <v>1</v>
      </c>
      <c r="E123">
        <f>IF(COUNTIF(Table2[[#This Row],[1999-2000]:[2008-09]],"N/A"),0,1)</f>
        <v>1</v>
      </c>
      <c r="F123">
        <f>IF(COUNTIF(Table2[[#This Row],[2009-10]:[2014-15]],"N/A"),0,1)</f>
        <v>1</v>
      </c>
      <c r="G123" s="20">
        <f t="shared" si="5"/>
        <v>8.2333584485333969E-2</v>
      </c>
      <c r="H123" s="20">
        <f t="shared" si="6"/>
        <v>9.589595940647419E-2</v>
      </c>
      <c r="I123" s="20">
        <f t="shared" si="7"/>
        <v>7.9816085980406695E-2</v>
      </c>
      <c r="J123" s="20">
        <f t="shared" si="8"/>
        <v>6.2722144574824362E-2</v>
      </c>
      <c r="K123" s="20">
        <f t="shared" si="9"/>
        <v>3.2098503976799891E-2</v>
      </c>
      <c r="L123" s="20">
        <v>6.8236491243625755E-2</v>
      </c>
      <c r="M123" s="20">
        <v>0.19441172634316589</v>
      </c>
      <c r="N123" s="20">
        <v>7.3480321552931559E-3</v>
      </c>
      <c r="O123" s="20">
        <v>-2.6617040654839972E-2</v>
      </c>
      <c r="P123" s="20">
        <v>0.16828871333942497</v>
      </c>
      <c r="Q123" s="20">
        <v>7.3079067402714831E-2</v>
      </c>
      <c r="R123" s="20">
        <v>0.15365264044837956</v>
      </c>
      <c r="S123" s="20">
        <v>6.7306850916524039E-2</v>
      </c>
      <c r="T123" s="20">
        <v>4.6636069329913953E-2</v>
      </c>
      <c r="U123" s="20">
        <v>0.15308463388331997</v>
      </c>
      <c r="V123" s="20">
        <v>7.7729710928626161E-3</v>
      </c>
      <c r="W123" s="20">
        <v>8.0755923402805768E-2</v>
      </c>
      <c r="X123" s="20">
        <v>0.22231139213030746</v>
      </c>
      <c r="Y123" s="20">
        <v>0.21798768715983116</v>
      </c>
      <c r="Z123" s="20">
        <v>-6.3627641701917287E-2</v>
      </c>
      <c r="AA123" s="20">
        <v>0.19442190741975859</v>
      </c>
      <c r="AB123" s="20">
        <v>0.15381205596271416</v>
      </c>
      <c r="AC123" s="20">
        <v>0.20477271645073178</v>
      </c>
      <c r="AD123" s="20">
        <v>1.7808729832932559E-2</v>
      </c>
      <c r="AE123" s="20">
        <v>4.8338665071969648E-2</v>
      </c>
      <c r="AF123" s="20">
        <v>-6.4273187565411699E-2</v>
      </c>
      <c r="AG123" s="20">
        <v>0.14225544060115525</v>
      </c>
      <c r="AH123" s="20">
        <v>3.5906467385825184E-3</v>
      </c>
      <c r="AI123" s="20">
        <v>8.0456867213293329E-2</v>
      </c>
      <c r="AJ123" s="20">
        <v>1.6977018078340785E-2</v>
      </c>
      <c r="AK123" s="20">
        <v>4.1802879062819667E-2</v>
      </c>
      <c r="AL123" s="20">
        <v>0.10576645678619616</v>
      </c>
      <c r="AM123" s="20">
        <v>5.8980464632268317E-2</v>
      </c>
      <c r="AN123" s="20">
        <v>9.574977450342452E-2</v>
      </c>
      <c r="AO123" s="20">
        <v>-1.0453904080340698E-2</v>
      </c>
      <c r="AP123" s="20">
        <v>7.6652041275073232E-2</v>
      </c>
      <c r="AQ123" s="20">
        <v>6.7880375717861541E-2</v>
      </c>
      <c r="AR123" s="20">
        <v>3.5084515862216399E-2</v>
      </c>
      <c r="AS123" s="20">
        <v>0.13092054810581027</v>
      </c>
      <c r="AT123" s="20">
        <v>2.4838293882914277E-2</v>
      </c>
      <c r="AU123" s="20">
        <v>-3.898182666609773E-2</v>
      </c>
      <c r="AV123" s="20">
        <v>-1.000415661933074E-2</v>
      </c>
      <c r="AW123" s="20">
        <v>3.6023889193878368E-2</v>
      </c>
      <c r="AX123" s="20">
        <v>0.14210732546896182</v>
      </c>
      <c r="AY123" s="20">
        <v>-4.6385721906277405E-2</v>
      </c>
      <c r="AZ123" s="20">
        <v>0.10983151438966504</v>
      </c>
    </row>
    <row r="124" spans="1:52" x14ac:dyDescent="0.2">
      <c r="A124" s="10" t="s">
        <v>107</v>
      </c>
      <c r="B124">
        <f>IF(COUNTIF(Table2[[#This Row],[1973-74]:[1978-79]],"N/A"),0,1)</f>
        <v>0</v>
      </c>
      <c r="C124">
        <f>IF(COUNTIF(Table2[[#This Row],[1979-80]:[1988-89]],"N/A"),0,1)</f>
        <v>0</v>
      </c>
      <c r="D124">
        <f>IF(COUNTIF(Table2[[#This Row],[1989-90]:[1998-99]],"N/A"),0,1)</f>
        <v>1</v>
      </c>
      <c r="E124">
        <f>IF(COUNTIF(Table2[[#This Row],[1999-2000]:[2008-09]],"N/A"),0,1)</f>
        <v>1</v>
      </c>
      <c r="F124">
        <f>IF(COUNTIF(Table2[[#This Row],[2009-10]:[2014-15]],"N/A"),0,1)</f>
        <v>1</v>
      </c>
      <c r="G124" s="20" t="str">
        <f t="shared" si="5"/>
        <v>N/A</v>
      </c>
      <c r="H124" s="20" t="str">
        <f t="shared" si="6"/>
        <v>N/A</v>
      </c>
      <c r="I124" s="20">
        <f t="shared" si="7"/>
        <v>2.0874621501794571E-2</v>
      </c>
      <c r="J124" s="20">
        <f t="shared" si="8"/>
        <v>7.104106081321554E-2</v>
      </c>
      <c r="K124" s="20">
        <f t="shared" si="9"/>
        <v>4.0470857108319248E-2</v>
      </c>
      <c r="L124" s="20" t="s">
        <v>125</v>
      </c>
      <c r="M124" s="20" t="s">
        <v>125</v>
      </c>
      <c r="N124" s="20" t="s">
        <v>125</v>
      </c>
      <c r="O124" s="20" t="s">
        <v>125</v>
      </c>
      <c r="P124" s="20" t="s">
        <v>125</v>
      </c>
      <c r="Q124" s="20" t="s">
        <v>125</v>
      </c>
      <c r="R124" s="20" t="s">
        <v>125</v>
      </c>
      <c r="S124" s="20" t="s">
        <v>125</v>
      </c>
      <c r="T124" s="20" t="s">
        <v>125</v>
      </c>
      <c r="U124" s="20" t="s">
        <v>125</v>
      </c>
      <c r="V124" s="20">
        <v>0.15807491633154561</v>
      </c>
      <c r="W124" s="20">
        <v>-4.6527585660611132E-2</v>
      </c>
      <c r="X124" s="20">
        <v>-3.5808309460135065E-2</v>
      </c>
      <c r="Y124" s="20">
        <v>0.18335132877334542</v>
      </c>
      <c r="Z124" s="20">
        <v>0.17997755219852829</v>
      </c>
      <c r="AA124" s="20">
        <v>0.12649876937620028</v>
      </c>
      <c r="AB124" s="20">
        <v>0.11739143942404071</v>
      </c>
      <c r="AC124" s="20">
        <v>5.5173215102576341E-2</v>
      </c>
      <c r="AD124" s="20">
        <v>-0.10682049782849763</v>
      </c>
      <c r="AE124" s="20">
        <v>4.7130718641680336E-2</v>
      </c>
      <c r="AF124" s="20">
        <v>-4.8393453707534284E-2</v>
      </c>
      <c r="AG124" s="20">
        <v>4.4891817914655401E-2</v>
      </c>
      <c r="AH124" s="20">
        <v>7.858772173659917E-2</v>
      </c>
      <c r="AI124" s="20">
        <v>-0.1133412326534111</v>
      </c>
      <c r="AJ124" s="20">
        <v>7.6277170116364939E-3</v>
      </c>
      <c r="AK124" s="20">
        <v>0.26502682516012455</v>
      </c>
      <c r="AL124" s="20">
        <v>-7.870908295966704E-2</v>
      </c>
      <c r="AM124" s="20">
        <v>1.8479602857838649E-2</v>
      </c>
      <c r="AN124" s="20">
        <v>3.5145738507173757E-2</v>
      </c>
      <c r="AO124" s="20">
        <v>0.34059812966403225</v>
      </c>
      <c r="AP124" s="20">
        <v>0.16397216313319393</v>
      </c>
      <c r="AQ124" s="20">
        <v>-2.2577610293239405E-3</v>
      </c>
      <c r="AR124" s="20">
        <v>-4.0950175607807331E-2</v>
      </c>
      <c r="AS124" s="20">
        <v>0.10226397866849543</v>
      </c>
      <c r="AT124" s="20">
        <v>-9.3158810261904854E-2</v>
      </c>
      <c r="AU124" s="20">
        <v>0.19028929471264708</v>
      </c>
      <c r="AV124" s="20">
        <v>7.7287904708996505E-2</v>
      </c>
      <c r="AW124" s="20">
        <v>6.2493044057376594E-2</v>
      </c>
      <c r="AX124" s="20">
        <v>3.374281270746942E-2</v>
      </c>
      <c r="AY124" s="20">
        <v>6.2248734749054478E-2</v>
      </c>
      <c r="AZ124" s="20">
        <v>-0.18323664828562858</v>
      </c>
    </row>
    <row r="125" spans="1:52" x14ac:dyDescent="0.2">
      <c r="A125" s="11" t="s">
        <v>108</v>
      </c>
      <c r="B125">
        <f>IF(COUNTIF(Table2[[#This Row],[1973-74]:[1978-79]],"N/A"),0,1)</f>
        <v>1</v>
      </c>
      <c r="C125">
        <f>IF(COUNTIF(Table2[[#This Row],[1979-80]:[1988-89]],"N/A"),0,1)</f>
        <v>1</v>
      </c>
      <c r="D125">
        <f>IF(COUNTIF(Table2[[#This Row],[1989-90]:[1998-99]],"N/A"),0,1)</f>
        <v>1</v>
      </c>
      <c r="E125">
        <f>IF(COUNTIF(Table2[[#This Row],[1999-2000]:[2008-09]],"N/A"),0,1)</f>
        <v>1</v>
      </c>
      <c r="F125">
        <f>IF(COUNTIF(Table2[[#This Row],[2009-10]:[2014-15]],"N/A"),0,1)</f>
        <v>1</v>
      </c>
      <c r="G125" s="20">
        <f t="shared" si="5"/>
        <v>3.3725860512512765E-2</v>
      </c>
      <c r="H125" s="20">
        <f t="shared" si="6"/>
        <v>0.13095015538364962</v>
      </c>
      <c r="I125" s="20">
        <f t="shared" si="7"/>
        <v>3.5781388202321816E-2</v>
      </c>
      <c r="J125" s="20">
        <f t="shared" si="8"/>
        <v>4.3942758825634809E-2</v>
      </c>
      <c r="K125" s="20">
        <f t="shared" si="9"/>
        <v>1.6664272749227067E-2</v>
      </c>
      <c r="L125" s="20">
        <v>-2.201213041145535E-2</v>
      </c>
      <c r="M125" s="20">
        <v>1.7951659825375343E-2</v>
      </c>
      <c r="N125" s="20">
        <v>1.9778027230921168E-2</v>
      </c>
      <c r="O125" s="20">
        <v>7.4175318113939778E-2</v>
      </c>
      <c r="P125" s="20">
        <v>7.8736427803782857E-2</v>
      </c>
      <c r="Q125" s="20">
        <v>9.7901444927012818E-2</v>
      </c>
      <c r="R125" s="20">
        <v>-4.3176784570843368E-2</v>
      </c>
      <c r="S125" s="20">
        <v>-1.8994608754548104E-2</v>
      </c>
      <c r="T125" s="20">
        <v>0.1826401202913831</v>
      </c>
      <c r="U125" s="20">
        <v>0.50289807170907086</v>
      </c>
      <c r="V125" s="20">
        <v>3.0266274457925332E-2</v>
      </c>
      <c r="W125" s="20">
        <v>0.24515284789227143</v>
      </c>
      <c r="X125" s="20">
        <v>7.0971062132356932E-2</v>
      </c>
      <c r="Y125" s="20">
        <v>0.11452028716318262</v>
      </c>
      <c r="Z125" s="20">
        <v>0.12732283858868484</v>
      </c>
      <c r="AA125" s="20">
        <v>-1.4144771445300611E-2</v>
      </c>
      <c r="AB125" s="20">
        <v>6.1658986608649283E-2</v>
      </c>
      <c r="AC125" s="20">
        <v>7.5493697393259106E-3</v>
      </c>
      <c r="AD125" s="20">
        <v>-3.4833182469699783E-2</v>
      </c>
      <c r="AE125" s="20">
        <v>0.18470131716263294</v>
      </c>
      <c r="AF125" s="20">
        <v>-4.5585257750718408E-2</v>
      </c>
      <c r="AG125" s="20">
        <v>5.0817960541677636E-2</v>
      </c>
      <c r="AH125" s="20">
        <v>9.5630113707460621E-3</v>
      </c>
      <c r="AI125" s="20">
        <v>7.8928224224406721E-2</v>
      </c>
      <c r="AJ125" s="20">
        <v>5.9158224041498474E-2</v>
      </c>
      <c r="AK125" s="20">
        <v>-1.5746210483152025E-2</v>
      </c>
      <c r="AL125" s="20">
        <v>0.10109173262788276</v>
      </c>
      <c r="AM125" s="20">
        <v>9.7981503640725179E-2</v>
      </c>
      <c r="AN125" s="20">
        <v>4.1156073647122676E-2</v>
      </c>
      <c r="AO125" s="20">
        <v>1.9534018901994406E-3</v>
      </c>
      <c r="AP125" s="20">
        <v>8.0301720529696419E-2</v>
      </c>
      <c r="AQ125" s="20">
        <v>1.9040795778985882E-2</v>
      </c>
      <c r="AR125" s="20">
        <v>6.8169336753543378E-2</v>
      </c>
      <c r="AS125" s="20">
        <v>7.9460045986885608E-2</v>
      </c>
      <c r="AT125" s="20">
        <v>-3.3980812115541201E-2</v>
      </c>
      <c r="AU125" s="20">
        <v>-1.1465368864893889E-2</v>
      </c>
      <c r="AV125" s="20">
        <v>4.8019191493017747E-2</v>
      </c>
      <c r="AW125" s="20">
        <v>2.7029713437668586E-2</v>
      </c>
      <c r="AX125" s="20">
        <v>1.6496770250661211E-2</v>
      </c>
      <c r="AY125" s="20">
        <v>5.6073280676369004E-3</v>
      </c>
      <c r="AZ125" s="20">
        <v>1.4298002111271847E-2</v>
      </c>
    </row>
    <row r="126" spans="1:52" x14ac:dyDescent="0.2">
      <c r="A126" s="10" t="s">
        <v>169</v>
      </c>
      <c r="B126">
        <f>IF(COUNTIF(Table2[[#This Row],[1973-74]:[1978-79]],"N/A"),0,1)</f>
        <v>0</v>
      </c>
      <c r="C126">
        <f>IF(COUNTIF(Table2[[#This Row],[1979-80]:[1988-89]],"N/A"),0,1)</f>
        <v>1</v>
      </c>
      <c r="D126">
        <f>IF(COUNTIF(Table2[[#This Row],[1989-90]:[1998-99]],"N/A"),0,1)</f>
        <v>1</v>
      </c>
      <c r="E126">
        <f>IF(COUNTIF(Table2[[#This Row],[1999-2000]:[2008-09]],"N/A"),0,1)</f>
        <v>0</v>
      </c>
      <c r="F126">
        <f>IF(COUNTIF(Table2[[#This Row],[2009-10]:[2014-15]],"N/A"),0,1)</f>
        <v>0</v>
      </c>
      <c r="G126" s="20" t="str">
        <f t="shared" si="5"/>
        <v>N/A</v>
      </c>
      <c r="H126" s="20">
        <f t="shared" si="6"/>
        <v>7.7961521509037734E-2</v>
      </c>
      <c r="I126" s="20">
        <f t="shared" si="7"/>
        <v>2.9790791487882197E-2</v>
      </c>
      <c r="J126" s="20" t="str">
        <f t="shared" si="8"/>
        <v>N/A</v>
      </c>
      <c r="K126" s="20" t="str">
        <f t="shared" si="9"/>
        <v>N/A</v>
      </c>
      <c r="L126" s="20" t="s">
        <v>125</v>
      </c>
      <c r="M126" s="20" t="s">
        <v>125</v>
      </c>
      <c r="N126" s="20">
        <v>0.21008417208100408</v>
      </c>
      <c r="O126" s="20">
        <v>-3.8882274478367722E-2</v>
      </c>
      <c r="P126" s="20">
        <v>0.18220424073455802</v>
      </c>
      <c r="Q126" s="20">
        <v>-8.4932794494338229E-2</v>
      </c>
      <c r="R126" s="20">
        <v>0.19201781588055022</v>
      </c>
      <c r="S126" s="20">
        <v>-4.3282116933894776E-2</v>
      </c>
      <c r="T126" s="20">
        <v>0.12155644253689089</v>
      </c>
      <c r="U126" s="20">
        <v>0.11089944979434622</v>
      </c>
      <c r="V126" s="20">
        <v>0.18346578588491677</v>
      </c>
      <c r="W126" s="20">
        <v>-0.14537419425620993</v>
      </c>
      <c r="X126" s="20">
        <v>3.9443993855436343E-2</v>
      </c>
      <c r="Y126" s="20">
        <v>0.17067379530747789</v>
      </c>
      <c r="Z126" s="20">
        <v>0.23514703751520194</v>
      </c>
      <c r="AA126" s="20">
        <v>0.12109630382608623</v>
      </c>
      <c r="AB126" s="20">
        <v>3.3750199285816067E-2</v>
      </c>
      <c r="AC126" s="20">
        <v>-4.985197493753149E-2</v>
      </c>
      <c r="AD126" s="20">
        <v>5.8044004687513091E-2</v>
      </c>
      <c r="AE126" s="20">
        <v>-8.8213891682060536E-2</v>
      </c>
      <c r="AF126" s="20">
        <v>4.80575713102342E-2</v>
      </c>
      <c r="AG126" s="20">
        <v>3.9756579036161525E-2</v>
      </c>
      <c r="AH126" s="20">
        <v>0.15721994304524611</v>
      </c>
      <c r="AI126" s="20">
        <v>-3.7531560003857059E-3</v>
      </c>
      <c r="AJ126" s="20">
        <v>-1.819766369225749E-2</v>
      </c>
      <c r="AK126" s="20">
        <v>0.18149272733418209</v>
      </c>
      <c r="AL126" s="20">
        <v>-4.4991197929597744E-3</v>
      </c>
      <c r="AM126" s="20">
        <v>4.4337033089459722E-2</v>
      </c>
      <c r="AN126" s="20">
        <v>0.1461314165593002</v>
      </c>
      <c r="AO126" s="20">
        <v>0.10674322050902131</v>
      </c>
      <c r="AP126" s="20">
        <v>0.14528658031733047</v>
      </c>
      <c r="AQ126" s="20" t="s">
        <v>125</v>
      </c>
      <c r="AR126" s="20" t="s">
        <v>125</v>
      </c>
      <c r="AS126" s="20" t="s">
        <v>125</v>
      </c>
      <c r="AT126" s="20" t="s">
        <v>125</v>
      </c>
      <c r="AU126" s="20" t="s">
        <v>125</v>
      </c>
      <c r="AV126" s="20" t="s">
        <v>125</v>
      </c>
      <c r="AW126" s="20" t="s">
        <v>125</v>
      </c>
      <c r="AX126" s="20" t="s">
        <v>125</v>
      </c>
      <c r="AY126" s="20" t="s">
        <v>125</v>
      </c>
      <c r="AZ126" s="20" t="s">
        <v>125</v>
      </c>
    </row>
    <row r="127" spans="1:52" x14ac:dyDescent="0.2">
      <c r="A127" s="11" t="s">
        <v>109</v>
      </c>
      <c r="B127">
        <f>IF(COUNTIF(Table2[[#This Row],[1973-74]:[1978-79]],"N/A"),0,1)</f>
        <v>1</v>
      </c>
      <c r="C127">
        <f>IF(COUNTIF(Table2[[#This Row],[1979-80]:[1988-89]],"N/A"),0,1)</f>
        <v>1</v>
      </c>
      <c r="D127">
        <f>IF(COUNTIF(Table2[[#This Row],[1989-90]:[1998-99]],"N/A"),0,1)</f>
        <v>1</v>
      </c>
      <c r="E127">
        <f>IF(COUNTIF(Table2[[#This Row],[1999-2000]:[2008-09]],"N/A"),0,1)</f>
        <v>1</v>
      </c>
      <c r="F127">
        <f>IF(COUNTIF(Table2[[#This Row],[2009-10]:[2014-15]],"N/A"),0,1)</f>
        <v>1</v>
      </c>
      <c r="G127" s="20">
        <f t="shared" si="5"/>
        <v>6.7707158078374005E-2</v>
      </c>
      <c r="H127" s="20">
        <f t="shared" si="6"/>
        <v>1.0107814135712812</v>
      </c>
      <c r="I127" s="20">
        <f t="shared" si="7"/>
        <v>5.1751603358728901E-2</v>
      </c>
      <c r="J127" s="20">
        <f t="shared" si="8"/>
        <v>3.9271541356759296E-2</v>
      </c>
      <c r="K127" s="20">
        <f t="shared" si="9"/>
        <v>1.9378295165006425E-2</v>
      </c>
      <c r="L127" s="20">
        <v>9.1127147568724254E-2</v>
      </c>
      <c r="M127" s="20">
        <v>1.8041858014002862E-2</v>
      </c>
      <c r="N127" s="20">
        <v>-0.14463280126306605</v>
      </c>
      <c r="O127" s="20">
        <v>0.19004448603847315</v>
      </c>
      <c r="P127" s="20">
        <v>0.18395510003373583</v>
      </c>
      <c r="Q127" s="20">
        <v>7.2717657296060556E-2</v>
      </c>
      <c r="R127" s="20">
        <v>1.6249303759590956E-2</v>
      </c>
      <c r="S127" s="20">
        <v>0.17921577925700885</v>
      </c>
      <c r="T127" s="20">
        <v>-0.89466984481184708</v>
      </c>
      <c r="U127" s="20">
        <v>10.503847646237464</v>
      </c>
      <c r="V127" s="20">
        <v>-1.1646114506790017E-2</v>
      </c>
      <c r="W127" s="20">
        <v>8.5653753554396111E-2</v>
      </c>
      <c r="X127" s="20">
        <v>0.15043883509937375</v>
      </c>
      <c r="Y127" s="20">
        <v>-4.6536702425979661E-2</v>
      </c>
      <c r="Z127" s="20">
        <v>5.2543822253534204E-2</v>
      </c>
      <c r="AA127" s="20">
        <v>0.24118701422228564</v>
      </c>
      <c r="AB127" s="20">
        <v>0.13189569701845086</v>
      </c>
      <c r="AC127" s="20">
        <v>1.1099042902058798E-3</v>
      </c>
      <c r="AD127" s="20">
        <v>3.2340321868653668E-2</v>
      </c>
      <c r="AE127" s="20">
        <v>-8.0874166449259322E-3</v>
      </c>
      <c r="AF127" s="20">
        <v>0.12086148346787487</v>
      </c>
      <c r="AG127" s="20">
        <v>-1.0081061911907789E-2</v>
      </c>
      <c r="AH127" s="20">
        <v>5.7960695578591494E-2</v>
      </c>
      <c r="AI127" s="20">
        <v>-4.3571220668469475E-2</v>
      </c>
      <c r="AJ127" s="20">
        <v>-6.0993836334701235E-3</v>
      </c>
      <c r="AK127" s="20">
        <v>0.12625514085735842</v>
      </c>
      <c r="AL127" s="20">
        <v>-1.2786528051151382E-2</v>
      </c>
      <c r="AM127" s="20">
        <v>8.2593088647179066E-3</v>
      </c>
      <c r="AN127" s="20">
        <v>0.14527426572261742</v>
      </c>
      <c r="AO127" s="20">
        <v>2.0627719933817151E-2</v>
      </c>
      <c r="AP127" s="20">
        <v>3.2309278346623817E-2</v>
      </c>
      <c r="AQ127" s="20">
        <v>5.887784295432761E-2</v>
      </c>
      <c r="AR127" s="20">
        <v>-2.9366443604303311E-2</v>
      </c>
      <c r="AS127" s="20">
        <v>-2.3841085403360284E-2</v>
      </c>
      <c r="AT127" s="20">
        <v>6.7105913946945525E-2</v>
      </c>
      <c r="AU127" s="20">
        <v>-1.6126649604627723E-2</v>
      </c>
      <c r="AV127" s="20">
        <v>-3.7618915740311536E-3</v>
      </c>
      <c r="AW127" s="20">
        <v>4.083298370280336E-2</v>
      </c>
      <c r="AX127" s="20">
        <v>5.6088986672271191E-2</v>
      </c>
      <c r="AY127" s="20">
        <v>1.4221858004916934E-2</v>
      </c>
      <c r="AZ127" s="20">
        <v>2.5014483788705941E-2</v>
      </c>
    </row>
    <row r="128" spans="1:52" x14ac:dyDescent="0.2">
      <c r="A128" s="10" t="s">
        <v>110</v>
      </c>
      <c r="B128">
        <f>IF(COUNTIF(Table2[[#This Row],[1973-74]:[1978-79]],"N/A"),0,1)</f>
        <v>1</v>
      </c>
      <c r="C128">
        <f>IF(COUNTIF(Table2[[#This Row],[1979-80]:[1988-89]],"N/A"),0,1)</f>
        <v>1</v>
      </c>
      <c r="D128">
        <f>IF(COUNTIF(Table2[[#This Row],[1989-90]:[1998-99]],"N/A"),0,1)</f>
        <v>1</v>
      </c>
      <c r="E128">
        <f>IF(COUNTIF(Table2[[#This Row],[1999-2000]:[2008-09]],"N/A"),0,1)</f>
        <v>1</v>
      </c>
      <c r="F128">
        <f>IF(COUNTIF(Table2[[#This Row],[2009-10]:[2014-15]],"N/A"),0,1)</f>
        <v>1</v>
      </c>
      <c r="G128" s="20">
        <f t="shared" si="5"/>
        <v>4.6641163231576417E-2</v>
      </c>
      <c r="H128" s="20">
        <f t="shared" si="6"/>
        <v>0.10530023467899732</v>
      </c>
      <c r="I128" s="20">
        <f t="shared" si="7"/>
        <v>8.3569440589822838E-2</v>
      </c>
      <c r="J128" s="20">
        <f t="shared" si="8"/>
        <v>8.4078559208413672E-2</v>
      </c>
      <c r="K128" s="20">
        <f t="shared" si="9"/>
        <v>-5.2989067448864557E-2</v>
      </c>
      <c r="L128" s="20">
        <v>-8.8717412154503447E-2</v>
      </c>
      <c r="M128" s="20">
        <v>3.197205791539514E-2</v>
      </c>
      <c r="N128" s="20">
        <v>6.9172741744578367E-2</v>
      </c>
      <c r="O128" s="20">
        <v>0.12216632450474697</v>
      </c>
      <c r="P128" s="20">
        <v>9.8612104147665053E-2</v>
      </c>
      <c r="Q128" s="20">
        <v>5.0348135870271916E-3</v>
      </c>
      <c r="R128" s="20">
        <v>7.04090920035636E-2</v>
      </c>
      <c r="S128" s="20">
        <v>2.7517765466745968E-2</v>
      </c>
      <c r="T128" s="20">
        <v>0.20012785017593995</v>
      </c>
      <c r="U128" s="20">
        <v>6.7055819044144468E-2</v>
      </c>
      <c r="V128" s="20">
        <v>0.12057804522246536</v>
      </c>
      <c r="W128" s="20">
        <v>8.6957406126683207E-2</v>
      </c>
      <c r="X128" s="20">
        <v>0.20405337125961412</v>
      </c>
      <c r="Y128" s="20">
        <v>0.37033928599182481</v>
      </c>
      <c r="Z128" s="20">
        <v>-9.9071102088035476E-2</v>
      </c>
      <c r="AA128" s="20">
        <v>0.11880303144749099</v>
      </c>
      <c r="AB128" s="20">
        <v>9.2009766965601827E-2</v>
      </c>
      <c r="AC128" s="20">
        <v>5.2571923172038577E-2</v>
      </c>
      <c r="AD128" s="20">
        <v>7.214880078316202E-2</v>
      </c>
      <c r="AE128" s="20">
        <v>4.6384222059897735E-2</v>
      </c>
      <c r="AF128" s="20">
        <v>3.9354275741710298E-2</v>
      </c>
      <c r="AG128" s="20">
        <v>0.12106456216942323</v>
      </c>
      <c r="AH128" s="20">
        <v>0.10664270201452856</v>
      </c>
      <c r="AI128" s="20">
        <v>0.10956215740678081</v>
      </c>
      <c r="AJ128" s="20">
        <v>7.7152964137594537E-2</v>
      </c>
      <c r="AK128" s="20">
        <v>8.3948757148519335E-2</v>
      </c>
      <c r="AL128" s="20">
        <v>7.9357513331204513E-2</v>
      </c>
      <c r="AM128" s="20">
        <v>0.10416608893785932</v>
      </c>
      <c r="AN128" s="20">
        <v>9.4242020430877288E-2</v>
      </c>
      <c r="AO128" s="20">
        <v>0.10095171618261989</v>
      </c>
      <c r="AP128" s="20">
        <v>0.13495463972369837</v>
      </c>
      <c r="AQ128" s="20">
        <v>8.7149787574414356E-2</v>
      </c>
      <c r="AR128" s="20">
        <v>8.5257944795230113E-4</v>
      </c>
      <c r="AS128" s="20">
        <v>-1.759471298331303E-2</v>
      </c>
      <c r="AT128" s="20">
        <v>0.17275720229030447</v>
      </c>
      <c r="AU128" s="20">
        <v>-0.19857013884990996</v>
      </c>
      <c r="AV128" s="20">
        <v>-1.6015439637592502E-2</v>
      </c>
      <c r="AW128" s="20">
        <v>0.19698172730898042</v>
      </c>
      <c r="AX128" s="20">
        <v>6.5259519331728091E-2</v>
      </c>
      <c r="AY128" s="20">
        <v>-1.3692559129161957E-2</v>
      </c>
      <c r="AZ128" s="20">
        <v>-0.35189751371723144</v>
      </c>
    </row>
    <row r="129" spans="1:52" x14ac:dyDescent="0.2">
      <c r="A129" s="11" t="s">
        <v>111</v>
      </c>
      <c r="B129">
        <f>IF(COUNTIF(Table2[[#This Row],[1973-74]:[1978-79]],"N/A"),0,1)</f>
        <v>0</v>
      </c>
      <c r="C129">
        <f>IF(COUNTIF(Table2[[#This Row],[1979-80]:[1988-89]],"N/A"),0,1)</f>
        <v>1</v>
      </c>
      <c r="D129">
        <f>IF(COUNTIF(Table2[[#This Row],[1989-90]:[1998-99]],"N/A"),0,1)</f>
        <v>1</v>
      </c>
      <c r="E129">
        <f>IF(COUNTIF(Table2[[#This Row],[1999-2000]:[2008-09]],"N/A"),0,1)</f>
        <v>1</v>
      </c>
      <c r="F129">
        <f>IF(COUNTIF(Table2[[#This Row],[2009-10]:[2014-15]],"N/A"),0,1)</f>
        <v>1</v>
      </c>
      <c r="G129" s="20" t="str">
        <f t="shared" si="5"/>
        <v>N/A</v>
      </c>
      <c r="H129" s="20">
        <f t="shared" si="6"/>
        <v>9.0558982846731778E-2</v>
      </c>
      <c r="I129" s="20">
        <f t="shared" si="7"/>
        <v>3.9356203093562192E-2</v>
      </c>
      <c r="J129" s="20">
        <f t="shared" si="8"/>
        <v>9.4865981601830657E-2</v>
      </c>
      <c r="K129" s="20">
        <f t="shared" si="9"/>
        <v>4.5889581678596331E-3</v>
      </c>
      <c r="L129" s="20" t="s">
        <v>125</v>
      </c>
      <c r="M129" s="20" t="s">
        <v>125</v>
      </c>
      <c r="N129" s="20" t="s">
        <v>125</v>
      </c>
      <c r="O129" s="20" t="s">
        <v>125</v>
      </c>
      <c r="P129" s="20" t="s">
        <v>125</v>
      </c>
      <c r="Q129" s="20">
        <v>2.7967299772573607E-2</v>
      </c>
      <c r="R129" s="20">
        <v>0.14302168959830813</v>
      </c>
      <c r="S129" s="20">
        <v>-1.6949245874196727E-2</v>
      </c>
      <c r="T129" s="20">
        <v>0.14200131075547689</v>
      </c>
      <c r="U129" s="20">
        <v>0.22006354430566014</v>
      </c>
      <c r="V129" s="20">
        <v>-1.8445567108847691E-2</v>
      </c>
      <c r="W129" s="20">
        <v>3.1735548360539913E-2</v>
      </c>
      <c r="X129" s="20">
        <v>0.14173849612195377</v>
      </c>
      <c r="Y129" s="20">
        <v>0.14192027190306064</v>
      </c>
      <c r="Z129" s="20">
        <v>9.2536480632788964E-2</v>
      </c>
      <c r="AA129" s="20">
        <v>6.4239104344605905E-2</v>
      </c>
      <c r="AB129" s="20">
        <v>0.10301400122296289</v>
      </c>
      <c r="AC129" s="20">
        <v>0.12143890127259524</v>
      </c>
      <c r="AD129" s="20">
        <v>-6.9965660765625201E-2</v>
      </c>
      <c r="AE129" s="20">
        <v>4.2897418153508553E-2</v>
      </c>
      <c r="AF129" s="20">
        <v>1.8075970862793309E-2</v>
      </c>
      <c r="AG129" s="20">
        <v>3.0157906176058111E-2</v>
      </c>
      <c r="AH129" s="20">
        <v>7.6312382867091022E-2</v>
      </c>
      <c r="AI129" s="20">
        <v>-1.8103997739568407E-2</v>
      </c>
      <c r="AJ129" s="20">
        <v>2.5496004541200414E-2</v>
      </c>
      <c r="AK129" s="20">
        <v>0.16910941502701915</v>
      </c>
      <c r="AL129" s="20">
        <v>4.9756541253501999E-2</v>
      </c>
      <c r="AM129" s="20">
        <v>-2.4634586606753949E-2</v>
      </c>
      <c r="AN129" s="20">
        <v>0.10399051900810537</v>
      </c>
      <c r="AO129" s="20">
        <v>0.23782078038987889</v>
      </c>
      <c r="AP129" s="20">
        <v>0.11321450493572645</v>
      </c>
      <c r="AQ129" s="20">
        <v>0.10522330740563422</v>
      </c>
      <c r="AR129" s="20">
        <v>4.6985799431858724E-2</v>
      </c>
      <c r="AS129" s="20">
        <v>0.22704725468972287</v>
      </c>
      <c r="AT129" s="20">
        <v>-7.9853719516387089E-2</v>
      </c>
      <c r="AU129" s="20">
        <v>-1.3082036360107923E-2</v>
      </c>
      <c r="AV129" s="20">
        <v>5.5904955151408309E-2</v>
      </c>
      <c r="AW129" s="20">
        <v>0.15513883242701829</v>
      </c>
      <c r="AX129" s="20">
        <v>9.9464296091864145E-3</v>
      </c>
      <c r="AY129" s="20">
        <v>-8.7490843553558115E-2</v>
      </c>
      <c r="AZ129" s="20">
        <v>-9.2883588266789149E-2</v>
      </c>
    </row>
    <row r="130" spans="1:52" x14ac:dyDescent="0.2">
      <c r="A130" s="15" t="s">
        <v>177</v>
      </c>
      <c r="B130" s="16">
        <f>COUNTIF(B2:B129,1)</f>
        <v>82</v>
      </c>
      <c r="C130" s="16">
        <f>COUNTIF(C2:C129,1)</f>
        <v>98</v>
      </c>
      <c r="D130" s="16">
        <f>COUNTIF(D2:D129,1)</f>
        <v>106</v>
      </c>
      <c r="E130" s="16">
        <f>COUNTIF(E2:E129,1)</f>
        <v>109</v>
      </c>
      <c r="F130" s="16">
        <f>COUNTIF(F2:F129,1)</f>
        <v>118</v>
      </c>
      <c r="G130" s="21">
        <f>AVERAGEIF(G2:G129,"&lt;&gt;*N/A")</f>
        <v>0.1410257818635213</v>
      </c>
      <c r="H130" s="21">
        <f t="shared" ref="H130:AZ130" si="10">AVERAGEIF(H2:H129,"&lt;&gt;*N/A")</f>
        <v>0.12483341206588502</v>
      </c>
      <c r="I130" s="21">
        <f t="shared" si="10"/>
        <v>8.0911449881664349E-2</v>
      </c>
      <c r="J130" s="21">
        <f t="shared" si="10"/>
        <v>5.5179756892975156E-2</v>
      </c>
      <c r="K130" s="21">
        <f t="shared" si="10"/>
        <v>3.7732250162423375E-2</v>
      </c>
      <c r="L130" s="21">
        <f t="shared" si="10"/>
        <v>-1.6070232906407935E-2</v>
      </c>
      <c r="M130" s="21">
        <f t="shared" si="10"/>
        <v>0.13773003435197353</v>
      </c>
      <c r="N130" s="21">
        <f t="shared" si="10"/>
        <v>0.18191861615563168</v>
      </c>
      <c r="O130" s="21">
        <f t="shared" si="10"/>
        <v>0.11891165277861274</v>
      </c>
      <c r="P130" s="21">
        <f t="shared" si="10"/>
        <v>0.23610271650505874</v>
      </c>
      <c r="Q130" s="21">
        <f t="shared" si="10"/>
        <v>7.1584943229361417E-2</v>
      </c>
      <c r="R130" s="21">
        <f t="shared" si="10"/>
        <v>0.10715725024595445</v>
      </c>
      <c r="S130" s="21">
        <f t="shared" si="10"/>
        <v>0.1068433019093664</v>
      </c>
      <c r="T130" s="21">
        <f t="shared" si="10"/>
        <v>8.9888320150210074E-2</v>
      </c>
      <c r="U130" s="21">
        <f t="shared" si="10"/>
        <v>0.27537192029146335</v>
      </c>
      <c r="V130" s="21">
        <f t="shared" si="10"/>
        <v>9.8687366324592476E-2</v>
      </c>
      <c r="W130" s="21">
        <f t="shared" si="10"/>
        <v>0.1049305822853891</v>
      </c>
      <c r="X130" s="21">
        <f t="shared" si="10"/>
        <v>0.20119547089330519</v>
      </c>
      <c r="Y130" s="21">
        <f t="shared" si="10"/>
        <v>9.965772890057191E-2</v>
      </c>
      <c r="Z130" s="21">
        <f t="shared" si="10"/>
        <v>7.428652262233422E-2</v>
      </c>
      <c r="AA130" s="21">
        <f t="shared" si="10"/>
        <v>0.18260816674586333</v>
      </c>
      <c r="AB130" s="21">
        <f t="shared" si="10"/>
        <v>6.044514575480054E-2</v>
      </c>
      <c r="AC130" s="21">
        <f t="shared" si="10"/>
        <v>4.8779389565972761E-2</v>
      </c>
      <c r="AD130" s="21">
        <f t="shared" si="10"/>
        <v>5.2258782562621252E-2</v>
      </c>
      <c r="AE130" s="21">
        <f t="shared" si="10"/>
        <v>0.1336584403942325</v>
      </c>
      <c r="AF130" s="21">
        <f t="shared" si="10"/>
        <v>5.8678591295843407E-2</v>
      </c>
      <c r="AG130" s="21">
        <f t="shared" si="10"/>
        <v>5.4556112130684106E-2</v>
      </c>
      <c r="AH130" s="21">
        <f t="shared" si="10"/>
        <v>5.8534343108388689E-2</v>
      </c>
      <c r="AI130" s="21">
        <f t="shared" si="10"/>
        <v>5.5106937211206658E-2</v>
      </c>
      <c r="AJ130" s="21">
        <f t="shared" si="10"/>
        <v>0.16983092834178312</v>
      </c>
      <c r="AK130" s="21">
        <f t="shared" si="10"/>
        <v>5.8853256722922645E-2</v>
      </c>
      <c r="AL130" s="21">
        <f t="shared" si="10"/>
        <v>6.8804282030516181E-2</v>
      </c>
      <c r="AM130" s="21">
        <f t="shared" si="10"/>
        <v>5.9902201127556086E-2</v>
      </c>
      <c r="AN130" s="21">
        <f t="shared" si="10"/>
        <v>5.1228262971348464E-2</v>
      </c>
      <c r="AO130" s="21">
        <f t="shared" si="10"/>
        <v>7.2404112933556336E-2</v>
      </c>
      <c r="AP130" s="21">
        <f t="shared" si="10"/>
        <v>4.4448014579940791E-2</v>
      </c>
      <c r="AQ130" s="21">
        <f t="shared" si="10"/>
        <v>7.1035186581163159E-2</v>
      </c>
      <c r="AR130" s="21">
        <f t="shared" si="10"/>
        <v>4.9505509996041398E-2</v>
      </c>
      <c r="AS130" s="21">
        <f t="shared" si="10"/>
        <v>6.277808448919793E-2</v>
      </c>
      <c r="AT130" s="21">
        <f t="shared" si="10"/>
        <v>1.0015214402438187E-2</v>
      </c>
      <c r="AU130" s="21">
        <f t="shared" si="10"/>
        <v>8.7468888144341464E-3</v>
      </c>
      <c r="AV130" s="21">
        <f t="shared" si="10"/>
        <v>3.2936049222846556E-2</v>
      </c>
      <c r="AW130" s="21">
        <f t="shared" si="10"/>
        <v>3.672590315745812E-2</v>
      </c>
      <c r="AX130" s="21">
        <f t="shared" si="10"/>
        <v>3.3949170261472587E-2</v>
      </c>
      <c r="AY130" s="21">
        <f t="shared" si="10"/>
        <v>1.9854045537100445E-2</v>
      </c>
      <c r="AZ130" s="21">
        <f t="shared" si="10"/>
        <v>8.545897134758218E-2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ARL Statistics</vt:lpstr>
      <vt:lpstr>% Change by Decade</vt:lpstr>
      <vt:lpstr>% Change by Decade (minus BYU)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Howland</dc:creator>
  <cp:lastModifiedBy>Jared Howland</cp:lastModifiedBy>
  <dcterms:created xsi:type="dcterms:W3CDTF">2015-07-22T21:30:13Z</dcterms:created>
  <dcterms:modified xsi:type="dcterms:W3CDTF">2017-05-02T19:52:11Z</dcterms:modified>
</cp:coreProperties>
</file>