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metadata" sheetId="2" state="visible" r:id="rId3"/>
    <sheet name="report" sheetId="3" state="visible" r:id="rId4"/>
    <sheet name="dataset_repor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<sst xmlns="http://schemas.openxmlformats.org/spreadsheetml/2006/main" count="87" uniqueCount="50">
  <si>
    <t xml:space="preserve">Patient_id</t>
  </si>
  <si>
    <t xml:space="preserve">Variable_1</t>
  </si>
  <si>
    <t xml:space="preserve">Variable_2</t>
  </si>
  <si>
    <t xml:space="preserve">Variable_3</t>
  </si>
  <si>
    <t xml:space="preserve">Variable_4</t>
  </si>
  <si>
    <t xml:space="preserve">Variable_5</t>
  </si>
  <si>
    <t xml:space="preserve">Variable_6</t>
  </si>
  <si>
    <t xml:space="preserve">Variable_7</t>
  </si>
  <si>
    <t xml:space="preserve">Variable_8</t>
  </si>
  <si>
    <t xml:space="preserve">variable_name</t>
  </si>
  <si>
    <t xml:space="preserve">type</t>
  </si>
  <si>
    <t xml:space="preserve">numeric</t>
  </si>
  <si>
    <t xml:space="preserve">count</t>
  </si>
  <si>
    <t xml:space="preserve">mean</t>
  </si>
  <si>
    <t xml:space="preserve">std</t>
  </si>
  <si>
    <t xml:space="preserve">min</t>
  </si>
  <si>
    <t xml:space="preserve">25%</t>
  </si>
  <si>
    <t xml:space="preserve">50%</t>
  </si>
  <si>
    <t xml:space="preserve">75%</t>
  </si>
  <si>
    <t xml:space="preserve">max</t>
  </si>
  <si>
    <t xml:space="preserve">desc</t>
  </si>
  <si>
    <t xml:space="preserve">range_values</t>
  </si>
  <si>
    <t xml:space="preserve">not_null_%</t>
  </si>
  <si>
    <t xml:space="preserve">bottom</t>
  </si>
  <si>
    <t xml:space="preserve">upper</t>
  </si>
  <si>
    <t xml:space="preserve">#_of_outliers</t>
  </si>
  <si>
    <t xml:space="preserve">type_estimated</t>
  </si>
  <si>
    <t xml:space="preserve">category_levels</t>
  </si>
  <si>
    <t xml:space="preserve">total_levels</t>
  </si>
  <si>
    <t xml:space="preserve">bottom_5_text_values</t>
  </si>
  <si>
    <t xml:space="preserve">top_5_text_values</t>
  </si>
  <si>
    <t xml:space="preserve">Normal(0,1)</t>
  </si>
  <si>
    <t xml:space="preserve">Normal(0,2)</t>
  </si>
  <si>
    <t xml:space="preserve">Gamma(2,2)</t>
  </si>
  <si>
    <t xml:space="preserve">Gamma(2,3)</t>
  </si>
  <si>
    <t xml:space="preserve">Gamma(5,1)</t>
  </si>
  <si>
    <t xml:space="preserve">Gamma(9,1.5)</t>
  </si>
  <si>
    <t xml:space="preserve">name_of_file</t>
  </si>
  <si>
    <t xml:space="preserve">qctool_version</t>
  </si>
  <si>
    <t xml:space="preserve">date_qc_ran</t>
  </si>
  <si>
    <t xml:space="preserve">total_variables</t>
  </si>
  <si>
    <t xml:space="preserve">total_rows</t>
  </si>
  <si>
    <t xml:space="preserve">rows_no_data</t>
  </si>
  <si>
    <t xml:space="preserve">rows_no_id</t>
  </si>
  <si>
    <t xml:space="preserve">rows_complete</t>
  </si>
  <si>
    <t xml:space="preserve">#_80-99.99%</t>
  </si>
  <si>
    <t xml:space="preserve">#_60-79.99%</t>
  </si>
  <si>
    <t xml:space="preserve">#_100%</t>
  </si>
  <si>
    <t xml:space="preserve">#_0-19.99%</t>
  </si>
  <si>
    <t xml:space="preserve">test_random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</si>
</sst>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E87" activeCellId="0" sqref="E87"/>
    </sheetView>
  </sheetViews>
  <sheetFormatPr defaultRowHeight="12.8"/>
  <cols>
    <col collapsed="false" hidden="false" max="2" min="2" style="0" width="17.3622448979592"/>
    <col collapsed="false" hidden="false" max="4" min="4" style="0" width="16.8724489795918"/>
    <col collapsed="false" hidden="false" max="5" min="5" style="0" width="15.3877551020408"/>
    <col collapsed="false" hidden="false" max="7" min="7" style="0" width="16.469387755102"/>
    <col collapsed="false" hidden="false" max="8" min="8" style="0" width="20.1122448979592"/>
    <col collapsed="false" hidden="false" max="9" min="9" style="0" width="19.0357142857143"/>
    <col collapsed="false" hidden="false" max="10" min="10" style="0" width="10.80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1.071074501031</v>
      </c>
      <c r="C2" s="0" t="n">
        <v>-1.01826685099525</v>
      </c>
      <c r="D2" s="0" t="n">
        <v>2.29146531491105</v>
      </c>
      <c r="E2" s="0" t="n">
        <v>7.35931350510661</v>
      </c>
      <c r="F2" s="0" t="n">
        <v>2.34002420526775</v>
      </c>
      <c r="G2" s="0" t="n">
        <v>4.22824392797007</v>
      </c>
      <c r="H2" s="0" t="n">
        <v>6.57766521348162</v>
      </c>
      <c r="I2" s="0" t="n">
        <v>0.189300183534077</v>
      </c>
    </row>
    <row r="3" customFormat="false" ht="12.8" hidden="false" customHeight="false" outlineLevel="0" collapsed="false">
      <c r="A3" s="0" t="n">
        <v>2</v>
      </c>
      <c r="B3" s="0" t="n">
        <v>0.126489566672409</v>
      </c>
      <c r="C3" s="0" t="n">
        <v>-1.41827636757165</v>
      </c>
      <c r="D3" s="0" t="n">
        <v>4.15389095797229</v>
      </c>
      <c r="E3" s="0" t="n">
        <v>4.29788184221943</v>
      </c>
      <c r="F3" s="0" t="n">
        <v>3.98441933270885</v>
      </c>
      <c r="G3" s="0" t="n">
        <v>4.72017149431809</v>
      </c>
      <c r="H3" s="0" t="n">
        <v>6.79382537151031</v>
      </c>
      <c r="I3" s="0" t="n">
        <v>-1.97843273816475</v>
      </c>
    </row>
    <row r="4" customFormat="false" ht="12.8" hidden="false" customHeight="false" outlineLevel="0" collapsed="false">
      <c r="A4" s="0" t="n">
        <v>3</v>
      </c>
      <c r="B4" s="0" t="n">
        <v>-0.60909276029027</v>
      </c>
      <c r="C4" s="0" t="n">
        <v>-1.62753542292828</v>
      </c>
      <c r="D4" s="0" t="n">
        <v>6.69161211597371</v>
      </c>
      <c r="E4" s="0" t="n">
        <v>9.06713927332944</v>
      </c>
      <c r="F4" s="0" t="n">
        <v>3.6742719615064</v>
      </c>
      <c r="G4" s="0" t="n">
        <v>4.43924588859664</v>
      </c>
      <c r="H4" s="0" t="n">
        <v>5.36855615184583</v>
      </c>
      <c r="I4" s="0" t="n">
        <v>1.88393235493925</v>
      </c>
    </row>
    <row r="5" customFormat="false" ht="12.8" hidden="false" customHeight="false" outlineLevel="0" collapsed="false">
      <c r="A5" s="0" t="n">
        <v>4</v>
      </c>
      <c r="B5" s="0" t="n">
        <v>0.569486133559728</v>
      </c>
      <c r="C5" s="1" t="n">
        <v>6.47319182843537</v>
      </c>
      <c r="D5" s="0" t="n">
        <v>4.64020932841151</v>
      </c>
      <c r="E5" s="0" t="n">
        <v>5.39111565690165</v>
      </c>
      <c r="F5" s="0" t="n">
        <v>1.9494334934158</v>
      </c>
      <c r="G5" s="0" t="n">
        <v>5.78814579290351</v>
      </c>
      <c r="H5" s="0" t="n">
        <v>4.60830021890379</v>
      </c>
      <c r="I5" s="0" t="n">
        <v>0.987226755746776</v>
      </c>
    </row>
    <row r="6" customFormat="false" ht="12.8" hidden="false" customHeight="false" outlineLevel="0" collapsed="false">
      <c r="A6" s="0" t="n">
        <v>5</v>
      </c>
      <c r="B6" s="0" t="n">
        <v>-0.817836427566494</v>
      </c>
      <c r="C6" s="0" t="n">
        <v>2.00433498814194</v>
      </c>
      <c r="D6" s="0" t="n">
        <v>3.32294452978965</v>
      </c>
      <c r="E6" s="0" t="n">
        <v>10.2366992639422</v>
      </c>
      <c r="F6" s="0" t="n">
        <v>3.85414285126559</v>
      </c>
      <c r="G6" s="0" t="n">
        <v>4.29805878127812</v>
      </c>
      <c r="H6" s="0" t="n">
        <v>8.5934579234961</v>
      </c>
      <c r="I6" s="0" t="n">
        <v>-1.65184121162482</v>
      </c>
    </row>
    <row r="7" customFormat="false" ht="12.8" hidden="false" customHeight="false" outlineLevel="0" collapsed="false">
      <c r="A7" s="0" t="n">
        <v>6</v>
      </c>
      <c r="B7" s="0" t="n">
        <v>0.031849464558931</v>
      </c>
      <c r="C7" s="0" t="n">
        <v>-3.39257681470585</v>
      </c>
      <c r="D7" s="0" t="n">
        <v>5.79977776753503</v>
      </c>
      <c r="E7" s="0" t="n">
        <v>9.04013430284529</v>
      </c>
      <c r="F7" s="0" t="n">
        <v>4.07599935247688</v>
      </c>
      <c r="G7" s="0" t="n">
        <v>3.14662786183969</v>
      </c>
      <c r="H7" s="0" t="n">
        <v>12.3931526269256</v>
      </c>
      <c r="I7" s="0" t="n">
        <v>-0.313279692841616</v>
      </c>
    </row>
    <row r="8" customFormat="false" ht="12.8" hidden="false" customHeight="false" outlineLevel="0" collapsed="false">
      <c r="A8" s="0" t="n">
        <v>7</v>
      </c>
      <c r="B8" s="0" t="n">
        <v>-0.68935543515101</v>
      </c>
      <c r="C8" s="0" t="n">
        <v>-0.222701592412669</v>
      </c>
      <c r="D8" s="0" t="n">
        <v>1.97669781203906</v>
      </c>
      <c r="E8" s="0" t="n">
        <v>4.242836001108</v>
      </c>
      <c r="F8" s="0" t="n">
        <v>5.31898861049305</v>
      </c>
      <c r="G8" s="0" t="n">
        <v>2.92012424410447</v>
      </c>
      <c r="H8" s="0" t="n">
        <v>7.66898561669617</v>
      </c>
      <c r="I8" s="0" t="n">
        <v>0.332858307175742</v>
      </c>
    </row>
    <row r="9" customFormat="false" ht="12.8" hidden="false" customHeight="false" outlineLevel="0" collapsed="false">
      <c r="A9" s="0" t="n">
        <v>8</v>
      </c>
      <c r="B9" s="0" t="n">
        <v>1.0715825427149</v>
      </c>
      <c r="C9" s="0" t="n">
        <v>-1.07353033703058</v>
      </c>
      <c r="D9" s="0" t="n">
        <v>1.41387496866408</v>
      </c>
      <c r="E9" s="0" t="n">
        <v>5.60343508395412</v>
      </c>
      <c r="F9" s="0" t="n">
        <v>6.20273905405186</v>
      </c>
      <c r="G9" s="0" t="n">
        <v>4.9444606023897</v>
      </c>
      <c r="H9" s="0" t="n">
        <v>9.1371057221749</v>
      </c>
    </row>
    <row r="10" customFormat="false" ht="12.8" hidden="false" customHeight="false" outlineLevel="0" collapsed="false">
      <c r="A10" s="0" t="n">
        <v>9</v>
      </c>
      <c r="B10" s="0" t="n">
        <v>-0.472834126318438</v>
      </c>
      <c r="C10" s="0" t="n">
        <v>-0.16474168465277</v>
      </c>
      <c r="D10" s="0" t="n">
        <v>1.89820096618608</v>
      </c>
      <c r="E10" s="0" t="n">
        <v>11.255983684385</v>
      </c>
      <c r="F10" s="0" t="n">
        <v>4.3932494433004</v>
      </c>
      <c r="G10" s="0" t="n">
        <v>3.36966583670772</v>
      </c>
      <c r="H10" s="0" t="n">
        <v>6.50886865788534</v>
      </c>
      <c r="I10" s="0" t="n">
        <v>1.65133079722637</v>
      </c>
    </row>
    <row r="11" customFormat="false" ht="12.8" hidden="false" customHeight="false" outlineLevel="0" collapsed="false">
      <c r="A11" s="0" t="n">
        <v>10</v>
      </c>
      <c r="B11" s="0" t="n">
        <v>-0.93118492705839</v>
      </c>
      <c r="C11" s="0" t="n">
        <v>1.48104604511822</v>
      </c>
      <c r="D11" s="0" t="n">
        <v>2.71960898163565</v>
      </c>
      <c r="E11" s="0" t="n">
        <v>10.3069851343394</v>
      </c>
      <c r="F11" s="0" t="n">
        <v>3.00371379087367</v>
      </c>
      <c r="G11" s="0" t="n">
        <v>3.25021063385873</v>
      </c>
      <c r="H11" s="0" t="n">
        <v>4.37473879030131</v>
      </c>
      <c r="I11" s="0" t="n">
        <v>1.34483280063615</v>
      </c>
    </row>
    <row r="12" customFormat="false" ht="12.8" hidden="false" customHeight="false" outlineLevel="0" collapsed="false">
      <c r="A12" s="0" t="n">
        <v>11</v>
      </c>
      <c r="B12" s="0" t="n">
        <v>-0.199313679344362</v>
      </c>
      <c r="C12" s="0" t="n">
        <v>-0.273827278875452</v>
      </c>
      <c r="D12" s="0" t="n">
        <v>2.51340169855234</v>
      </c>
      <c r="E12" s="0" t="n">
        <v>7.85673402398868</v>
      </c>
      <c r="F12" s="0" t="n">
        <v>5.36233750793734</v>
      </c>
      <c r="G12" s="0" t="n">
        <v>6.36227700677579</v>
      </c>
      <c r="H12" s="0" t="n">
        <v>10.4839996129486</v>
      </c>
      <c r="I12" s="0" t="n">
        <v>-1.83324609570824</v>
      </c>
    </row>
    <row r="13" customFormat="false" ht="12.8" hidden="false" customHeight="false" outlineLevel="0" collapsed="false">
      <c r="A13" s="0" t="n">
        <v>12</v>
      </c>
      <c r="B13" s="0" t="n">
        <v>-0.655262000261066</v>
      </c>
      <c r="C13" s="0" t="n">
        <v>1.77264510152518</v>
      </c>
      <c r="D13" s="0" t="n">
        <v>4.62528182465652</v>
      </c>
      <c r="E13" s="0" t="n">
        <v>4.82090496457043</v>
      </c>
      <c r="F13" s="0" t="n">
        <v>3.74480362917134</v>
      </c>
      <c r="G13" s="0" t="n">
        <v>3.51300112501654</v>
      </c>
      <c r="H13" s="0" t="n">
        <v>4.46742836336892</v>
      </c>
      <c r="I13" s="0" t="n">
        <v>3.29767660249609</v>
      </c>
    </row>
    <row r="14" customFormat="false" ht="12.8" hidden="false" customHeight="false" outlineLevel="0" collapsed="false">
      <c r="A14" s="0" t="n">
        <v>13</v>
      </c>
      <c r="B14" s="0" t="n">
        <v>0.302862828856536</v>
      </c>
      <c r="C14" s="0" t="n">
        <v>0.111464557745119</v>
      </c>
      <c r="D14" s="0" t="n">
        <v>2.54807140615526</v>
      </c>
      <c r="E14" s="0" t="n">
        <v>7.27067374736909</v>
      </c>
      <c r="F14" s="0" t="n">
        <v>1.72032871185157</v>
      </c>
      <c r="G14" s="0" t="n">
        <v>3.83685271275601</v>
      </c>
      <c r="H14" s="0" t="n">
        <v>6.00855590654757</v>
      </c>
      <c r="I14" s="2" t="n">
        <v>4.7</v>
      </c>
    </row>
    <row r="15" customFormat="false" ht="12.8" hidden="false" customHeight="false" outlineLevel="0" collapsed="false">
      <c r="A15" s="0" t="n">
        <v>14</v>
      </c>
      <c r="B15" s="0" t="n">
        <v>-0.427443660081272</v>
      </c>
      <c r="C15" s="0" t="n">
        <v>-0.175138182285714</v>
      </c>
      <c r="D15" s="0" t="n">
        <v>0.0189946652947184</v>
      </c>
      <c r="E15" s="0" t="n">
        <v>10.8495206747378</v>
      </c>
      <c r="F15" s="0" t="n">
        <v>4.78727775851367</v>
      </c>
      <c r="G15" s="0" t="n">
        <v>5.31300478195318</v>
      </c>
      <c r="H15" s="0" t="n">
        <v>3.65061897168738</v>
      </c>
      <c r="I15" s="0" t="n">
        <v>0.796084402423816</v>
      </c>
    </row>
    <row r="16" customFormat="false" ht="12.8" hidden="false" customHeight="false" outlineLevel="0" collapsed="false">
      <c r="A16" s="0" t="n">
        <v>15</v>
      </c>
      <c r="B16" s="0" t="n">
        <v>-0.431820538728107</v>
      </c>
      <c r="C16" s="0" t="n">
        <v>1.34286385480359</v>
      </c>
      <c r="D16" s="0" t="n">
        <v>3.74397558128924</v>
      </c>
      <c r="E16" s="0" t="n">
        <v>6.64428893149604</v>
      </c>
      <c r="F16" s="0" t="n">
        <v>6.05443017220883</v>
      </c>
      <c r="G16" s="0" t="n">
        <v>3.4963773576951</v>
      </c>
      <c r="H16" s="0" t="n">
        <v>4.21274724814324</v>
      </c>
      <c r="I16" s="0" t="n">
        <v>-0.349626748053378</v>
      </c>
    </row>
    <row r="17" customFormat="false" ht="12.8" hidden="false" customHeight="false" outlineLevel="0" collapsed="false">
      <c r="A17" s="0" t="n">
        <v>16</v>
      </c>
      <c r="B17" s="0" t="n">
        <v>1.32720521809247</v>
      </c>
      <c r="C17" s="0" t="n">
        <v>-0.161831912240875</v>
      </c>
      <c r="D17" s="0" t="n">
        <v>3.4897234200761</v>
      </c>
      <c r="E17" s="0" t="n">
        <v>10.7187717368522</v>
      </c>
      <c r="F17" s="0" t="n">
        <v>3.36289537245491</v>
      </c>
      <c r="G17" s="0" t="n">
        <v>5.00985524918285</v>
      </c>
      <c r="H17" s="0" t="n">
        <v>8.88552663352432</v>
      </c>
      <c r="I17" s="0" t="n">
        <v>-0.857778283846674</v>
      </c>
    </row>
    <row r="18" customFormat="false" ht="12.8" hidden="false" customHeight="false" outlineLevel="0" collapsed="false">
      <c r="A18" s="0" t="n">
        <v>17</v>
      </c>
      <c r="B18" s="0" t="n">
        <v>-0.626090277543017</v>
      </c>
      <c r="C18" s="0" t="n">
        <v>1.65426482072213</v>
      </c>
      <c r="D18" s="0" t="n">
        <v>1.72974218077457</v>
      </c>
      <c r="E18" s="0" t="n">
        <v>0.480170598599718</v>
      </c>
      <c r="F18" s="0" t="n">
        <v>3.86192918154529</v>
      </c>
      <c r="G18" s="0" t="n">
        <v>4.70287901017676</v>
      </c>
      <c r="H18" s="0" t="n">
        <v>4.54774835874549</v>
      </c>
      <c r="I18" s="0" t="n">
        <v>-0.544947946971198</v>
      </c>
    </row>
    <row r="19" customFormat="false" ht="12.8" hidden="false" customHeight="false" outlineLevel="0" collapsed="false">
      <c r="A19" s="0" t="n">
        <v>18</v>
      </c>
      <c r="B19" s="0" t="n">
        <v>0.937123919426759</v>
      </c>
      <c r="C19" s="0" t="n">
        <v>-0.739395171865338</v>
      </c>
      <c r="D19" s="0" t="n">
        <v>1.30847772316747</v>
      </c>
      <c r="E19" s="0" t="n">
        <v>11.3300152830578</v>
      </c>
      <c r="F19" s="0" t="n">
        <v>2.98351046699218</v>
      </c>
      <c r="G19" s="0" t="n">
        <v>4.0649149949881</v>
      </c>
      <c r="H19" s="0" t="n">
        <v>3.17462902489341</v>
      </c>
      <c r="I19" s="0" t="n">
        <v>1.50125562437089</v>
      </c>
    </row>
    <row r="20" customFormat="false" ht="12.8" hidden="false" customHeight="false" outlineLevel="0" collapsed="false">
      <c r="A20" s="0" t="n">
        <v>19</v>
      </c>
      <c r="B20" s="0" t="n">
        <v>-1.62105716354412</v>
      </c>
      <c r="C20" s="0" t="n">
        <v>-1.64321221520298</v>
      </c>
      <c r="D20" s="0" t="n">
        <v>5.04548372745744</v>
      </c>
      <c r="E20" s="0" t="n">
        <v>3.01796421946491</v>
      </c>
      <c r="F20" s="0" t="n">
        <v>2.42135052688897</v>
      </c>
      <c r="G20" s="0" t="n">
        <v>3.47633829047277</v>
      </c>
      <c r="H20" s="0" t="n">
        <v>7.06826405081354</v>
      </c>
      <c r="I20" s="0" t="n">
        <v>1.02220217705361</v>
      </c>
    </row>
    <row r="21" customFormat="false" ht="12.8" hidden="false" customHeight="false" outlineLevel="0" collapsed="false">
      <c r="A21" s="0" t="n">
        <v>20</v>
      </c>
      <c r="B21" s="0" t="n">
        <v>0.81075672471045</v>
      </c>
      <c r="C21" s="0" t="n">
        <v>-1.58598493465412</v>
      </c>
      <c r="D21" s="0" t="n">
        <v>1.77307134532036</v>
      </c>
      <c r="E21" s="0" t="n">
        <v>6.48205654603126</v>
      </c>
      <c r="F21" s="0" t="n">
        <v>8.65119095546224</v>
      </c>
      <c r="G21" s="0" t="n">
        <v>4.72690515265994</v>
      </c>
      <c r="H21" s="0" t="n">
        <v>7.87848095616308</v>
      </c>
      <c r="I21" s="0" t="n">
        <v>0.181268422849627</v>
      </c>
    </row>
    <row r="22" customFormat="false" ht="12.8" hidden="false" customHeight="false" outlineLevel="0" collapsed="false">
      <c r="A22" s="0" t="n">
        <v>21</v>
      </c>
      <c r="B22" s="0" t="n">
        <v>-0.943698324969592</v>
      </c>
      <c r="C22" s="0" t="n">
        <v>2.92311356566961</v>
      </c>
      <c r="D22" s="0" t="n">
        <v>6.7495362464592</v>
      </c>
      <c r="E22" s="0" t="n">
        <v>8.93585238165487</v>
      </c>
      <c r="F22" s="0" t="n">
        <v>7.52207331968617</v>
      </c>
      <c r="G22" s="0" t="n">
        <v>4.61169596256609</v>
      </c>
      <c r="H22" s="0" t="n">
        <v>4.36689863377756</v>
      </c>
      <c r="I22" s="0" t="n">
        <v>1.84877529942837</v>
      </c>
    </row>
    <row r="23" customFormat="false" ht="12.8" hidden="false" customHeight="false" outlineLevel="0" collapsed="false">
      <c r="A23" s="0" t="n">
        <v>22</v>
      </c>
      <c r="B23" s="0" t="n">
        <v>-1.13109599222398</v>
      </c>
      <c r="C23" s="0" t="n">
        <v>0.524349686960367</v>
      </c>
      <c r="D23" s="0" t="n">
        <v>1.68561059866296</v>
      </c>
      <c r="E23" s="0" t="n">
        <v>5.88606853514806</v>
      </c>
      <c r="F23" s="0" t="n">
        <v>5.51458143158986</v>
      </c>
      <c r="G23" s="0" t="n">
        <v>5.45753248916011</v>
      </c>
      <c r="H23" s="0" t="n">
        <v>8.96365795570204</v>
      </c>
      <c r="I23" s="0" t="n">
        <v>-0.215902924783412</v>
      </c>
    </row>
    <row r="24" customFormat="false" ht="12.8" hidden="false" customHeight="false" outlineLevel="0" collapsed="false">
      <c r="A24" s="0" t="n">
        <v>23</v>
      </c>
      <c r="B24" s="0" t="n">
        <v>-0.532333729603127</v>
      </c>
      <c r="C24" s="0" t="n">
        <v>1.22423622880294</v>
      </c>
      <c r="D24" s="0" t="n">
        <v>0.821055762588953</v>
      </c>
      <c r="E24" s="0" t="n">
        <v>0.826766782214842</v>
      </c>
      <c r="F24" s="0" t="n">
        <v>3.5982624390858</v>
      </c>
      <c r="G24" s="0" t="n">
        <v>4.72286593153083</v>
      </c>
      <c r="H24" s="0" t="n">
        <v>5.09994180245737</v>
      </c>
      <c r="I24" s="0" t="n">
        <v>0.0783192049168158</v>
      </c>
    </row>
    <row r="25" customFormat="false" ht="12.8" hidden="false" customHeight="false" outlineLevel="0" collapsed="false">
      <c r="A25" s="0" t="n">
        <v>24</v>
      </c>
      <c r="B25" s="0" t="n">
        <v>-1.30014063878485</v>
      </c>
      <c r="C25" s="0" t="n">
        <v>0.662263566772979</v>
      </c>
      <c r="D25" s="0" t="n">
        <v>2.52598401484072</v>
      </c>
      <c r="E25" s="0" t="n">
        <v>5.95061451522096</v>
      </c>
      <c r="F25" s="0" t="n">
        <v>5.71271723286923</v>
      </c>
      <c r="G25" s="0" t="n">
        <v>2.27458994361529</v>
      </c>
      <c r="H25" s="0" t="n">
        <v>6.3516895314518</v>
      </c>
      <c r="I25" s="0" t="n">
        <v>-0.581672809557436</v>
      </c>
    </row>
    <row r="26" customFormat="false" ht="12.8" hidden="false" customHeight="false" outlineLevel="0" collapsed="false">
      <c r="A26" s="0" t="n">
        <v>25</v>
      </c>
      <c r="B26" s="0" t="n">
        <v>0.280337000924984</v>
      </c>
      <c r="C26" s="0" t="n">
        <v>1.54883096099009</v>
      </c>
      <c r="D26" s="0" t="n">
        <v>0.828873103582825</v>
      </c>
      <c r="E26" s="0" t="n">
        <v>7.16108549156731</v>
      </c>
      <c r="F26" s="0" t="n">
        <v>5.13928954077852</v>
      </c>
      <c r="G26" s="0" t="n">
        <v>2.87068307541624</v>
      </c>
      <c r="H26" s="0" t="n">
        <v>5.00761844879629</v>
      </c>
      <c r="I26" s="0" t="n">
        <v>-1.01778668727321</v>
      </c>
    </row>
    <row r="27" customFormat="false" ht="12.8" hidden="false" customHeight="false" outlineLevel="0" collapsed="false">
      <c r="A27" s="0" t="n">
        <v>26</v>
      </c>
      <c r="B27" s="0" t="n">
        <v>0.703022499310873</v>
      </c>
      <c r="C27" s="0" t="n">
        <v>1.01113422244371</v>
      </c>
      <c r="D27" s="0" t="n">
        <v>1.97204130408748</v>
      </c>
      <c r="E27" s="0" t="n">
        <v>9.49254400585286</v>
      </c>
      <c r="F27" s="0" t="n">
        <v>3.37770256258982</v>
      </c>
      <c r="G27" s="0" t="n">
        <v>3.25208268836429</v>
      </c>
      <c r="H27" s="0" t="n">
        <v>5.64359362219164</v>
      </c>
    </row>
    <row r="28" customFormat="false" ht="12.8" hidden="false" customHeight="false" outlineLevel="0" collapsed="false">
      <c r="A28" s="0" t="n">
        <v>27</v>
      </c>
      <c r="B28" s="0" t="n">
        <v>0.984766261940805</v>
      </c>
      <c r="C28" s="0" t="n">
        <v>-0.282637788675546</v>
      </c>
      <c r="D28" s="0" t="n">
        <v>2.5413915714449</v>
      </c>
      <c r="E28" s="0" t="n">
        <v>3.07633592581901</v>
      </c>
      <c r="F28" s="0" t="n">
        <v>4.82226138566489</v>
      </c>
      <c r="G28" s="0" t="n">
        <v>5.41565612523266</v>
      </c>
      <c r="H28" s="0" t="n">
        <v>9.18025654813258</v>
      </c>
      <c r="I28" s="0" t="n">
        <v>-0.123373929480115</v>
      </c>
    </row>
    <row r="29" customFormat="false" ht="12.8" hidden="false" customHeight="false" outlineLevel="0" collapsed="false">
      <c r="A29" s="0" t="n">
        <v>28</v>
      </c>
      <c r="B29" s="0" t="n">
        <v>0.515580963858729</v>
      </c>
      <c r="C29" s="0" t="n">
        <v>1.72655744782303</v>
      </c>
      <c r="D29" s="0" t="n">
        <v>0.514166674359336</v>
      </c>
      <c r="E29" s="0" t="n">
        <v>4.18423745662441</v>
      </c>
      <c r="F29" s="0" t="n">
        <v>9.18194164610959</v>
      </c>
      <c r="G29" s="0" t="n">
        <v>2.13631151659871</v>
      </c>
      <c r="H29" s="0" t="n">
        <v>8.64676621831894</v>
      </c>
      <c r="I29" s="0" t="n">
        <v>-2.62793689582449</v>
      </c>
    </row>
    <row r="30" customFormat="false" ht="12.8" hidden="false" customHeight="false" outlineLevel="0" collapsed="false">
      <c r="A30" s="0" t="n">
        <v>29</v>
      </c>
      <c r="B30" s="0" t="n">
        <v>0.879921736852611</v>
      </c>
      <c r="C30" s="0" t="n">
        <v>0.473418611032956</v>
      </c>
      <c r="D30" s="0" t="n">
        <v>3.01787284624797</v>
      </c>
      <c r="E30" s="0" t="n">
        <v>8.75824325943538</v>
      </c>
      <c r="F30" s="0" t="n">
        <v>8.29652833920184</v>
      </c>
      <c r="G30" s="0" t="n">
        <v>5.60326608514423</v>
      </c>
      <c r="H30" s="0" t="n">
        <v>7.57591489777122</v>
      </c>
      <c r="I30" s="0" t="n">
        <v>-0.0916606591927139</v>
      </c>
    </row>
    <row r="31" customFormat="false" ht="12.8" hidden="false" customHeight="false" outlineLevel="0" collapsed="false">
      <c r="A31" s="0" t="n">
        <v>30</v>
      </c>
      <c r="B31" s="0" t="n">
        <v>0.0788169754664725</v>
      </c>
      <c r="C31" s="0" t="n">
        <v>-0.461763563576651</v>
      </c>
      <c r="D31" s="0" t="n">
        <v>3.07249852687738</v>
      </c>
      <c r="E31" s="0" t="n">
        <v>8.38763436662466</v>
      </c>
      <c r="F31" s="0" t="n">
        <v>6.63380639284786</v>
      </c>
      <c r="G31" s="0" t="n">
        <v>2.56980860515016</v>
      </c>
      <c r="H31" s="0" t="n">
        <v>4.27379970660859</v>
      </c>
      <c r="I31" s="0" t="n">
        <v>-1.543505852172</v>
      </c>
    </row>
    <row r="32" customFormat="false" ht="12.8" hidden="false" customHeight="false" outlineLevel="0" collapsed="false">
      <c r="A32" s="0" t="n">
        <v>31</v>
      </c>
      <c r="B32" s="0" t="n">
        <v>0.863160457180157</v>
      </c>
      <c r="C32" s="0" t="n">
        <v>-1.53196676338684</v>
      </c>
      <c r="D32" s="0" t="n">
        <v>0.424975221580373</v>
      </c>
      <c r="E32" s="0" t="n">
        <v>6.20327923642004</v>
      </c>
      <c r="F32" s="0" t="n">
        <v>5.27470107880299</v>
      </c>
      <c r="G32" s="0" t="n">
        <v>8.03505188487348</v>
      </c>
      <c r="H32" s="0" t="n">
        <v>6.77096773653972</v>
      </c>
      <c r="I32" s="0" t="n">
        <v>-0.797361215691728</v>
      </c>
    </row>
    <row r="33" customFormat="false" ht="12.8" hidden="false" customHeight="false" outlineLevel="0" collapsed="false">
      <c r="A33" s="0" t="n">
        <v>32</v>
      </c>
      <c r="B33" s="0" t="n">
        <v>0.309782792349658</v>
      </c>
      <c r="C33" s="0" t="n">
        <v>-1.41563152692334</v>
      </c>
      <c r="D33" s="0" t="n">
        <v>2.64004554747603</v>
      </c>
      <c r="E33" s="0" t="n">
        <v>0.389705258757989</v>
      </c>
      <c r="F33" s="0" t="n">
        <v>1.58652339710598</v>
      </c>
      <c r="G33" s="0" t="n">
        <v>6.27532642978994</v>
      </c>
      <c r="H33" s="0" t="n">
        <v>5.43950146699809</v>
      </c>
      <c r="I33" s="0" t="n">
        <v>-0.203916489799421</v>
      </c>
    </row>
    <row r="34" customFormat="false" ht="12.8" hidden="false" customHeight="false" outlineLevel="0" collapsed="false">
      <c r="A34" s="0" t="n">
        <v>33</v>
      </c>
      <c r="B34" s="0" t="n">
        <v>-0.498004857929247</v>
      </c>
      <c r="C34" s="0" t="n">
        <v>1.29706382368468</v>
      </c>
      <c r="D34" s="0" t="n">
        <v>7.73090457775527</v>
      </c>
      <c r="E34" s="0" t="n">
        <v>4.31721740338053</v>
      </c>
      <c r="F34" s="0" t="n">
        <v>2.90894934026016</v>
      </c>
      <c r="G34" s="0" t="n">
        <v>4.71243028199807</v>
      </c>
      <c r="H34" s="0" t="n">
        <v>3.24901881563122</v>
      </c>
      <c r="I34" s="0" t="n">
        <v>0.729661030535655</v>
      </c>
    </row>
    <row r="35" customFormat="false" ht="12.8" hidden="false" customHeight="false" outlineLevel="0" collapsed="false">
      <c r="A35" s="0" t="n">
        <v>34</v>
      </c>
      <c r="B35" s="0" t="n">
        <v>-1.11486899215795</v>
      </c>
      <c r="C35" s="0" t="n">
        <v>0.641997765411953</v>
      </c>
      <c r="D35" s="0" t="n">
        <v>4.72656865177122</v>
      </c>
      <c r="E35" s="0" t="n">
        <v>6.86145294689835</v>
      </c>
      <c r="F35" s="0" t="n">
        <v>2.36618380219647</v>
      </c>
      <c r="G35" s="0" t="n">
        <v>4.14893254301307</v>
      </c>
      <c r="H35" s="0" t="n">
        <v>10.5767424727308</v>
      </c>
      <c r="I35" s="0" t="n">
        <v>-1.2021710106979</v>
      </c>
    </row>
    <row r="36" customFormat="false" ht="12.8" hidden="false" customHeight="false" outlineLevel="0" collapsed="false">
      <c r="A36" s="0" t="n">
        <v>35</v>
      </c>
      <c r="B36" s="0" t="n">
        <v>0.297026279231464</v>
      </c>
      <c r="C36" s="0" t="n">
        <v>0.417975526600486</v>
      </c>
      <c r="D36" s="0" t="n">
        <v>2.44148362312028</v>
      </c>
      <c r="E36" s="0" t="n">
        <v>4.89364076961505</v>
      </c>
      <c r="F36" s="0" t="n">
        <v>1.21707288349205</v>
      </c>
      <c r="G36" s="0" t="n">
        <v>4.69479720622495</v>
      </c>
      <c r="H36" s="0" t="n">
        <v>5.1287432360815</v>
      </c>
      <c r="I36" s="0" t="n">
        <v>1.33957587529968</v>
      </c>
    </row>
    <row r="37" customFormat="false" ht="12.8" hidden="false" customHeight="false" outlineLevel="0" collapsed="false">
      <c r="A37" s="0" t="n">
        <v>36</v>
      </c>
      <c r="B37" s="0" t="n">
        <v>0.274376916505083</v>
      </c>
      <c r="C37" s="0" t="n">
        <v>0.600801143062073</v>
      </c>
      <c r="D37" s="0" t="n">
        <v>6.13794562561288</v>
      </c>
      <c r="E37" s="0" t="n">
        <v>9.53806362425869</v>
      </c>
      <c r="F37" s="0" t="n">
        <v>4.08248383170911</v>
      </c>
      <c r="G37" s="0" t="n">
        <v>7.52489918521062</v>
      </c>
      <c r="H37" s="0" t="n">
        <v>5.82221432923745</v>
      </c>
      <c r="I37" s="0" t="n">
        <v>-0.279573053640169</v>
      </c>
    </row>
    <row r="38" customFormat="false" ht="12.8" hidden="false" customHeight="false" outlineLevel="0" collapsed="false">
      <c r="A38" s="0" t="n">
        <v>37</v>
      </c>
      <c r="B38" s="0" t="n">
        <v>0.646699318375403</v>
      </c>
      <c r="C38" s="0" t="n">
        <v>2.8723671596433</v>
      </c>
      <c r="D38" s="0" t="n">
        <v>3.90033608751864</v>
      </c>
      <c r="E38" s="0" t="n">
        <v>5.5697662808099</v>
      </c>
      <c r="F38" s="0" t="n">
        <v>3.38776634222972</v>
      </c>
      <c r="G38" s="0" t="n">
        <v>5.37790108669205</v>
      </c>
      <c r="H38" s="0" t="n">
        <v>4.76013323183639</v>
      </c>
      <c r="I38" s="0" t="n">
        <v>0.231055029382254</v>
      </c>
    </row>
    <row r="39" customFormat="false" ht="12.8" hidden="false" customHeight="false" outlineLevel="0" collapsed="false">
      <c r="A39" s="0" t="n">
        <v>38</v>
      </c>
      <c r="B39" s="0" t="n">
        <v>1.27792789030007</v>
      </c>
      <c r="C39" s="0" t="n">
        <v>-1.11851496551342</v>
      </c>
      <c r="D39" s="0" t="n">
        <v>0.643965891354961</v>
      </c>
      <c r="E39" s="0" t="n">
        <v>13.0031979473579</v>
      </c>
      <c r="F39" s="0" t="n">
        <v>7.84859500604602</v>
      </c>
      <c r="G39" s="0" t="n">
        <v>3.27319039481144</v>
      </c>
      <c r="H39" s="0" t="n">
        <v>4.47414991842278</v>
      </c>
      <c r="I39" s="0" t="n">
        <v>0.766141345638558</v>
      </c>
    </row>
    <row r="40" customFormat="false" ht="12.8" hidden="false" customHeight="false" outlineLevel="0" collapsed="false">
      <c r="A40" s="0" t="n">
        <v>39</v>
      </c>
      <c r="B40" s="0" t="n">
        <v>-0.770849492027293</v>
      </c>
      <c r="C40" s="0" t="n">
        <v>3.47873490459267</v>
      </c>
      <c r="D40" s="0" t="n">
        <v>4.8614900836642</v>
      </c>
      <c r="E40" s="0" t="n">
        <v>2.28303487673302</v>
      </c>
      <c r="F40" s="0" t="n">
        <v>4.03833487311215</v>
      </c>
      <c r="G40" s="0" t="n">
        <v>5.59691484758102</v>
      </c>
      <c r="H40" s="0" t="n">
        <v>7.58686965626489</v>
      </c>
      <c r="I40" s="0" t="n">
        <v>0.438899833353155</v>
      </c>
    </row>
    <row r="41" customFormat="false" ht="12.8" hidden="false" customHeight="false" outlineLevel="0" collapsed="false">
      <c r="A41" s="0" t="n">
        <v>40</v>
      </c>
      <c r="B41" s="0" t="n">
        <v>-0.0696929819223267</v>
      </c>
      <c r="C41" s="0" t="n">
        <v>3.57005992208877</v>
      </c>
      <c r="D41" s="0" t="n">
        <v>3.58409903191404</v>
      </c>
      <c r="E41" s="0" t="n">
        <v>4.24924079006017</v>
      </c>
      <c r="F41" s="0" t="n">
        <v>4.84571947656252</v>
      </c>
      <c r="G41" s="0" t="n">
        <v>3.01544209771221</v>
      </c>
      <c r="H41" s="0" t="n">
        <v>5.46394186084849</v>
      </c>
      <c r="I41" s="0" t="n">
        <v>-0.0102881788989456</v>
      </c>
    </row>
    <row r="42" customFormat="false" ht="12.8" hidden="false" customHeight="false" outlineLevel="0" collapsed="false">
      <c r="A42" s="0" t="n">
        <v>41</v>
      </c>
      <c r="B42" s="0" t="n">
        <v>0.468448967623595</v>
      </c>
      <c r="C42" s="0" t="n">
        <v>-0.120162598307137</v>
      </c>
      <c r="D42" s="0" t="n">
        <v>6.07960771368161</v>
      </c>
      <c r="E42" s="0" t="n">
        <v>2.67815664222569</v>
      </c>
      <c r="F42" s="0" t="n">
        <v>6.30236352476088</v>
      </c>
      <c r="G42" s="0" t="n">
        <v>4.13325900844934</v>
      </c>
      <c r="H42" s="0" t="n">
        <v>7.18134474212877</v>
      </c>
      <c r="I42" s="0" t="n">
        <v>-2.68423554022779</v>
      </c>
    </row>
    <row r="43" customFormat="false" ht="12.8" hidden="false" customHeight="false" outlineLevel="0" collapsed="false">
      <c r="A43" s="0" t="n">
        <v>42</v>
      </c>
      <c r="B43" s="0" t="n">
        <v>-2.23150642077554</v>
      </c>
      <c r="C43" s="0" t="n">
        <v>2.8414406569423</v>
      </c>
      <c r="D43" s="0" t="n">
        <v>6.40713739286701</v>
      </c>
      <c r="E43" s="0" t="n">
        <v>8.3527758047007</v>
      </c>
      <c r="F43" s="0" t="n">
        <v>2.93841076464488</v>
      </c>
      <c r="G43" s="0" t="n">
        <v>5.77131973112769</v>
      </c>
      <c r="H43" s="0" t="n">
        <v>6.41972450932048</v>
      </c>
    </row>
    <row r="44" customFormat="false" ht="12.8" hidden="false" customHeight="false" outlineLevel="0" collapsed="false">
      <c r="A44" s="0" t="n">
        <v>43</v>
      </c>
      <c r="B44" s="0" t="n">
        <v>-0.353657773644154</v>
      </c>
      <c r="C44" s="0" t="n">
        <v>-0.0606103787977704</v>
      </c>
      <c r="D44" s="0" t="n">
        <v>2.10900112391062</v>
      </c>
      <c r="E44" s="0" t="n">
        <v>3.26479395806995</v>
      </c>
      <c r="F44" s="2" t="n">
        <v>12.1640639963259</v>
      </c>
      <c r="G44" s="0" t="n">
        <v>3.75071828667789</v>
      </c>
      <c r="H44" s="0" t="n">
        <v>7.74140336337564</v>
      </c>
      <c r="I44" s="0" t="n">
        <v>-0.591666509652246</v>
      </c>
    </row>
    <row r="45" customFormat="false" ht="12.8" hidden="false" customHeight="false" outlineLevel="0" collapsed="false">
      <c r="A45" s="0" t="n">
        <v>44</v>
      </c>
      <c r="B45" s="0" t="n">
        <v>-0.183534192714799</v>
      </c>
      <c r="C45" s="0" t="n">
        <v>0.553910366911109</v>
      </c>
      <c r="D45" s="0" t="n">
        <v>4.43401873148995</v>
      </c>
      <c r="E45" s="0" t="n">
        <v>13.3095674392595</v>
      </c>
      <c r="F45" s="0" t="n">
        <v>4.07289434811843</v>
      </c>
      <c r="G45" s="0" t="n">
        <v>2.78364078372031</v>
      </c>
      <c r="H45" s="0" t="n">
        <v>8.57507670129819</v>
      </c>
      <c r="I45" s="0" t="n">
        <v>2.2261535535336</v>
      </c>
    </row>
    <row r="46" customFormat="false" ht="12.8" hidden="false" customHeight="false" outlineLevel="0" collapsed="false">
      <c r="A46" s="0" t="n">
        <v>45</v>
      </c>
      <c r="B46" s="0" t="n">
        <v>-0.324177635493074</v>
      </c>
      <c r="C46" s="0" t="n">
        <v>0.427636367544379</v>
      </c>
      <c r="D46" s="0" t="n">
        <v>7.12126346029662</v>
      </c>
      <c r="E46" s="0" t="n">
        <v>0.824876067317534</v>
      </c>
      <c r="F46" s="0" t="n">
        <v>3.37598647112684</v>
      </c>
      <c r="G46" s="0" t="n">
        <v>4.40344878663649</v>
      </c>
      <c r="H46" s="0" t="n">
        <v>6.03171406449492</v>
      </c>
      <c r="I46" s="0" t="n">
        <v>0.658135731868922</v>
      </c>
    </row>
    <row r="47" customFormat="false" ht="12.8" hidden="false" customHeight="false" outlineLevel="0" collapsed="false">
      <c r="A47" s="0" t="n">
        <v>46</v>
      </c>
      <c r="B47" s="0" t="n">
        <v>-1.13603959952066</v>
      </c>
      <c r="C47" s="0" t="n">
        <v>2.46820843539253</v>
      </c>
      <c r="D47" s="0" t="n">
        <v>2.48198916056365</v>
      </c>
      <c r="E47" s="0" t="n">
        <v>5.33171005833403</v>
      </c>
      <c r="F47" s="0" t="n">
        <v>8.63500396864223</v>
      </c>
      <c r="G47" s="0" t="n">
        <v>5.73104567335167</v>
      </c>
      <c r="H47" s="0" t="n">
        <v>4.74160843944068</v>
      </c>
      <c r="I47" s="0" t="n">
        <v>-2.33084580617572</v>
      </c>
    </row>
    <row r="48" customFormat="false" ht="12.8" hidden="false" customHeight="false" outlineLevel="0" collapsed="false">
      <c r="A48" s="0" t="n">
        <v>47</v>
      </c>
      <c r="B48" s="0" t="n">
        <v>0.23207066980717</v>
      </c>
      <c r="C48" s="0" t="n">
        <v>-1.21051329818931</v>
      </c>
      <c r="D48" s="0" t="n">
        <v>4.15441853987103</v>
      </c>
      <c r="E48" s="0" t="n">
        <v>4.08754854743638</v>
      </c>
      <c r="F48" s="0" t="n">
        <v>3.11633508772147</v>
      </c>
      <c r="G48" s="0" t="n">
        <v>5.04217382533485</v>
      </c>
      <c r="H48" s="2" t="n">
        <v>21.4801976934531</v>
      </c>
      <c r="I48" s="0" t="n">
        <v>1.99056839052089</v>
      </c>
    </row>
    <row r="49" customFormat="false" ht="12.8" hidden="false" customHeight="false" outlineLevel="0" collapsed="false">
      <c r="A49" s="0" t="n">
        <v>48</v>
      </c>
      <c r="B49" s="0" t="n">
        <v>-0.340051639492758</v>
      </c>
      <c r="C49" s="0" t="n">
        <v>-3.78814318551573</v>
      </c>
      <c r="D49" s="0" t="n">
        <v>4.25977168800724</v>
      </c>
      <c r="E49" s="0" t="n">
        <v>5.2709014252943</v>
      </c>
      <c r="F49" s="0" t="n">
        <v>5.14443879672125</v>
      </c>
      <c r="G49" s="0" t="n">
        <v>5.57034727299632</v>
      </c>
      <c r="H49" s="0" t="n">
        <v>4.25531963636074</v>
      </c>
      <c r="I49" s="0" t="n">
        <v>-0.072691637901856</v>
      </c>
    </row>
    <row r="50" customFormat="false" ht="12.8" hidden="false" customHeight="false" outlineLevel="0" collapsed="false">
      <c r="A50" s="0" t="n">
        <v>49</v>
      </c>
      <c r="B50" s="0" t="n">
        <v>2.2496206633087</v>
      </c>
      <c r="C50" s="0" t="n">
        <v>0.124115488858523</v>
      </c>
      <c r="D50" s="1" t="n">
        <v>14.5695842801638</v>
      </c>
      <c r="E50" s="0" t="n">
        <v>5.63699994761505</v>
      </c>
      <c r="F50" s="0" t="n">
        <v>1.82304381385983</v>
      </c>
      <c r="G50" s="0" t="n">
        <v>6.19080772430538</v>
      </c>
      <c r="H50" s="0" t="n">
        <v>9.15548777837267</v>
      </c>
      <c r="I50" s="0" t="n">
        <v>-0.0596100309708286</v>
      </c>
    </row>
    <row r="51" customFormat="false" ht="12.8" hidden="false" customHeight="false" outlineLevel="0" collapsed="false">
      <c r="A51" s="0" t="n">
        <v>50</v>
      </c>
      <c r="B51" s="0" t="n">
        <v>-0.63246936627864</v>
      </c>
      <c r="C51" s="0" t="n">
        <v>-0.0517260557886433</v>
      </c>
      <c r="D51" s="0" t="n">
        <v>1.27124437224394</v>
      </c>
      <c r="E51" s="0" t="n">
        <v>4.10870988373361</v>
      </c>
      <c r="F51" s="0" t="n">
        <v>5.81719256859281</v>
      </c>
      <c r="G51" s="0" t="n">
        <v>1.69231539885519</v>
      </c>
      <c r="H51" s="0" t="n">
        <v>8.884126700957</v>
      </c>
      <c r="I51" s="0" t="n">
        <v>-0.167067271813613</v>
      </c>
    </row>
    <row r="52" customFormat="false" ht="12.8" hidden="false" customHeight="false" outlineLevel="0" collapsed="false">
      <c r="A52" s="0" t="n">
        <v>51</v>
      </c>
      <c r="B52" s="0" t="n">
        <v>-0.848238324136654</v>
      </c>
      <c r="C52" s="0" t="n">
        <v>-1.11064465000165</v>
      </c>
      <c r="D52" s="0" t="n">
        <v>2.67781697952358</v>
      </c>
      <c r="E52" s="0" t="n">
        <v>7.83834756292606</v>
      </c>
      <c r="F52" s="0" t="n">
        <v>5.24770638481048</v>
      </c>
      <c r="G52" s="0" t="n">
        <v>3.21460677238468</v>
      </c>
      <c r="H52" s="0" t="n">
        <v>10.6484610023252</v>
      </c>
      <c r="I52" s="0" t="n">
        <v>-1.11615770601066</v>
      </c>
    </row>
    <row r="53" customFormat="false" ht="12.8" hidden="false" customHeight="false" outlineLevel="0" collapsed="false">
      <c r="A53" s="0" t="n">
        <v>52</v>
      </c>
      <c r="B53" s="0" t="n">
        <v>-0.42739839109682</v>
      </c>
      <c r="C53" s="0" t="n">
        <v>0.803012526253945</v>
      </c>
      <c r="D53" s="0" t="n">
        <v>3.92494272788363</v>
      </c>
      <c r="E53" s="0" t="n">
        <v>11.377138371901</v>
      </c>
      <c r="F53" s="0" t="n">
        <v>2.64294547405493</v>
      </c>
      <c r="G53" s="0" t="n">
        <v>4.20161866682371</v>
      </c>
      <c r="H53" s="0" t="n">
        <v>12.1257779882804</v>
      </c>
      <c r="I53" s="0" t="n">
        <v>-2.65864847045395</v>
      </c>
    </row>
    <row r="54" customFormat="false" ht="12.8" hidden="false" customHeight="false" outlineLevel="0" collapsed="false">
      <c r="A54" s="0" t="n">
        <v>53</v>
      </c>
      <c r="B54" s="0" t="n">
        <v>-0.822937422946456</v>
      </c>
      <c r="C54" s="0" t="n">
        <v>-1.60510708743401</v>
      </c>
      <c r="D54" s="0" t="n">
        <v>2.51519049848814</v>
      </c>
      <c r="E54" s="0" t="n">
        <v>4.12448372824683</v>
      </c>
      <c r="F54" s="0" t="n">
        <v>7.56777633797964</v>
      </c>
      <c r="G54" s="0" t="n">
        <v>7.57625559264335</v>
      </c>
      <c r="H54" s="0" t="n">
        <v>5.18919716452308</v>
      </c>
      <c r="I54" s="0" t="n">
        <v>-0.554104088163042</v>
      </c>
    </row>
    <row r="55" customFormat="false" ht="12.8" hidden="false" customHeight="false" outlineLevel="0" collapsed="false">
      <c r="A55" s="0" t="n">
        <v>54</v>
      </c>
      <c r="B55" s="0" t="n">
        <v>1.27475362596902</v>
      </c>
      <c r="C55" s="0" t="n">
        <v>3.71081105822688</v>
      </c>
      <c r="D55" s="0" t="n">
        <v>9.54172298029284</v>
      </c>
      <c r="E55" s="0" t="n">
        <v>4.79331810010756</v>
      </c>
      <c r="F55" s="0" t="n">
        <v>4.4045707945386</v>
      </c>
      <c r="G55" s="0" t="n">
        <v>2.79709356909584</v>
      </c>
      <c r="H55" s="0" t="n">
        <v>7.89523119002225</v>
      </c>
      <c r="I55" s="0" t="n">
        <v>0.513664104005139</v>
      </c>
    </row>
    <row r="56" customFormat="false" ht="12.8" hidden="false" customHeight="false" outlineLevel="0" collapsed="false">
      <c r="A56" s="0" t="n">
        <v>55</v>
      </c>
      <c r="B56" s="0" t="n">
        <v>0.300550440864477</v>
      </c>
      <c r="C56" s="0" t="n">
        <v>-0.909172681831951</v>
      </c>
      <c r="D56" s="0" t="n">
        <v>3.09897048355886</v>
      </c>
      <c r="E56" s="0" t="n">
        <v>7.27331046155794</v>
      </c>
      <c r="F56" s="0" t="n">
        <v>4.15159857002806</v>
      </c>
      <c r="G56" s="0" t="n">
        <v>7.1335938975151</v>
      </c>
      <c r="H56" s="0" t="n">
        <v>5.13425975906893</v>
      </c>
      <c r="I56" s="0" t="n">
        <v>-1.79975979051447</v>
      </c>
    </row>
    <row r="57" customFormat="false" ht="12.8" hidden="false" customHeight="false" outlineLevel="0" collapsed="false">
      <c r="A57" s="0" t="n">
        <v>56</v>
      </c>
      <c r="B57" s="0" t="n">
        <v>-0.0659469506109305</v>
      </c>
      <c r="C57" s="0" t="n">
        <v>0.277654761790719</v>
      </c>
      <c r="D57" s="0" t="n">
        <v>3.44886056021653</v>
      </c>
      <c r="E57" s="0" t="n">
        <v>5.81077211086413</v>
      </c>
      <c r="F57" s="0" t="n">
        <v>4.92334881230919</v>
      </c>
      <c r="G57" s="0" t="n">
        <v>5.81637842374709</v>
      </c>
      <c r="H57" s="0" t="n">
        <v>8.79815742874775</v>
      </c>
      <c r="I57" s="0" t="n">
        <v>0.711552903261387</v>
      </c>
    </row>
    <row r="58" customFormat="false" ht="12.8" hidden="false" customHeight="false" outlineLevel="0" collapsed="false">
      <c r="A58" s="0" t="n">
        <v>57</v>
      </c>
      <c r="B58" s="0" t="n">
        <v>1.78688986615814</v>
      </c>
      <c r="C58" s="0" t="n">
        <v>-2.45367612296486</v>
      </c>
      <c r="D58" s="0" t="n">
        <v>4.48016815646255</v>
      </c>
      <c r="E58" s="0" t="n">
        <v>1.62244641234201</v>
      </c>
      <c r="F58" s="0" t="n">
        <v>4.63821957530288</v>
      </c>
      <c r="G58" s="0" t="n">
        <v>3.38266461353414</v>
      </c>
      <c r="H58" s="0" t="n">
        <v>10.0395587762764</v>
      </c>
      <c r="I58" s="0" t="n">
        <v>-0.401176904935814</v>
      </c>
    </row>
    <row r="59" customFormat="false" ht="12.8" hidden="false" customHeight="false" outlineLevel="0" collapsed="false">
      <c r="A59" s="0" t="n">
        <v>58</v>
      </c>
      <c r="B59" s="0" t="n">
        <v>0.270875477809557</v>
      </c>
      <c r="C59" s="0" t="n">
        <v>-3.0852705800707</v>
      </c>
      <c r="D59" s="0" t="n">
        <v>1.62420479802084</v>
      </c>
      <c r="E59" s="0" t="n">
        <v>2.49662735014489</v>
      </c>
      <c r="F59" s="0" t="n">
        <v>5.19183899225407</v>
      </c>
      <c r="G59" s="0" t="n">
        <v>3.34512845099156</v>
      </c>
      <c r="H59" s="0" t="n">
        <v>7.38476455169855</v>
      </c>
      <c r="I59" s="0" t="n">
        <v>-0.579319870152721</v>
      </c>
    </row>
    <row r="60" customFormat="false" ht="12.8" hidden="false" customHeight="false" outlineLevel="0" collapsed="false">
      <c r="A60" s="0" t="n">
        <v>59</v>
      </c>
      <c r="B60" s="0" t="n">
        <v>0.83096383285282</v>
      </c>
      <c r="C60" s="0" t="n">
        <v>-0.275886818871501</v>
      </c>
      <c r="D60" s="0" t="n">
        <v>2.27134821487688</v>
      </c>
      <c r="E60" s="0" t="n">
        <v>1.21654997831272</v>
      </c>
      <c r="F60" s="0" t="n">
        <v>4.754240122144</v>
      </c>
      <c r="G60" s="0" t="n">
        <v>3.04375648673829</v>
      </c>
      <c r="H60" s="0" t="n">
        <v>5.42360032358025</v>
      </c>
      <c r="I60" s="0" t="n">
        <v>-0.412386068650675</v>
      </c>
    </row>
    <row r="61" customFormat="false" ht="12.8" hidden="false" customHeight="false" outlineLevel="0" collapsed="false">
      <c r="A61" s="0" t="n">
        <v>60</v>
      </c>
      <c r="B61" s="0" t="n">
        <v>-1.06249872127821</v>
      </c>
      <c r="C61" s="0" t="n">
        <v>-0.306905124311508</v>
      </c>
      <c r="D61" s="0" t="n">
        <v>4.85544231789856</v>
      </c>
      <c r="E61" s="0" t="n">
        <v>14.3205573030893</v>
      </c>
      <c r="F61" s="0" t="n">
        <v>5.61314459416497</v>
      </c>
      <c r="G61" s="0" t="n">
        <v>3.85636330986697</v>
      </c>
      <c r="H61" s="0" t="n">
        <v>12.5928671451343</v>
      </c>
      <c r="I61" s="0" t="n">
        <v>-0.290967263323711</v>
      </c>
    </row>
    <row r="62" customFormat="false" ht="12.8" hidden="false" customHeight="false" outlineLevel="0" collapsed="false">
      <c r="A62" s="0" t="n">
        <v>61</v>
      </c>
      <c r="B62" s="0" t="n">
        <v>0.921911333656347</v>
      </c>
      <c r="C62" s="0" t="n">
        <v>-0.650625344368068</v>
      </c>
      <c r="D62" s="0" t="n">
        <v>6.15602320542312</v>
      </c>
      <c r="E62" s="0" t="n">
        <v>10.1904447113819</v>
      </c>
      <c r="F62" s="0" t="n">
        <v>6.53094408476789</v>
      </c>
      <c r="G62" s="0" t="n">
        <v>3.65576014062695</v>
      </c>
      <c r="H62" s="0" t="n">
        <v>6.955850973988</v>
      </c>
      <c r="I62" s="0" t="n">
        <v>-0.494345672607238</v>
      </c>
    </row>
    <row r="63" customFormat="false" ht="12.8" hidden="false" customHeight="false" outlineLevel="0" collapsed="false">
      <c r="A63" s="0" t="n">
        <v>62</v>
      </c>
      <c r="B63" s="0" t="n">
        <v>-0.28763627622418</v>
      </c>
      <c r="C63" s="0" t="n">
        <v>-0.103062362556132</v>
      </c>
      <c r="D63" s="0" t="n">
        <v>1.52992763828415</v>
      </c>
      <c r="E63" s="0" t="n">
        <v>10.2466773600376</v>
      </c>
      <c r="F63" s="0" t="n">
        <v>2.32621407494193</v>
      </c>
      <c r="G63" s="0" t="n">
        <v>1.76128964231168</v>
      </c>
      <c r="H63" s="0" t="n">
        <v>10.8701211976705</v>
      </c>
      <c r="I63" s="0" t="n">
        <v>-0.144247805445337</v>
      </c>
    </row>
    <row r="64" customFormat="false" ht="12.8" hidden="false" customHeight="false" outlineLevel="0" collapsed="false">
      <c r="A64" s="0" t="n">
        <v>63</v>
      </c>
      <c r="B64" s="0" t="n">
        <v>-1.15252311683838</v>
      </c>
      <c r="C64" s="0" t="n">
        <v>0.349948911409912</v>
      </c>
      <c r="D64" s="0" t="n">
        <v>2.12682661320606</v>
      </c>
      <c r="E64" s="0" t="n">
        <v>6.38122137767888</v>
      </c>
      <c r="F64" s="0" t="n">
        <v>2.84806143879592</v>
      </c>
      <c r="G64" s="0" t="n">
        <v>3.4511579457487</v>
      </c>
      <c r="H64" s="0" t="n">
        <v>3.81161819366306</v>
      </c>
      <c r="I64" s="0" t="n">
        <v>0.125220078649248</v>
      </c>
    </row>
    <row r="65" customFormat="false" ht="12.8" hidden="false" customHeight="false" outlineLevel="0" collapsed="false">
      <c r="A65" s="0" t="n">
        <v>64</v>
      </c>
      <c r="B65" s="0" t="n">
        <v>-0.780570840002218</v>
      </c>
      <c r="C65" s="0" t="n">
        <v>-4.37630161284092</v>
      </c>
      <c r="D65" s="0" t="n">
        <v>1.0140622001167</v>
      </c>
      <c r="E65" s="0" t="n">
        <v>3.19347133661133</v>
      </c>
      <c r="F65" s="0" t="n">
        <v>4.00821326221646</v>
      </c>
      <c r="G65" s="0" t="n">
        <v>4.63367002058706</v>
      </c>
      <c r="H65" s="0" t="n">
        <v>8.03588246049379</v>
      </c>
      <c r="I65" s="0" t="n">
        <v>-0.619807638444754</v>
      </c>
    </row>
    <row r="66" customFormat="false" ht="12.8" hidden="false" customHeight="false" outlineLevel="0" collapsed="false">
      <c r="A66" s="0" t="n">
        <v>65</v>
      </c>
      <c r="B66" s="0" t="n">
        <v>1.46034050056194</v>
      </c>
      <c r="C66" s="0" t="n">
        <v>1.86552885036373</v>
      </c>
      <c r="D66" s="0" t="n">
        <v>5.61253775079379</v>
      </c>
      <c r="E66" s="0" t="n">
        <v>4.79853259079142</v>
      </c>
      <c r="F66" s="0" t="n">
        <v>7.41826021488831</v>
      </c>
      <c r="G66" s="0" t="n">
        <v>8.14783189681584</v>
      </c>
      <c r="H66" s="0" t="n">
        <v>10.480261469244</v>
      </c>
      <c r="I66" s="0" t="n">
        <v>-0.389902869889128</v>
      </c>
    </row>
    <row r="67" customFormat="false" ht="12.8" hidden="false" customHeight="false" outlineLevel="0" collapsed="false">
      <c r="A67" s="0" t="n">
        <v>66</v>
      </c>
      <c r="B67" s="0" t="n">
        <v>0.969489504998557</v>
      </c>
      <c r="C67" s="0" t="n">
        <v>-0.0946914436432464</v>
      </c>
      <c r="D67" s="0" t="n">
        <v>1.29199905359609</v>
      </c>
      <c r="E67" s="0" t="n">
        <v>4.98757618247019</v>
      </c>
      <c r="F67" s="0" t="n">
        <v>3.44120011576558</v>
      </c>
      <c r="G67" s="0" t="n">
        <v>5.44328885427213</v>
      </c>
      <c r="H67" s="0" t="n">
        <v>10.0385792257396</v>
      </c>
      <c r="I67" s="0" t="n">
        <v>0.461798060475331</v>
      </c>
    </row>
    <row r="68" customFormat="false" ht="12.8" hidden="false" customHeight="false" outlineLevel="0" collapsed="false">
      <c r="A68" s="0" t="n">
        <v>67</v>
      </c>
      <c r="B68" s="0" t="n">
        <v>-0.987437987620796</v>
      </c>
      <c r="C68" s="0" t="n">
        <v>-0.700135567194879</v>
      </c>
      <c r="D68" s="0" t="n">
        <v>1.72490408668838</v>
      </c>
      <c r="E68" s="0" t="n">
        <v>1.54274462778947</v>
      </c>
      <c r="F68" s="0" t="n">
        <v>3.43477704540559</v>
      </c>
      <c r="G68" s="0" t="n">
        <v>4.56218940975003</v>
      </c>
      <c r="H68" s="0" t="n">
        <v>5.08607713544197</v>
      </c>
      <c r="I68" s="0" t="n">
        <v>0.462870200639917</v>
      </c>
    </row>
    <row r="69" customFormat="false" ht="12.8" hidden="false" customHeight="false" outlineLevel="0" collapsed="false">
      <c r="A69" s="0" t="n">
        <v>68</v>
      </c>
      <c r="B69" s="0" t="n">
        <v>1.12666583357243</v>
      </c>
      <c r="C69" s="0" t="n">
        <v>-1.47317447982881</v>
      </c>
      <c r="D69" s="0" t="n">
        <v>4.11779500864898</v>
      </c>
      <c r="E69" s="0" t="n">
        <v>5.6101774687908</v>
      </c>
      <c r="F69" s="0" t="n">
        <v>8.70642082106494</v>
      </c>
      <c r="G69" s="0" t="n">
        <v>4.77691698842352</v>
      </c>
      <c r="H69" s="0" t="n">
        <v>15.9598997916829</v>
      </c>
      <c r="I69" s="0" t="n">
        <v>0.648727771910918</v>
      </c>
    </row>
    <row r="70" customFormat="false" ht="12.8" hidden="false" customHeight="false" outlineLevel="0" collapsed="false">
      <c r="A70" s="0" t="n">
        <v>69</v>
      </c>
      <c r="B70" s="0" t="n">
        <v>0.59798336591638</v>
      </c>
      <c r="C70" s="0" t="n">
        <v>-1.74807119692343</v>
      </c>
      <c r="D70" s="0" t="n">
        <v>9.8473041020484</v>
      </c>
      <c r="E70" s="0" t="n">
        <v>10.1251654787397</v>
      </c>
      <c r="F70" s="0" t="n">
        <v>2.642827168124</v>
      </c>
      <c r="G70" s="0" t="n">
        <v>4.82240083603744</v>
      </c>
      <c r="H70" s="0" t="n">
        <v>14.1847114695121</v>
      </c>
      <c r="I70" s="0" t="n">
        <v>2.13183133348294</v>
      </c>
    </row>
    <row r="71" customFormat="false" ht="12.8" hidden="false" customHeight="false" outlineLevel="0" collapsed="false">
      <c r="A71" s="0" t="n">
        <v>70</v>
      </c>
      <c r="B71" s="0" t="n">
        <v>-2.15360019433447</v>
      </c>
      <c r="C71" s="0" t="n">
        <v>2.31739707383004</v>
      </c>
      <c r="D71" s="0" t="n">
        <v>3.82045095510736</v>
      </c>
      <c r="E71" s="0" t="n">
        <v>2.96406489475103</v>
      </c>
      <c r="F71" s="0" t="n">
        <v>2.33362765386804</v>
      </c>
      <c r="G71" s="0" t="n">
        <v>5.28730439967561</v>
      </c>
      <c r="H71" s="0" t="n">
        <v>14.5913714813713</v>
      </c>
      <c r="I71" s="0" t="n">
        <v>-1.84783056007399</v>
      </c>
    </row>
    <row r="72" customFormat="false" ht="12.8" hidden="false" customHeight="false" outlineLevel="0" collapsed="false">
      <c r="A72" s="0" t="n">
        <v>71</v>
      </c>
      <c r="B72" s="0" t="n">
        <v>-1.23860523378076</v>
      </c>
      <c r="C72" s="0" t="n">
        <v>1.69577417386537</v>
      </c>
      <c r="D72" s="0" t="n">
        <v>4.993842566188</v>
      </c>
      <c r="E72" s="0" t="n">
        <v>1.95202960869229</v>
      </c>
      <c r="F72" s="0" t="n">
        <v>6.98225683368988</v>
      </c>
      <c r="G72" s="0" t="n">
        <v>3.79419253774498</v>
      </c>
      <c r="H72" s="0" t="n">
        <v>6.07078856244591</v>
      </c>
      <c r="I72" s="0" t="n">
        <v>-0.481713701443818</v>
      </c>
    </row>
    <row r="73" customFormat="false" ht="12.8" hidden="false" customHeight="false" outlineLevel="0" collapsed="false">
      <c r="A73" s="0" t="n">
        <v>72</v>
      </c>
      <c r="B73" s="0" t="n">
        <v>-0.7989512856594</v>
      </c>
      <c r="C73" s="0" t="n">
        <v>3.5139532487099</v>
      </c>
      <c r="D73" s="0" t="n">
        <v>4.18871987119637</v>
      </c>
      <c r="E73" s="0" t="n">
        <v>3.06306628552905</v>
      </c>
      <c r="F73" s="0" t="n">
        <v>2.73673094186882</v>
      </c>
      <c r="G73" s="0" t="n">
        <v>4.57362141741947</v>
      </c>
      <c r="H73" s="0" t="n">
        <v>3.87759199446791</v>
      </c>
      <c r="I73" s="0" t="n">
        <v>2.27380625016644</v>
      </c>
    </row>
    <row r="74" customFormat="false" ht="12.8" hidden="false" customHeight="false" outlineLevel="0" collapsed="false">
      <c r="A74" s="0" t="n">
        <v>73</v>
      </c>
      <c r="B74" s="0" t="n">
        <v>-0.511281144706055</v>
      </c>
      <c r="C74" s="0" t="n">
        <v>-0.582844766409263</v>
      </c>
      <c r="D74" s="0" t="n">
        <v>2.30898998867846</v>
      </c>
      <c r="E74" s="0" t="n">
        <v>1.42948942399269</v>
      </c>
      <c r="F74" s="0" t="n">
        <v>1.55705215666312</v>
      </c>
      <c r="G74" s="0" t="n">
        <v>8.22404516327986</v>
      </c>
      <c r="H74" s="0" t="n">
        <v>8.57613141207196</v>
      </c>
      <c r="I74" s="0" t="n">
        <v>-1.10952298322063</v>
      </c>
    </row>
    <row r="75" customFormat="false" ht="12.8" hidden="false" customHeight="false" outlineLevel="0" collapsed="false">
      <c r="A75" s="0" t="n">
        <v>74</v>
      </c>
      <c r="B75" s="0" t="n">
        <v>-0.902152753558638</v>
      </c>
      <c r="C75" s="0" t="n">
        <v>2.03398552748604</v>
      </c>
      <c r="D75" s="0" t="n">
        <v>4.47851517512419</v>
      </c>
      <c r="E75" s="0" t="n">
        <v>8.99594914045861</v>
      </c>
      <c r="F75" s="2" t="n">
        <v>11.5470470686666</v>
      </c>
      <c r="G75" s="0" t="n">
        <v>4.74582877900292</v>
      </c>
      <c r="H75" s="0" t="n">
        <v>7.54473139745261</v>
      </c>
      <c r="I75" s="0" t="n">
        <v>0.0463677403299025</v>
      </c>
    </row>
    <row r="76" customFormat="false" ht="12.8" hidden="false" customHeight="false" outlineLevel="0" collapsed="false">
      <c r="A76" s="0" t="n">
        <v>75</v>
      </c>
      <c r="B76" s="0" t="n">
        <v>-0.200183908008813</v>
      </c>
      <c r="C76" s="0" t="n">
        <v>-0.398072232208187</v>
      </c>
      <c r="D76" s="0" t="n">
        <v>3.82654793936676</v>
      </c>
      <c r="E76" s="0" t="n">
        <v>4.04743433472109</v>
      </c>
      <c r="F76" s="0" t="n">
        <v>7.02224945374482</v>
      </c>
      <c r="G76" s="0" t="n">
        <v>4.58917681444665</v>
      </c>
      <c r="H76" s="0" t="n">
        <v>4.46488857757412</v>
      </c>
      <c r="I76" s="0" t="n">
        <v>-0.586132057619933</v>
      </c>
    </row>
    <row r="77" customFormat="false" ht="12.8" hidden="false" customHeight="false" outlineLevel="0" collapsed="false">
      <c r="A77" s="0" t="n">
        <v>76</v>
      </c>
      <c r="B77" s="0" t="n">
        <v>-0.375063040151508</v>
      </c>
      <c r="C77" s="0" t="n">
        <v>1.37049130163782</v>
      </c>
      <c r="D77" s="0" t="n">
        <v>2.51328909871203</v>
      </c>
      <c r="E77" s="0" t="n">
        <v>2.73034355210845</v>
      </c>
      <c r="F77" s="0" t="n">
        <v>2.06184611673194</v>
      </c>
      <c r="G77" s="0" t="n">
        <v>2.0574689893446</v>
      </c>
      <c r="H77" s="0" t="n">
        <v>6.6092536580461</v>
      </c>
      <c r="I77" s="0" t="n">
        <v>-1.0819897088408</v>
      </c>
    </row>
    <row r="78" customFormat="false" ht="12.8" hidden="false" customHeight="false" outlineLevel="0" collapsed="false">
      <c r="A78" s="0" t="n">
        <v>77</v>
      </c>
      <c r="B78" s="0" t="n">
        <v>0.933625469799574</v>
      </c>
      <c r="C78" s="0" t="n">
        <v>-0.882140343703862</v>
      </c>
      <c r="D78" s="0" t="n">
        <v>3.28081864021556</v>
      </c>
      <c r="E78" s="0" t="n">
        <v>3.72417493593763</v>
      </c>
      <c r="F78" s="0" t="n">
        <v>6.02116863321781</v>
      </c>
      <c r="G78" s="0" t="n">
        <v>4.35190891642232</v>
      </c>
      <c r="H78" s="0" t="n">
        <v>7.37371486094101</v>
      </c>
      <c r="I78" s="0" t="n">
        <v>2.72253643174423</v>
      </c>
    </row>
    <row r="79" customFormat="false" ht="12.8" hidden="false" customHeight="false" outlineLevel="0" collapsed="false">
      <c r="A79" s="0" t="n">
        <v>78</v>
      </c>
      <c r="B79" s="0" t="n">
        <v>2.05264762787624</v>
      </c>
      <c r="C79" s="0" t="n">
        <v>1.29820254199739</v>
      </c>
      <c r="D79" s="0" t="n">
        <v>1.82967475482484</v>
      </c>
      <c r="E79" s="0" t="n">
        <v>3.09561159793532</v>
      </c>
      <c r="F79" s="0" t="n">
        <v>9.84579120223825</v>
      </c>
      <c r="G79" s="0" t="n">
        <v>5.45962980460467</v>
      </c>
      <c r="H79" s="0" t="n">
        <v>6.98293358261211</v>
      </c>
      <c r="I79" s="0" t="n">
        <v>1.58155235740324</v>
      </c>
    </row>
    <row r="80" customFormat="false" ht="12.8" hidden="false" customHeight="false" outlineLevel="0" collapsed="false">
      <c r="A80" s="0" t="n">
        <v>79</v>
      </c>
      <c r="B80" s="0" t="n">
        <v>-0.215883438263177</v>
      </c>
      <c r="C80" s="0" t="n">
        <v>1.17882847526712</v>
      </c>
      <c r="D80" s="0" t="n">
        <v>1.27036070516632</v>
      </c>
      <c r="E80" s="0" t="n">
        <v>3.38275817561844</v>
      </c>
      <c r="F80" s="0" t="n">
        <v>3.32531204455053</v>
      </c>
      <c r="G80" s="0" t="n">
        <v>5.92115312156033</v>
      </c>
      <c r="H80" s="0" t="n">
        <v>10.6829430711169</v>
      </c>
      <c r="I80" s="0" t="n">
        <v>1.49329893490884</v>
      </c>
    </row>
    <row r="81" customFormat="false" ht="12.8" hidden="false" customHeight="false" outlineLevel="0" collapsed="false">
      <c r="A81" s="0" t="n">
        <v>80</v>
      </c>
      <c r="B81" s="0" t="n">
        <v>-0.0390656364610543</v>
      </c>
      <c r="C81" s="0" t="n">
        <v>1.11863922210152</v>
      </c>
      <c r="D81" s="0" t="n">
        <v>2.62865489590429</v>
      </c>
      <c r="E81" s="0" t="n">
        <v>2.0923171067832</v>
      </c>
      <c r="F81" s="0" t="n">
        <v>3.17171319892395</v>
      </c>
      <c r="G81" s="0" t="n">
        <v>3.68013722206028</v>
      </c>
      <c r="H81" s="0" t="n">
        <v>11.9261279763531</v>
      </c>
      <c r="I81" s="0" t="n">
        <v>-0.89197343487257</v>
      </c>
    </row>
    <row r="82" customFormat="false" ht="12.8" hidden="false" customHeight="false" outlineLevel="0" collapsed="false">
      <c r="A82" s="0" t="n">
        <v>81</v>
      </c>
      <c r="B82" s="0" t="n">
        <v>0.255131966940336</v>
      </c>
      <c r="C82" s="0" t="n">
        <v>1.32200658562178</v>
      </c>
      <c r="D82" s="0" t="n">
        <v>6.80901652749409</v>
      </c>
      <c r="E82" s="0" t="n">
        <v>3.13491436098018</v>
      </c>
      <c r="F82" s="0" t="n">
        <v>2.07627104533886</v>
      </c>
      <c r="G82" s="0" t="n">
        <v>3.02575148146862</v>
      </c>
      <c r="H82" s="0" t="n">
        <v>8.10810227403059</v>
      </c>
      <c r="I82" s="0" t="n">
        <v>0.127677291960731</v>
      </c>
    </row>
    <row r="83" customFormat="false" ht="12.8" hidden="false" customHeight="false" outlineLevel="0" collapsed="false">
      <c r="A83" s="0" t="n">
        <v>82</v>
      </c>
      <c r="B83" s="0" t="n">
        <v>0.0250882280985653</v>
      </c>
      <c r="C83" s="0" t="n">
        <v>-1.24518140612958</v>
      </c>
      <c r="D83" s="0" t="n">
        <v>1.35385895275475</v>
      </c>
      <c r="E83" s="0" t="n">
        <v>4.7522085832245</v>
      </c>
      <c r="F83" s="0" t="n">
        <v>3.20346573233785</v>
      </c>
      <c r="G83" s="0" t="n">
        <v>3.99102320761361</v>
      </c>
      <c r="H83" s="0" t="n">
        <v>5.68515985165835</v>
      </c>
      <c r="I83" s="0" t="n">
        <v>0.358096453937507</v>
      </c>
    </row>
    <row r="84" customFormat="false" ht="12.8" hidden="false" customHeight="false" outlineLevel="0" collapsed="false">
      <c r="A84" s="0" t="n">
        <v>83</v>
      </c>
      <c r="B84" s="0" t="n">
        <v>-0.0319643543137967</v>
      </c>
      <c r="C84" s="0" t="n">
        <v>-3.87346682114033</v>
      </c>
      <c r="D84" s="0" t="n">
        <v>3.00330050226944</v>
      </c>
      <c r="E84" s="0" t="n">
        <v>3.8467533539923</v>
      </c>
      <c r="F84" s="0" t="n">
        <v>5.70553148500472</v>
      </c>
      <c r="G84" s="0" t="n">
        <v>3.5548670768932</v>
      </c>
      <c r="H84" s="0" t="n">
        <v>11.4916931006286</v>
      </c>
      <c r="I84" s="0" t="n">
        <v>-0.811423643006666</v>
      </c>
    </row>
    <row r="85" customFormat="false" ht="12.8" hidden="false" customHeight="false" outlineLevel="0" collapsed="false">
      <c r="A85" s="0" t="n">
        <v>84</v>
      </c>
      <c r="B85" s="0" t="n">
        <v>-1.06166854514485</v>
      </c>
      <c r="C85" s="0" t="n">
        <v>-5.50159086224934</v>
      </c>
      <c r="D85" s="0" t="n">
        <v>5.28962813347545</v>
      </c>
      <c r="E85" s="0" t="n">
        <v>14.4370274515716</v>
      </c>
      <c r="F85" s="0" t="n">
        <v>2.29031934500093</v>
      </c>
      <c r="G85" s="0" t="n">
        <v>3.05121917578631</v>
      </c>
      <c r="H85" s="0" t="n">
        <v>7.78492199419165</v>
      </c>
      <c r="I85" s="0" t="n">
        <v>0.69453738446558</v>
      </c>
    </row>
    <row r="86" customFormat="false" ht="12.8" hidden="false" customHeight="false" outlineLevel="0" collapsed="false">
      <c r="A86" s="0" t="n">
        <v>85</v>
      </c>
      <c r="B86" s="0" t="n">
        <v>1.17688306025076</v>
      </c>
      <c r="C86" s="0" t="n">
        <v>-1.15639248505381</v>
      </c>
      <c r="D86" s="0" t="n">
        <v>2.30052272914064</v>
      </c>
      <c r="E86" s="0" t="n">
        <v>4.44829591141604</v>
      </c>
      <c r="F86" s="0" t="n">
        <v>1.08800142177204</v>
      </c>
      <c r="G86" s="0" t="n">
        <v>5.21518253371425</v>
      </c>
      <c r="H86" s="0" t="n">
        <v>7.19344024820534</v>
      </c>
      <c r="I86" s="0" t="n">
        <v>-0.185957105349042</v>
      </c>
    </row>
    <row r="87" customFormat="false" ht="12.8" hidden="false" customHeight="false" outlineLevel="0" collapsed="false">
      <c r="A87" s="0" t="n">
        <v>86</v>
      </c>
      <c r="B87" s="0" t="n">
        <v>-1.03724200461551</v>
      </c>
      <c r="C87" s="0" t="n">
        <v>2.36249199603405</v>
      </c>
      <c r="D87" s="0" t="n">
        <v>0.607548098262016</v>
      </c>
      <c r="E87" s="0" t="n">
        <v>4.48522021778515</v>
      </c>
      <c r="F87" s="0" t="n">
        <v>2.71303204006611</v>
      </c>
      <c r="G87" s="0" t="n">
        <v>3.56405495206303</v>
      </c>
      <c r="H87" s="0" t="n">
        <v>7.2222076931875</v>
      </c>
      <c r="I87" s="0" t="n">
        <v>0.880094944917317</v>
      </c>
    </row>
    <row r="88" customFormat="false" ht="12.8" hidden="false" customHeight="false" outlineLevel="0" collapsed="false">
      <c r="A88" s="0" t="n">
        <v>87</v>
      </c>
      <c r="B88" s="0" t="n">
        <v>0.671751188343873</v>
      </c>
      <c r="C88" s="0" t="n">
        <v>-2.85490478721881</v>
      </c>
      <c r="D88" s="0" t="n">
        <v>1.42591226034267</v>
      </c>
      <c r="E88" s="0" t="n">
        <v>7.50571892021177</v>
      </c>
      <c r="F88" s="0" t="n">
        <v>6.62759389421798</v>
      </c>
      <c r="G88" s="0" t="n">
        <v>4.47238968936696</v>
      </c>
      <c r="H88" s="0" t="n">
        <v>6.17675666010405</v>
      </c>
      <c r="I88" s="0" t="n">
        <v>0.697637088910187</v>
      </c>
    </row>
    <row r="89" customFormat="false" ht="12.8" hidden="false" customHeight="false" outlineLevel="0" collapsed="false">
      <c r="A89" s="0" t="n">
        <v>88</v>
      </c>
      <c r="B89" s="0" t="n">
        <v>0.237783648072045</v>
      </c>
      <c r="C89" s="0" t="n">
        <v>-1.03568014086965</v>
      </c>
      <c r="D89" s="0" t="n">
        <v>1.82242390397083</v>
      </c>
      <c r="E89" s="0" t="n">
        <v>4.84766616447676</v>
      </c>
      <c r="F89" s="0" t="n">
        <v>2.497226785562</v>
      </c>
      <c r="G89" s="0" t="n">
        <v>5.95837679337723</v>
      </c>
      <c r="H89" s="0" t="n">
        <v>3.91410099769573</v>
      </c>
      <c r="I89" s="0" t="n">
        <v>-0.8921129388906</v>
      </c>
    </row>
    <row r="90" customFormat="false" ht="12.8" hidden="false" customHeight="false" outlineLevel="0" collapsed="false">
      <c r="A90" s="0" t="n">
        <v>89</v>
      </c>
      <c r="B90" s="0" t="n">
        <v>0.376974807055265</v>
      </c>
      <c r="C90" s="0" t="n">
        <v>-0.841836529711924</v>
      </c>
      <c r="D90" s="0" t="n">
        <v>1.02551101738132</v>
      </c>
      <c r="E90" s="0" t="n">
        <v>5.53878474199312</v>
      </c>
      <c r="F90" s="0" t="n">
        <v>2.88200398416429</v>
      </c>
      <c r="G90" s="0" t="n">
        <v>4.71997934519638</v>
      </c>
      <c r="H90" s="0" t="n">
        <v>1.90763107288544</v>
      </c>
      <c r="I90" s="0" t="n">
        <v>-0.483098344612483</v>
      </c>
    </row>
    <row r="91" customFormat="false" ht="12.8" hidden="false" customHeight="false" outlineLevel="0" collapsed="false">
      <c r="A91" s="0" t="n">
        <v>90</v>
      </c>
      <c r="B91" s="0" t="n">
        <v>1.25645455371364</v>
      </c>
      <c r="C91" s="0" t="n">
        <v>-1.35169334986206</v>
      </c>
      <c r="D91" s="0" t="n">
        <v>1.79749617620157</v>
      </c>
      <c r="E91" s="0" t="n">
        <v>4.90499979533106</v>
      </c>
      <c r="F91" s="0" t="n">
        <v>6.77878020011247</v>
      </c>
      <c r="G91" s="0" t="n">
        <v>4.83593323435067</v>
      </c>
      <c r="H91" s="0" t="n">
        <v>5.27555175606088</v>
      </c>
      <c r="I91" s="0" t="n">
        <v>1.28973543902763</v>
      </c>
    </row>
    <row r="92" customFormat="false" ht="12.8" hidden="false" customHeight="false" outlineLevel="0" collapsed="false">
      <c r="A92" s="0" t="n">
        <v>91</v>
      </c>
      <c r="B92" s="0" t="n">
        <v>-0.959644356857015</v>
      </c>
      <c r="C92" s="0" t="n">
        <v>-0.0425563515203574</v>
      </c>
      <c r="D92" s="0" t="n">
        <v>2.80690778651422</v>
      </c>
      <c r="E92" s="0" t="n">
        <v>15.2901241741096</v>
      </c>
      <c r="F92" s="0" t="n">
        <v>3.62470842168752</v>
      </c>
      <c r="G92" s="0" t="n">
        <v>1.61224152028385</v>
      </c>
      <c r="H92" s="0" t="n">
        <v>9.30681002810661</v>
      </c>
      <c r="I92" s="0" t="n">
        <v>-0.627491461646749</v>
      </c>
    </row>
    <row r="93" customFormat="false" ht="12.8" hidden="false" customHeight="false" outlineLevel="0" collapsed="false">
      <c r="A93" s="0" t="n">
        <v>92</v>
      </c>
      <c r="B93" s="0" t="n">
        <v>-0.875375714660098</v>
      </c>
      <c r="C93" s="0" t="n">
        <v>-1.96279281687802</v>
      </c>
      <c r="D93" s="0" t="n">
        <v>1.44143647513087</v>
      </c>
      <c r="E93" s="0" t="n">
        <v>7.12034180561732</v>
      </c>
      <c r="F93" s="0" t="n">
        <v>9.02925307705172</v>
      </c>
      <c r="G93" s="0" t="n">
        <v>3.70865780946627</v>
      </c>
      <c r="H93" s="0" t="n">
        <v>9.6099880452021</v>
      </c>
      <c r="I93" s="0" t="n">
        <v>-0.324762762643178</v>
      </c>
    </row>
    <row r="94" customFormat="false" ht="12.8" hidden="false" customHeight="false" outlineLevel="0" collapsed="false">
      <c r="A94" s="0" t="n">
        <v>93</v>
      </c>
      <c r="B94" s="1" t="n">
        <v>3.08811655767924</v>
      </c>
      <c r="C94" s="0" t="n">
        <v>2.3639074112532</v>
      </c>
      <c r="D94" s="1" t="n">
        <v>14.0496386429601</v>
      </c>
      <c r="E94" s="0" t="n">
        <v>2.34537913041845</v>
      </c>
      <c r="F94" s="0" t="n">
        <v>3.39687473577889</v>
      </c>
      <c r="G94" s="0" t="n">
        <v>3.15998013825634</v>
      </c>
      <c r="H94" s="0" t="n">
        <v>6.84968197296301</v>
      </c>
      <c r="I94" s="0" t="n">
        <v>-0.379117086084482</v>
      </c>
    </row>
    <row r="95" customFormat="false" ht="12.8" hidden="false" customHeight="false" outlineLevel="0" collapsed="false">
      <c r="A95" s="0" t="n">
        <v>94</v>
      </c>
      <c r="B95" s="0" t="n">
        <v>-0.862829489380853</v>
      </c>
      <c r="C95" s="0" t="n">
        <v>-0.449484115311366</v>
      </c>
      <c r="D95" s="0" t="n">
        <v>9.96932487257676</v>
      </c>
      <c r="E95" s="0" t="n">
        <v>7.38611501576639</v>
      </c>
      <c r="F95" s="0" t="n">
        <v>6.10775725180072</v>
      </c>
      <c r="G95" s="0" t="n">
        <v>3.43340925490642</v>
      </c>
      <c r="H95" s="0" t="n">
        <v>5.11861447298444</v>
      </c>
      <c r="I95" s="0" t="n">
        <v>0.111868116407991</v>
      </c>
    </row>
    <row r="96" customFormat="false" ht="12.8" hidden="false" customHeight="false" outlineLevel="0" collapsed="false">
      <c r="A96" s="0" t="n">
        <v>95</v>
      </c>
      <c r="B96" s="0" t="n">
        <v>0.0430175268920699</v>
      </c>
      <c r="C96" s="0" t="n">
        <v>0.461012569083893</v>
      </c>
      <c r="D96" s="0" t="n">
        <v>8.03252275652452</v>
      </c>
      <c r="E96" s="0" t="n">
        <v>2.40241418971962</v>
      </c>
      <c r="F96" s="0" t="n">
        <v>3.10218447200355</v>
      </c>
      <c r="G96" s="0" t="n">
        <v>5.20001939939615</v>
      </c>
      <c r="H96" s="0" t="n">
        <v>10.2249280406162</v>
      </c>
      <c r="I96" s="0" t="n">
        <v>-3.0098958372656</v>
      </c>
    </row>
    <row r="97" customFormat="false" ht="12.8" hidden="false" customHeight="false" outlineLevel="0" collapsed="false">
      <c r="A97" s="0" t="n">
        <v>96</v>
      </c>
      <c r="B97" s="0" t="n">
        <v>0.153198230090283</v>
      </c>
      <c r="C97" s="0" t="n">
        <v>-0.213900724274674</v>
      </c>
      <c r="D97" s="0" t="n">
        <v>0.764531286901699</v>
      </c>
      <c r="E97" s="0" t="n">
        <v>2.00978173135588</v>
      </c>
      <c r="F97" s="0" t="n">
        <v>3.24799831984398</v>
      </c>
      <c r="G97" s="0" t="n">
        <v>5.89546904582682</v>
      </c>
      <c r="H97" s="0" t="n">
        <v>3.5856512017562</v>
      </c>
      <c r="I97" s="0" t="n">
        <v>-0.673472022826374</v>
      </c>
    </row>
    <row r="98" customFormat="false" ht="12.8" hidden="false" customHeight="false" outlineLevel="0" collapsed="false">
      <c r="A98" s="0" t="n">
        <v>97</v>
      </c>
      <c r="B98" s="0" t="n">
        <v>-0.41804616407645</v>
      </c>
      <c r="C98" s="0" t="n">
        <v>3.99092070618857</v>
      </c>
      <c r="D98" s="0" t="n">
        <v>1.44622968252555</v>
      </c>
      <c r="E98" s="0" t="n">
        <v>13.5082677883023</v>
      </c>
      <c r="F98" s="0" t="n">
        <v>6.42309991448783</v>
      </c>
      <c r="G98" s="0" t="n">
        <v>4.84610750553346</v>
      </c>
      <c r="H98" s="0" t="n">
        <v>3.8174090879171</v>
      </c>
      <c r="I98" s="0" t="n">
        <v>-0.170761655155594</v>
      </c>
    </row>
    <row r="99" customFormat="false" ht="12.8" hidden="false" customHeight="false" outlineLevel="0" collapsed="false">
      <c r="A99" s="0" t="n">
        <v>98</v>
      </c>
      <c r="B99" s="0" t="n">
        <v>0.370057761491542</v>
      </c>
      <c r="C99" s="0" t="n">
        <v>-1.16933469888149</v>
      </c>
      <c r="D99" s="0" t="n">
        <v>8.89708770043137</v>
      </c>
      <c r="E99" s="0" t="n">
        <v>6.24992826091335</v>
      </c>
      <c r="F99" s="0" t="n">
        <v>2.94211233614327</v>
      </c>
      <c r="G99" s="0" t="n">
        <v>7.56912038500417</v>
      </c>
      <c r="H99" s="0" t="n">
        <v>6.06181609093581</v>
      </c>
      <c r="I99" s="0" t="n">
        <v>-1.22403043708699</v>
      </c>
    </row>
    <row r="100" customFormat="false" ht="12.8" hidden="false" customHeight="false" outlineLevel="0" collapsed="false">
      <c r="A100" s="0" t="n">
        <v>99</v>
      </c>
      <c r="B100" s="0" t="n">
        <v>-0.486829790624996</v>
      </c>
      <c r="C100" s="0" t="n">
        <v>2.84014125194601</v>
      </c>
      <c r="D100" s="0" t="n">
        <v>6.61660169464949</v>
      </c>
      <c r="E100" s="0" t="n">
        <v>8.06995442955108</v>
      </c>
      <c r="F100" s="0" t="n">
        <v>3.3472788704444</v>
      </c>
      <c r="G100" s="0" t="n">
        <v>7.24890090237598</v>
      </c>
      <c r="H100" s="0" t="n">
        <v>10.7760687012772</v>
      </c>
      <c r="I100" s="0" t="n">
        <v>0.471741161607115</v>
      </c>
    </row>
    <row r="101" customFormat="false" ht="12.8" hidden="false" customHeight="false" outlineLevel="0" collapsed="false">
      <c r="A101" s="0" t="n">
        <v>100</v>
      </c>
      <c r="B101" s="0" t="n">
        <v>-1.12002738907132</v>
      </c>
      <c r="C101" s="0" t="n">
        <v>0.312961702568869</v>
      </c>
      <c r="D101" s="0" t="n">
        <v>4.22966688545073</v>
      </c>
      <c r="E101" s="0" t="n">
        <v>14.4227538539682</v>
      </c>
      <c r="F101" s="0" t="n">
        <v>1.77700226936458</v>
      </c>
      <c r="G101" s="0" t="n">
        <v>5.31048101724752</v>
      </c>
      <c r="H101" s="0" t="n">
        <v>8.61614953956986</v>
      </c>
      <c r="I101" s="0" t="n">
        <v>-2.0618285698127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9</v>
      </c>
      <c r="B1" s="0" t="s">
        <v>10</v>
      </c>
    </row>
    <row r="2" customFormat="false" ht="12.8" hidden="false" customHeight="false" outlineLevel="0" collapsed="false">
      <c r="A2" s="0" t="s">
        <v>0</v>
      </c>
      <c r="B2" s="0" t="s">
        <v>11</v>
      </c>
    </row>
    <row r="3" customFormat="false" ht="12.8" hidden="false" customHeight="false" outlineLevel="0" collapsed="false">
      <c r="A3" s="0" t="s">
        <v>1</v>
      </c>
      <c r="B3" s="0" t="s">
        <v>11</v>
      </c>
    </row>
    <row r="4" customFormat="false" ht="12.8" hidden="false" customHeight="false" outlineLevel="0" collapsed="false">
      <c r="A4" s="0" t="s">
        <v>2</v>
      </c>
      <c r="B4" s="0" t="s">
        <v>11</v>
      </c>
    </row>
    <row r="5" customFormat="false" ht="12.8" hidden="false" customHeight="false" outlineLevel="0" collapsed="false">
      <c r="A5" s="0" t="s">
        <v>3</v>
      </c>
      <c r="B5" s="0" t="s">
        <v>11</v>
      </c>
    </row>
    <row r="6" customFormat="false" ht="12.8" hidden="false" customHeight="false" outlineLevel="0" collapsed="false">
      <c r="A6" s="0" t="s">
        <v>4</v>
      </c>
      <c r="B6" s="0" t="s">
        <v>11</v>
      </c>
    </row>
    <row r="7" customFormat="false" ht="12.8" hidden="false" customHeight="false" outlineLevel="0" collapsed="false">
      <c r="A7" s="0" t="s">
        <v>5</v>
      </c>
      <c r="B7" s="0" t="s">
        <v>11</v>
      </c>
    </row>
    <row r="8" customFormat="false" ht="12.8" hidden="false" customHeight="false" outlineLevel="0" collapsed="false">
      <c r="A8" s="0" t="s">
        <v>6</v>
      </c>
      <c r="B8" s="0" t="s">
        <v>11</v>
      </c>
    </row>
    <row r="9" customFormat="false" ht="12.8" hidden="false" customHeight="false" outlineLevel="0" collapsed="false">
      <c r="A9" s="0" t="s">
        <v>7</v>
      </c>
      <c r="B9" s="0" t="s">
        <v>11</v>
      </c>
    </row>
    <row r="10" customFormat="false" ht="12.8" hidden="false" customHeight="false" outlineLevel="0" collapsed="false">
      <c r="A10" s="0" t="s">
        <v>8</v>
      </c>
      <c r="B10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RowHeight="12.8"/>
  <cols>
    <col collapsed="false" hidden="false" max="3" min="3" style="0" width="35.2857142857143"/>
    <col collapsed="false" hidden="false" max="4" min="4" style="0" width="11.6071428571429"/>
    <col collapsed="false" hidden="false" max="6" min="6" style="0" width="33.3418367346939"/>
    <col collapsed="false" hidden="false" max="10" min="10" style="0" width="13.5"/>
    <col collapsed="false" hidden="false" max="14" min="14" style="0" width="20.2857142857143"/>
  </cols>
  <sheetData>
    <row r="1" customFormat="false" ht="12.8" hidden="false" customHeight="false" outlineLevel="0" collapsed="false">
      <c r="A1" s="3" t="s">
        <v>9</v>
      </c>
      <c r="B1" s="3" t="s">
        <v>12</v>
      </c>
      <c r="C1" s="3" t="s">
        <v>13</v>
      </c>
      <c r="D1" s="3" t="s">
        <v>14</v>
      </c>
      <c r="E1" s="3" t="s">
        <v>15</v>
      </c>
      <c r="F1" s="4" t="s">
        <v>16</v>
      </c>
      <c r="G1" s="4" t="s">
        <v>17</v>
      </c>
      <c r="H1" s="4" t="s">
        <v>18</v>
      </c>
      <c r="I1" s="3" t="s">
        <v>19</v>
      </c>
      <c r="J1" s="3" t="s">
        <v>20</v>
      </c>
      <c r="K1" s="3" t="s">
        <v>10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customFormat="false" ht="12.8" hidden="false" customHeight="false" outlineLevel="0" collapsed="false">
      <c r="A2" s="0" t="s">
        <v>1</v>
      </c>
      <c r="B2" s="0" t="n">
        <f aca="false">COUNT(data!B2:B101)</f>
        <v>100</v>
      </c>
      <c r="C2" s="0" t="n">
        <f aca="false">AVERAGE(data!B2:B101)</f>
        <v>-0.0227587040652588</v>
      </c>
      <c r="D2" s="0" t="n">
        <f aca="false">_xlfn.STDEV.P(data!B2:B101)</f>
        <v>0.930102432699714</v>
      </c>
      <c r="E2" s="3" t="n">
        <f aca="false">MIN(data!B2:B101)</f>
        <v>-2.23150642077554</v>
      </c>
      <c r="F2" s="0" t="n">
        <f aca="false">QUARTILE(data!B1:B101,1)</f>
        <v>-0.773279829021024</v>
      </c>
      <c r="G2" s="3" t="n">
        <f aca="false">QUARTILE(data!B1:B101,2)</f>
        <v>-0.0678199662666286</v>
      </c>
      <c r="H2" s="3" t="n">
        <f aca="false">QUARTILE(data!B1:B101,3)</f>
        <v>0.610162354031136</v>
      </c>
      <c r="I2" s="3" t="n">
        <f aca="false">MAX(data!B1:B101,1)</f>
        <v>3.08811655767924</v>
      </c>
      <c r="J2" s="0" t="s">
        <v>31</v>
      </c>
      <c r="K2" s="0" t="s">
        <v>11</v>
      </c>
      <c r="M2" s="0" t="n">
        <v>100</v>
      </c>
      <c r="N2" s="0" t="n">
        <f aca="false">C2-3*D2</f>
        <v>-2.8130660021644</v>
      </c>
      <c r="O2" s="0" t="n">
        <f aca="false">C2+3*D2</f>
        <v>2.76754859403388</v>
      </c>
      <c r="P2" s="0" t="n">
        <v>1</v>
      </c>
    </row>
    <row r="3" customFormat="false" ht="12.8" hidden="false" customHeight="false" outlineLevel="0" collapsed="false">
      <c r="A3" s="0" t="s">
        <v>2</v>
      </c>
      <c r="B3" s="0" t="n">
        <f aca="false">COUNT(data!$C$2:$C$101)</f>
        <v>100</v>
      </c>
      <c r="C3" s="0" t="n">
        <f aca="false">AVERAGE(data!$C$2:$C$101)</f>
        <v>0.134224105489965</v>
      </c>
      <c r="D3" s="0" t="n">
        <f aca="false">STDEV(data!$C$2:$C$101)</f>
        <v>1.92385841215349</v>
      </c>
      <c r="E3" s="0" t="n">
        <f aca="false">MIN(data!$C$2:$C$101)</f>
        <v>-5.50159086224934</v>
      </c>
      <c r="F3" s="0" t="n">
        <f aca="false">QUARTILE(data!$C$2:$C$101,1)</f>
        <v>-1.08280891527335</v>
      </c>
      <c r="G3" s="0" t="n">
        <f aca="false">QUARTILE(data!$C$2:$C$101,2)</f>
        <v>-0.0776509112205084</v>
      </c>
      <c r="H3" s="0" t="n">
        <f aca="false">QUARTILE(data!$C$2:$C$101,3)</f>
        <v>1.32722090291723</v>
      </c>
      <c r="I3" s="0" t="n">
        <f aca="false">MAX(data!$C$2:$C$101)</f>
        <v>6.47319182843537</v>
      </c>
      <c r="J3" s="0" t="s">
        <v>32</v>
      </c>
      <c r="K3" s="0" t="s">
        <v>11</v>
      </c>
      <c r="M3" s="0" t="n">
        <v>100</v>
      </c>
      <c r="N3" s="0" t="n">
        <f aca="false">C3-3*D3</f>
        <v>-5.63735113097049</v>
      </c>
      <c r="O3" s="0" t="n">
        <f aca="false">C3+3*D3</f>
        <v>5.90579934195042</v>
      </c>
      <c r="P3" s="0" t="n">
        <v>1</v>
      </c>
    </row>
    <row r="4" customFormat="false" ht="12.8" hidden="false" customHeight="false" outlineLevel="0" collapsed="false">
      <c r="A4" s="0" t="s">
        <v>3</v>
      </c>
      <c r="B4" s="0" t="n">
        <f aca="false">COUNT(data!$D$2:$D$101)</f>
        <v>100</v>
      </c>
      <c r="C4" s="0" t="n">
        <f aca="false">AVERAGE(data!$D$2:$D$101)</f>
        <v>3.66102465821347</v>
      </c>
      <c r="D4" s="0" t="n">
        <f aca="false">STDEV(data!$D$2:$D$101)</f>
        <v>2.68261839429517</v>
      </c>
      <c r="E4" s="0" t="n">
        <f aca="false">MIN(data!$D$2:$D$101)</f>
        <v>0.0189946652947184</v>
      </c>
      <c r="F4" s="0" t="n">
        <f aca="false">QUARTILE(data!$D$2:$D$101,1)</f>
        <v>1.79138996848127</v>
      </c>
      <c r="G4" s="0" t="n">
        <f aca="false">QUARTILE(data!$D$2:$D$101,2)</f>
        <v>2.90510414439183</v>
      </c>
      <c r="H4" s="0" t="n">
        <f aca="false">QUARTILE(data!$D$2:$D$101,3)</f>
        <v>4.66179915925144</v>
      </c>
      <c r="I4" s="0" t="n">
        <f aca="false">MAX(data!$D$2:$D$101)</f>
        <v>14.5695842801638</v>
      </c>
      <c r="J4" s="0" t="s">
        <v>33</v>
      </c>
      <c r="K4" s="0" t="s">
        <v>11</v>
      </c>
      <c r="M4" s="0" t="n">
        <v>100</v>
      </c>
      <c r="N4" s="0" t="n">
        <f aca="false">C4-3*D4</f>
        <v>-4.38683052467205</v>
      </c>
      <c r="O4" s="0" t="n">
        <f aca="false">C4+3*D4</f>
        <v>11.708879841099</v>
      </c>
      <c r="P4" s="0" t="n">
        <v>2</v>
      </c>
    </row>
    <row r="5" customFormat="false" ht="12.8" hidden="false" customHeight="false" outlineLevel="0" collapsed="false">
      <c r="A5" s="0" t="s">
        <v>4</v>
      </c>
      <c r="B5" s="0" t="n">
        <f aca="false">COUNT(data!$E$2:$E$101)</f>
        <v>100</v>
      </c>
      <c r="C5" s="0" t="n">
        <f aca="false">AVERAGE(data!$E$2:$E$101)</f>
        <v>6.11240097553756</v>
      </c>
      <c r="D5" s="0" t="n">
        <f aca="false">STDEV(data!$E$2:$E$101)</f>
        <v>3.52589631488084</v>
      </c>
      <c r="E5" s="0" t="n">
        <f aca="false">MIN(data!$E$2:$E$101)</f>
        <v>0.389705258757989</v>
      </c>
      <c r="F5" s="0" t="n">
        <f aca="false">QUARTILE(data!$E$2:$E$101,1)</f>
        <v>3.35326712123132</v>
      </c>
      <c r="G5" s="0" t="n">
        <f aca="false">QUARTILE(data!$E$2:$E$101,2)</f>
        <v>5.46495019944739</v>
      </c>
      <c r="H5" s="0" t="n">
        <f aca="false">QUARTILE(data!$E$2:$E$101,3)</f>
        <v>8.36149044518169</v>
      </c>
      <c r="I5" s="0" t="n">
        <f aca="false">MAX(data!$E$2:$E$101)</f>
        <v>15.2901241741096</v>
      </c>
      <c r="J5" s="0" t="s">
        <v>34</v>
      </c>
      <c r="K5" s="0" t="s">
        <v>11</v>
      </c>
      <c r="M5" s="0" t="n">
        <v>100</v>
      </c>
      <c r="N5" s="0" t="n">
        <f aca="false">C5-3*D5</f>
        <v>-4.46528796910495</v>
      </c>
      <c r="O5" s="0" t="n">
        <f aca="false">C5+3*D5</f>
        <v>16.6900899201801</v>
      </c>
      <c r="P5" s="0" t="n">
        <v>0</v>
      </c>
    </row>
    <row r="6" customFormat="false" ht="12.8" hidden="false" customHeight="false" outlineLevel="0" collapsed="false">
      <c r="A6" s="0" t="s">
        <v>5</v>
      </c>
      <c r="B6" s="0" t="n">
        <f aca="false">COUNT(data!$F$2:$F$101)</f>
        <v>100</v>
      </c>
      <c r="C6" s="0" t="n">
        <f aca="false">AVERAGE(data!$F$2:$F$101)</f>
        <v>4.58449862830747</v>
      </c>
      <c r="D6" s="0" t="n">
        <f aca="false">STDEV(data!$F$2:$F$101)</f>
        <v>2.27095951845706</v>
      </c>
      <c r="E6" s="0" t="n">
        <f aca="false">MIN(data!$F$2:$F$101)</f>
        <v>1.08800142177204</v>
      </c>
      <c r="F6" s="0" t="n">
        <f aca="false">QUARTILE(data!$F$2:$F$101,1)</f>
        <v>2.94118694326867</v>
      </c>
      <c r="G6" s="0" t="n">
        <f aca="false">QUARTILE(data!$F$2:$F$101,2)</f>
        <v>4.02327406766431</v>
      </c>
      <c r="H6" s="0" t="n">
        <f aca="false">QUARTILE(data!$F$2:$F$101,3)</f>
        <v>5.86818658474906</v>
      </c>
      <c r="I6" s="0" t="n">
        <f aca="false">MAX(data!$F$2:$F$101)</f>
        <v>12.1640639963259</v>
      </c>
      <c r="J6" s="0" t="s">
        <v>35</v>
      </c>
      <c r="K6" s="0" t="s">
        <v>11</v>
      </c>
      <c r="M6" s="0" t="n">
        <v>100</v>
      </c>
      <c r="N6" s="0" t="n">
        <f aca="false">C6-3*D6</f>
        <v>-2.2283799270637</v>
      </c>
      <c r="O6" s="0" t="n">
        <f aca="false">C6+3*D6</f>
        <v>11.3973771836786</v>
      </c>
      <c r="P6" s="0" t="n">
        <v>2</v>
      </c>
    </row>
    <row r="7" customFormat="false" ht="12.8" hidden="false" customHeight="false" outlineLevel="0" collapsed="false">
      <c r="A7" s="0" t="s">
        <v>6</v>
      </c>
      <c r="B7" s="0" t="n">
        <f aca="false">COUNT(data!$G$2:$G$101)</f>
        <v>100</v>
      </c>
      <c r="C7" s="0" t="n">
        <f aca="false">AVERAGE(data!$G$2:$G$101)</f>
        <v>4.50925412769387</v>
      </c>
      <c r="D7" s="0" t="n">
        <f aca="false">STDEV(data!$G$2:$G$101)</f>
        <v>1.44228761702921</v>
      </c>
      <c r="E7" s="0" t="n">
        <f aca="false">MIN(data!$G$2:$G$101)</f>
        <v>1.61224152028385</v>
      </c>
      <c r="F7" s="0" t="n">
        <f aca="false">QUARTILE(data!$G$2:$G$101,1)</f>
        <v>3.44672077303813</v>
      </c>
      <c r="G7" s="0" t="n">
        <f aca="false">QUARTILE(data!$G$2:$G$101,2)</f>
        <v>4.56790541358475</v>
      </c>
      <c r="H7" s="0" t="n">
        <f aca="false">QUARTILE(data!$G$2:$G$101,3)</f>
        <v>5.3873398463272</v>
      </c>
      <c r="I7" s="0" t="n">
        <f aca="false">MAX(data!$G$2:$G$101)</f>
        <v>8.22404516327986</v>
      </c>
      <c r="J7" s="0" t="s">
        <v>36</v>
      </c>
      <c r="K7" s="0" t="s">
        <v>11</v>
      </c>
      <c r="M7" s="0" t="n">
        <v>100</v>
      </c>
      <c r="N7" s="0" t="n">
        <f aca="false">C7-3*D7</f>
        <v>0.182391276606256</v>
      </c>
      <c r="O7" s="0" t="n">
        <f aca="false">C7+3*D7</f>
        <v>8.83611697878149</v>
      </c>
      <c r="P7" s="0" t="n">
        <v>0</v>
      </c>
    </row>
    <row r="8" customFormat="false" ht="12.8" hidden="false" customHeight="false" outlineLevel="0" collapsed="false">
      <c r="A8" s="0" t="s">
        <v>7</v>
      </c>
      <c r="B8" s="0" t="n">
        <f aca="false">COUNT(data!$H$2:$H$101)</f>
        <v>100</v>
      </c>
      <c r="C8" s="0" t="n">
        <f aca="false">AVERAGE(data!$H$2:$H$101)</f>
        <v>7.39333115790581</v>
      </c>
      <c r="D8" s="0" t="n">
        <f aca="false">STDEV(data!$H$2:$H$101)</f>
        <v>3.08180383934558</v>
      </c>
      <c r="E8" s="0" t="n">
        <f aca="false">MIN(data!$H$2:$H$101)</f>
        <v>1.90763107288544</v>
      </c>
      <c r="F8" s="0" t="n">
        <f aca="false">QUARTILE(data!$H$2:$H$101,1)</f>
        <v>5.12621104530724</v>
      </c>
      <c r="G8" s="0" t="n">
        <f aca="false">QUARTILE(data!$H$2:$H$101,2)</f>
        <v>6.96939227830006</v>
      </c>
      <c r="H8" s="0" t="n">
        <f aca="false">QUARTILE(data!$H$2:$H$101,3)</f>
        <v>8.90505946406875</v>
      </c>
      <c r="I8" s="0" t="n">
        <f aca="false">MAX(data!$H$2:$H$101)</f>
        <v>21.4801976934531</v>
      </c>
      <c r="J8" s="0" t="s">
        <v>36</v>
      </c>
      <c r="K8" s="0" t="s">
        <v>11</v>
      </c>
      <c r="M8" s="0" t="n">
        <v>100</v>
      </c>
      <c r="N8" s="0" t="n">
        <f aca="false">C8-3*D8</f>
        <v>-1.85208036013093</v>
      </c>
      <c r="O8" s="0" t="n">
        <f aca="false">C8+3*D8</f>
        <v>16.6387426759425</v>
      </c>
      <c r="P8" s="0" t="n">
        <v>1</v>
      </c>
    </row>
    <row r="9" customFormat="false" ht="12.8" hidden="false" customHeight="false" outlineLevel="0" collapsed="false">
      <c r="A9" s="0" t="s">
        <v>8</v>
      </c>
      <c r="B9" s="0" t="n">
        <f aca="false">COUNT(data!$I$2:$I$101)</f>
        <v>97</v>
      </c>
      <c r="C9" s="0" t="n">
        <f aca="false">AVERAGE(data!$I$2:$I$101)</f>
        <v>-0.0250978341120215</v>
      </c>
      <c r="D9" s="0" t="n">
        <f aca="false">STDEV(data!$I$2:$I$101)</f>
        <v>1.3100725331678</v>
      </c>
      <c r="E9" s="0" t="n">
        <f aca="false">MIN(data!$I$2:$I$101)</f>
        <v>-3.0098958372656</v>
      </c>
      <c r="F9" s="0" t="n">
        <f aca="false">QUARTILE(data!$I$2:$I$101,1)</f>
        <v>-0.627491461646749</v>
      </c>
      <c r="G9" s="0" t="n">
        <f aca="false">QUARTILE(data!$I$2:$I$101,2)</f>
        <v>-0.167067271813613</v>
      </c>
      <c r="H9" s="0" t="n">
        <f aca="false">QUARTILE(data!$I$2:$I$101,3)</f>
        <v>0.69453738446558</v>
      </c>
      <c r="I9" s="0" t="n">
        <f aca="false">MAX(data!$I$2:$I$101)</f>
        <v>4.7</v>
      </c>
      <c r="J9" s="0" t="s">
        <v>31</v>
      </c>
      <c r="K9" s="0" t="s">
        <v>11</v>
      </c>
      <c r="M9" s="0" t="n">
        <v>97</v>
      </c>
      <c r="N9" s="0" t="n">
        <f aca="false">C9-3*D9</f>
        <v>-3.95531543361543</v>
      </c>
      <c r="O9" s="0" t="n">
        <f aca="false">C9+3*D9</f>
        <v>3.90511976539138</v>
      </c>
      <c r="P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2.8"/>
  <cols>
    <col collapsed="false" hidden="false" max="8" min="8" style="0" width="21.0612244897959"/>
  </cols>
  <sheetData>
    <row r="1" customFormat="false" ht="12.8" hidden="false" customHeight="false" outlineLevel="0" collapsed="false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customFormat="false" ht="12.8" hidden="false" customHeight="false" outlineLevel="0" collapsed="false">
      <c r="A2" s="0" t="s">
        <v>49</v>
      </c>
      <c r="D2" s="0" t="n">
        <v>9</v>
      </c>
      <c r="E2" s="0" t="n">
        <v>100</v>
      </c>
      <c r="F2" s="0" t="n">
        <v>0</v>
      </c>
      <c r="G2" s="0" t="n">
        <v>0</v>
      </c>
      <c r="H2" s="0" t="n">
        <v>97</v>
      </c>
      <c r="I2" s="0" t="n">
        <v>9</v>
      </c>
      <c r="J2" s="0" t="n">
        <v>0</v>
      </c>
      <c r="K2" s="0" t="n">
        <v>0</v>
      </c>
      <c r="L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2018-10-03T16:15:13Z</dcterms:created>
  <dc:creator/>
  <dc:description/>
  <dc:language>en-US</dc:language>
  <cp:lastModifiedBy/>
  <dcterms:modified xsi:type="dcterms:W3CDTF">2019-04-08T18:22:36Z</dcterms:modified>
  <cp:revision>16</cp:revision>
  <dc:subject/>
  <dc:title/>
</cp:coreProperties>
</file>