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-my.sharepoint.com/personal/ba1e12_soton_ac_uk/Documents/R/github/HCC_dataExpertGroup/publicData/hccPublicData/"/>
    </mc:Choice>
  </mc:AlternateContent>
  <xr:revisionPtr revIDLastSave="1" documentId="8_{3BDCB0C0-7EA7-0D49-81ED-46DE4547C928}" xr6:coauthVersionLast="46" xr6:coauthVersionMax="46" xr10:uidLastSave="{F15081B9-C46A-2A42-B322-DDD0AB0122B9}"/>
  <bookViews>
    <workbookView xWindow="10540" yWindow="4900" windowWidth="21980" windowHeight="14460" activeTab="2" xr2:uid="{1159E10A-BDF6-5940-85F3-1CD8C5AA97CE}"/>
  </bookViews>
  <sheets>
    <sheet name="HCC estimates" sheetId="1" r:id="rId1"/>
    <sheet name="scopes" sheetId="2" r:id="rId2"/>
    <sheet name="detai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D2" i="3"/>
  <c r="C2" i="3"/>
  <c r="B2" i="3"/>
  <c r="A2" i="3"/>
  <c r="B3" i="2"/>
  <c r="B4" i="2"/>
  <c r="B2" i="2"/>
  <c r="I26" i="1" l="1"/>
  <c r="H26" i="1"/>
  <c r="F29" i="1"/>
  <c r="E29" i="1"/>
  <c r="E14" i="1"/>
  <c r="E23" i="1"/>
  <c r="E24" i="1"/>
  <c r="E25" i="1"/>
  <c r="E26" i="1"/>
  <c r="E27" i="1"/>
  <c r="E22" i="1"/>
  <c r="E16" i="1"/>
  <c r="E17" i="1"/>
  <c r="E18" i="1"/>
  <c r="E19" i="1"/>
  <c r="E20" i="1"/>
  <c r="E15" i="1"/>
  <c r="D11" i="1"/>
  <c r="B11" i="1"/>
  <c r="D3" i="1"/>
  <c r="D4" i="1"/>
  <c r="B7" i="1"/>
  <c r="C4" i="1" s="1"/>
  <c r="D6" i="1"/>
  <c r="C3" i="1" l="1"/>
  <c r="C5" i="1"/>
  <c r="D7" i="1"/>
  <c r="E6" i="1" l="1"/>
  <c r="E5" i="1"/>
  <c r="E4" i="1"/>
  <c r="E3" i="1"/>
</calcChain>
</file>

<file path=xl/sharedStrings.xml><?xml version="1.0" encoding="utf-8"?>
<sst xmlns="http://schemas.openxmlformats.org/spreadsheetml/2006/main" count="38" uniqueCount="36">
  <si>
    <t>Source: HCC Internal carbon reduction programme</t>
  </si>
  <si>
    <t>Scope 1</t>
  </si>
  <si>
    <t>Scope 2</t>
  </si>
  <si>
    <t>Popn</t>
  </si>
  <si>
    <t>Scope 3 (possible)</t>
  </si>
  <si>
    <t>Scope 3 (Carbon Trust)</t>
  </si>
  <si>
    <t>t CO2e/yr 2019/20</t>
  </si>
  <si>
    <t>Sources</t>
  </si>
  <si>
    <t>Embodied in construction</t>
  </si>
  <si>
    <t>Contracts for goods &amp; services</t>
  </si>
  <si>
    <t>Heating schools estate</t>
  </si>
  <si>
    <t>Food</t>
  </si>
  <si>
    <t>Employee commuting</t>
  </si>
  <si>
    <t>Methane from farms</t>
  </si>
  <si>
    <t>Scope</t>
  </si>
  <si>
    <t>&lt;- buildings &amp; highways</t>
  </si>
  <si>
    <t>Electricity schools estate</t>
  </si>
  <si>
    <t>Business travel</t>
  </si>
  <si>
    <t>Heating corporate estate</t>
  </si>
  <si>
    <t>Street lighting</t>
  </si>
  <si>
    <t>Electricity corporate estate</t>
  </si>
  <si>
    <t>Nitrous oxide (farms)</t>
  </si>
  <si>
    <t>covered</t>
  </si>
  <si>
    <t>per cap</t>
  </si>
  <si>
    <t>£3/t</t>
  </si>
  <si>
    <t>https://democracy.hants.gov.uk/documents/s65896/Internal%20Carbon%20Reduction.pdf</t>
  </si>
  <si>
    <t>&lt;- switch</t>
  </si>
  <si>
    <t>&lt;- 32k quoted against annual exp of £6.5m</t>
  </si>
  <si>
    <t>scope</t>
  </si>
  <si>
    <t>2019_20_tco2e</t>
  </si>
  <si>
    <t>scope_1</t>
  </si>
  <si>
    <t>scope_2</t>
  </si>
  <si>
    <t>scope_3</t>
  </si>
  <si>
    <t>item</t>
  </si>
  <si>
    <t>percent</t>
  </si>
  <si>
    <t>est_t_co2e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</si>
</sst>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26F2-96FB-5540-BA83-4C1AFB62A178}">
  <dimension ref="A1:J29"/>
  <sheetViews>
    <sheetView workbookViewId="0">
      <selection activeCell="J27" sqref="J27"/>
    </sheetView>
  </sheetViews>
  <sheetFormatPr baseColWidth="10" defaultRowHeight="16" x14ac:dyDescent="0.2"/>
  <sheetData>
    <row r="1" spans="1:6" x14ac:dyDescent="0.2">
      <c r="A1" t="s">
        <v>0</v>
      </c>
      <c r="E1" t="s">
        <v>25</v>
      </c>
    </row>
    <row r="2" spans="1:6" x14ac:dyDescent="0.2">
      <c r="B2" t="s">
        <v>6</v>
      </c>
    </row>
    <row r="3" spans="1:6" x14ac:dyDescent="0.2">
      <c r="A3" t="s">
        <v>1</v>
      </c>
      <c r="B3" s="1">
        <v>41400</v>
      </c>
      <c r="C3" s="2">
        <f>B3/B$7</f>
        <v>0.20077594568380214</v>
      </c>
      <c r="D3">
        <f>B3</f>
        <v>41400</v>
      </c>
      <c r="E3" s="2">
        <f>D3/D$7</f>
        <v>0.15552216378662659</v>
      </c>
    </row>
    <row r="4" spans="1:6" x14ac:dyDescent="0.2">
      <c r="A4" t="s">
        <v>2</v>
      </c>
      <c r="B4" s="1">
        <v>20800</v>
      </c>
      <c r="C4" s="2">
        <f t="shared" ref="C4:E5" si="0">B4/B$7</f>
        <v>0.1008729388942774</v>
      </c>
      <c r="D4">
        <f>B4</f>
        <v>20800</v>
      </c>
      <c r="E4" s="2">
        <f t="shared" si="0"/>
        <v>7.8136739293764093E-2</v>
      </c>
    </row>
    <row r="5" spans="1:6" x14ac:dyDescent="0.2">
      <c r="A5" t="s">
        <v>5</v>
      </c>
      <c r="B5">
        <v>144000</v>
      </c>
      <c r="C5" s="2">
        <f t="shared" si="0"/>
        <v>0.69835111542192052</v>
      </c>
      <c r="E5" s="2">
        <f t="shared" si="0"/>
        <v>0</v>
      </c>
    </row>
    <row r="6" spans="1:6" x14ac:dyDescent="0.2">
      <c r="A6" t="s">
        <v>4</v>
      </c>
      <c r="D6">
        <f>144000+60000</f>
        <v>204000</v>
      </c>
      <c r="E6" s="2">
        <f>D6/D$7</f>
        <v>0.76634109691960928</v>
      </c>
    </row>
    <row r="7" spans="1:6" x14ac:dyDescent="0.2">
      <c r="B7" s="1">
        <f>SUM(B3:B6)</f>
        <v>206200</v>
      </c>
      <c r="D7" s="1">
        <f>SUM(D3:D6)</f>
        <v>266200</v>
      </c>
    </row>
    <row r="9" spans="1:6" x14ac:dyDescent="0.2">
      <c r="A9" t="s">
        <v>3</v>
      </c>
      <c r="B9" s="1">
        <v>1382500</v>
      </c>
    </row>
    <row r="11" spans="1:6" x14ac:dyDescent="0.2">
      <c r="A11" t="s">
        <v>23</v>
      </c>
      <c r="B11">
        <f>B7/B9</f>
        <v>0.14915009041591321</v>
      </c>
      <c r="D11">
        <f>D7/B9</f>
        <v>0.1925497287522604</v>
      </c>
    </row>
    <row r="14" spans="1:6" x14ac:dyDescent="0.2">
      <c r="A14" t="s">
        <v>7</v>
      </c>
      <c r="D14" t="s">
        <v>14</v>
      </c>
      <c r="E14" t="str">
        <f>B2</f>
        <v>t CO2e/yr 2019/20</v>
      </c>
    </row>
    <row r="15" spans="1:6" x14ac:dyDescent="0.2">
      <c r="A15" t="s">
        <v>8</v>
      </c>
      <c r="C15" s="3">
        <v>0.28999999999999998</v>
      </c>
      <c r="D15">
        <v>3</v>
      </c>
      <c r="E15">
        <f>C15*$B$7</f>
        <v>59797.999999999993</v>
      </c>
      <c r="F15" t="s">
        <v>15</v>
      </c>
    </row>
    <row r="16" spans="1:6" x14ac:dyDescent="0.2">
      <c r="A16" t="s">
        <v>9</v>
      </c>
      <c r="C16" s="3">
        <v>0.22</v>
      </c>
      <c r="D16">
        <v>3</v>
      </c>
      <c r="E16">
        <f t="shared" ref="E16:E27" si="1">C16*$B$7</f>
        <v>45364</v>
      </c>
    </row>
    <row r="17" spans="1:10" x14ac:dyDescent="0.2">
      <c r="A17" t="s">
        <v>10</v>
      </c>
      <c r="C17" s="3">
        <v>0.1</v>
      </c>
      <c r="D17">
        <v>1</v>
      </c>
      <c r="E17">
        <f t="shared" si="1"/>
        <v>20620</v>
      </c>
    </row>
    <row r="18" spans="1:10" x14ac:dyDescent="0.2">
      <c r="A18" t="s">
        <v>11</v>
      </c>
      <c r="C18" s="3">
        <v>0.08</v>
      </c>
      <c r="D18">
        <v>3</v>
      </c>
      <c r="E18">
        <f t="shared" si="1"/>
        <v>16496</v>
      </c>
    </row>
    <row r="19" spans="1:10" x14ac:dyDescent="0.2">
      <c r="A19" t="s">
        <v>12</v>
      </c>
      <c r="C19" s="3">
        <v>0.06</v>
      </c>
      <c r="D19">
        <v>3</v>
      </c>
      <c r="E19">
        <f t="shared" si="1"/>
        <v>12372</v>
      </c>
    </row>
    <row r="20" spans="1:10" x14ac:dyDescent="0.2">
      <c r="A20" t="s">
        <v>13</v>
      </c>
      <c r="C20" s="3">
        <v>0.05</v>
      </c>
      <c r="D20">
        <v>1</v>
      </c>
      <c r="E20">
        <f t="shared" si="1"/>
        <v>10310</v>
      </c>
    </row>
    <row r="22" spans="1:10" x14ac:dyDescent="0.2">
      <c r="A22" t="s">
        <v>16</v>
      </c>
      <c r="C22" s="3">
        <v>0.05</v>
      </c>
      <c r="D22">
        <v>2</v>
      </c>
      <c r="E22">
        <f t="shared" si="1"/>
        <v>10310</v>
      </c>
    </row>
    <row r="23" spans="1:10" x14ac:dyDescent="0.2">
      <c r="A23" t="s">
        <v>17</v>
      </c>
      <c r="C23" s="3">
        <v>0.05</v>
      </c>
      <c r="D23">
        <v>3</v>
      </c>
      <c r="E23">
        <f t="shared" si="1"/>
        <v>10310</v>
      </c>
    </row>
    <row r="24" spans="1:10" x14ac:dyDescent="0.2">
      <c r="A24" t="s">
        <v>18</v>
      </c>
      <c r="C24" s="3">
        <v>0.02</v>
      </c>
      <c r="D24">
        <v>1</v>
      </c>
      <c r="E24">
        <f t="shared" si="1"/>
        <v>4124</v>
      </c>
    </row>
    <row r="25" spans="1:10" x14ac:dyDescent="0.2">
      <c r="A25" t="s">
        <v>19</v>
      </c>
      <c r="C25" s="3">
        <v>0.02</v>
      </c>
      <c r="D25">
        <v>2</v>
      </c>
      <c r="E25">
        <f t="shared" si="1"/>
        <v>4124</v>
      </c>
      <c r="G25" t="s">
        <v>26</v>
      </c>
      <c r="H25">
        <v>3</v>
      </c>
      <c r="I25" t="s">
        <v>24</v>
      </c>
    </row>
    <row r="26" spans="1:10" x14ac:dyDescent="0.2">
      <c r="A26" t="s">
        <v>20</v>
      </c>
      <c r="C26" s="3">
        <v>0.02</v>
      </c>
      <c r="D26">
        <v>2</v>
      </c>
      <c r="E26">
        <f t="shared" si="1"/>
        <v>4124</v>
      </c>
      <c r="G26" t="s">
        <v>26</v>
      </c>
      <c r="H26">
        <f>E25+E26</f>
        <v>8248</v>
      </c>
      <c r="I26">
        <f>H26*H25</f>
        <v>24744</v>
      </c>
      <c r="J26" t="s">
        <v>27</v>
      </c>
    </row>
    <row r="27" spans="1:10" x14ac:dyDescent="0.2">
      <c r="A27" t="s">
        <v>21</v>
      </c>
      <c r="C27" s="3">
        <v>0.02</v>
      </c>
      <c r="D27">
        <v>1</v>
      </c>
      <c r="E27">
        <f t="shared" si="1"/>
        <v>4124</v>
      </c>
    </row>
    <row r="29" spans="1:10" x14ac:dyDescent="0.2">
      <c r="E29">
        <f>SUM(E15:E27)</f>
        <v>202076</v>
      </c>
      <c r="F29" s="2">
        <f>E29/B7</f>
        <v>0.98</v>
      </c>
      <c r="G2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1CDC-A27F-0E42-9101-80D0F4091CD4}">
  <dimension ref="A1:B4"/>
  <sheetViews>
    <sheetView workbookViewId="0">
      <selection activeCell="B8" sqref="B8"/>
    </sheetView>
  </sheetViews>
  <sheetFormatPr baseColWidth="10" defaultRowHeight="16" x14ac:dyDescent="0.2"/>
  <sheetData>
    <row r="1" spans="1:2" x14ac:dyDescent="0.2">
      <c r="A1" t="s">
        <v>28</v>
      </c>
      <c r="B1" t="s">
        <v>29</v>
      </c>
    </row>
    <row r="2" spans="1:2" x14ac:dyDescent="0.2">
      <c r="A2" t="s">
        <v>30</v>
      </c>
      <c r="B2" s="1">
        <f>'HCC estimates'!B3</f>
        <v>41400</v>
      </c>
    </row>
    <row r="3" spans="1:2" x14ac:dyDescent="0.2">
      <c r="A3" t="s">
        <v>31</v>
      </c>
      <c r="B3" s="1">
        <f>'HCC estimates'!B4</f>
        <v>20800</v>
      </c>
    </row>
    <row r="4" spans="1:2" x14ac:dyDescent="0.2">
      <c r="A4" t="s">
        <v>32</v>
      </c>
      <c r="B4" s="1">
        <f>'HCC estimates'!B5</f>
        <v>144000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4E5C-9720-FE48-B47D-AC45E6D55E6C}">
  <dimension ref="A1:D24"/>
  <sheetViews>
    <sheetView tabSelected="1" workbookViewId="0">
      <selection activeCell="E7" sqref="E7"/>
    </sheetView>
  </sheetViews>
  <sheetFormatPr baseColWidth="10" defaultRowHeight="16" x14ac:dyDescent="0.2"/>
  <cols>
    <col min="1" max="1" width="21.33203125" customWidth="1"/>
  </cols>
  <sheetData>
    <row r="1" spans="1:4" x14ac:dyDescent="0.2">
      <c r="A1" t="s">
        <v>33</v>
      </c>
      <c r="B1" t="s">
        <v>34</v>
      </c>
      <c r="C1" t="s">
        <v>35</v>
      </c>
      <c r="D1" t="s">
        <v>28</v>
      </c>
    </row>
    <row r="2" spans="1:4" x14ac:dyDescent="0.2">
      <c r="A2" t="str">
        <f>'HCC estimates'!A15</f>
        <v>Embodied in construction</v>
      </c>
      <c r="B2" s="3">
        <f>'HCC estimates'!C15</f>
        <v>0.28999999999999998</v>
      </c>
      <c r="C2">
        <f>'HCC estimates'!E15</f>
        <v>59797.999999999993</v>
      </c>
      <c r="D2">
        <f>'HCC estimates'!D15</f>
        <v>3</v>
      </c>
    </row>
    <row r="3" spans="1:4" x14ac:dyDescent="0.2">
      <c r="A3" t="str">
        <f>'HCC estimates'!A16</f>
        <v>Contracts for goods &amp; services</v>
      </c>
      <c r="B3" s="3">
        <f>'HCC estimates'!C16</f>
        <v>0.22</v>
      </c>
      <c r="C3">
        <f>'HCC estimates'!E16</f>
        <v>45364</v>
      </c>
      <c r="D3">
        <f>'HCC estimates'!D16</f>
        <v>3</v>
      </c>
    </row>
    <row r="4" spans="1:4" x14ac:dyDescent="0.2">
      <c r="A4" t="str">
        <f>'HCC estimates'!A17</f>
        <v>Heating schools estate</v>
      </c>
      <c r="B4" s="3">
        <f>'HCC estimates'!C17</f>
        <v>0.1</v>
      </c>
      <c r="C4">
        <f>'HCC estimates'!E17</f>
        <v>20620</v>
      </c>
      <c r="D4">
        <f>'HCC estimates'!D17</f>
        <v>1</v>
      </c>
    </row>
    <row r="5" spans="1:4" x14ac:dyDescent="0.2">
      <c r="A5" t="str">
        <f>'HCC estimates'!A18</f>
        <v>Food</v>
      </c>
      <c r="B5" s="3">
        <f>'HCC estimates'!C18</f>
        <v>0.08</v>
      </c>
      <c r="C5">
        <f>'HCC estimates'!E18</f>
        <v>16496</v>
      </c>
      <c r="D5">
        <f>'HCC estimates'!D18</f>
        <v>3</v>
      </c>
    </row>
    <row r="6" spans="1:4" x14ac:dyDescent="0.2">
      <c r="A6" t="str">
        <f>'HCC estimates'!A19</f>
        <v>Employee commuting</v>
      </c>
      <c r="B6" s="3">
        <f>'HCC estimates'!C19</f>
        <v>0.06</v>
      </c>
      <c r="C6">
        <f>'HCC estimates'!E19</f>
        <v>12372</v>
      </c>
      <c r="D6">
        <f>'HCC estimates'!D19</f>
        <v>3</v>
      </c>
    </row>
    <row r="7" spans="1:4" x14ac:dyDescent="0.2">
      <c r="A7" t="str">
        <f>'HCC estimates'!A20</f>
        <v>Methane from farms</v>
      </c>
      <c r="B7" s="3">
        <f>'HCC estimates'!C20</f>
        <v>0.05</v>
      </c>
      <c r="C7">
        <f>'HCC estimates'!E20</f>
        <v>10310</v>
      </c>
      <c r="D7">
        <f>'HCC estimates'!D20</f>
        <v>1</v>
      </c>
    </row>
    <row r="8" spans="1:4" x14ac:dyDescent="0.2">
      <c r="A8" t="str">
        <f>'HCC estimates'!A22</f>
        <v>Electricity schools estate</v>
      </c>
      <c r="B8" s="3">
        <f>'HCC estimates'!C22</f>
        <v>0.05</v>
      </c>
      <c r="C8">
        <f>'HCC estimates'!E22</f>
        <v>10310</v>
      </c>
      <c r="D8">
        <f>'HCC estimates'!D22</f>
        <v>2</v>
      </c>
    </row>
    <row r="9" spans="1:4" x14ac:dyDescent="0.2">
      <c r="A9" t="str">
        <f>'HCC estimates'!A23</f>
        <v>Business travel</v>
      </c>
      <c r="B9" s="3">
        <f>'HCC estimates'!C23</f>
        <v>0.05</v>
      </c>
      <c r="C9">
        <f>'HCC estimates'!E23</f>
        <v>10310</v>
      </c>
      <c r="D9">
        <f>'HCC estimates'!D23</f>
        <v>3</v>
      </c>
    </row>
    <row r="10" spans="1:4" x14ac:dyDescent="0.2">
      <c r="A10" t="str">
        <f>'HCC estimates'!A24</f>
        <v>Heating corporate estate</v>
      </c>
      <c r="B10" s="3">
        <f>'HCC estimates'!C24</f>
        <v>0.02</v>
      </c>
      <c r="C10">
        <f>'HCC estimates'!E24</f>
        <v>4124</v>
      </c>
      <c r="D10">
        <f>'HCC estimates'!D24</f>
        <v>1</v>
      </c>
    </row>
    <row r="11" spans="1:4" x14ac:dyDescent="0.2">
      <c r="A11" t="str">
        <f>'HCC estimates'!A25</f>
        <v>Street lighting</v>
      </c>
      <c r="B11" s="3">
        <f>'HCC estimates'!C25</f>
        <v>0.02</v>
      </c>
      <c r="C11">
        <f>'HCC estimates'!E25</f>
        <v>4124</v>
      </c>
      <c r="D11">
        <f>'HCC estimates'!D25</f>
        <v>2</v>
      </c>
    </row>
    <row r="12" spans="1:4" x14ac:dyDescent="0.2">
      <c r="A12" t="str">
        <f>'HCC estimates'!A26</f>
        <v>Electricity corporate estate</v>
      </c>
      <c r="B12" s="3">
        <f>'HCC estimates'!C26</f>
        <v>0.02</v>
      </c>
      <c r="C12">
        <f>'HCC estimates'!E26</f>
        <v>4124</v>
      </c>
      <c r="D12">
        <f>'HCC estimates'!D26</f>
        <v>2</v>
      </c>
    </row>
    <row r="13" spans="1:4" x14ac:dyDescent="0.2">
      <c r="A13" t="str">
        <f>'HCC estimates'!A27</f>
        <v>Nitrous oxide (farms)</v>
      </c>
      <c r="B13" s="3">
        <f>'HCC estimates'!C27</f>
        <v>0.02</v>
      </c>
      <c r="C13">
        <f>'HCC estimates'!E27</f>
        <v>4124</v>
      </c>
      <c r="D13">
        <f>'HCC estimates'!D27</f>
        <v>1</v>
      </c>
    </row>
    <row r="14" spans="1:4" x14ac:dyDescent="0.2">
      <c r="B14" s="3"/>
    </row>
    <row r="15" spans="1:4" x14ac:dyDescent="0.2">
      <c r="B15" s="3"/>
    </row>
    <row r="16" spans="1:4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3"/>
    </row>
    <row r="23" spans="2:2" x14ac:dyDescent="0.2">
      <c r="B23" s="3"/>
    </row>
    <row r="24" spans="2:2" x14ac:dyDescent="0.2">
      <c r="B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HCC estimates</vt:lpstr>
      <vt:lpstr>scopes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Ben Anderson</cp:lastModifiedBy>
  <dcterms:created xsi:type="dcterms:W3CDTF">2021-03-08T14:08:35Z</dcterms:created>
  <dcterms:modified xsi:type="dcterms:W3CDTF">2021-03-09T13:17:01Z</dcterms:modified>
</cp:coreProperties>
</file>