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yasmine_aridi_wfp_org/Documents/Desktop/VaSyR2022/VaSyR 2022 tables-October/"/>
    </mc:Choice>
  </mc:AlternateContent>
  <xr:revisionPtr revIDLastSave="44" documentId="13_ncr:1_{59393F7D-D34E-4BF7-8186-978A6A367364}" xr6:coauthVersionLast="47" xr6:coauthVersionMax="47" xr10:uidLastSave="{4893A422-3A4D-470E-8536-67E924583815}"/>
  <bookViews>
    <workbookView xWindow="-110" yWindow="-110" windowWidth="19420" windowHeight="10420" xr2:uid="{3BF6CC7B-07E2-4DAD-9127-7AD00877EA49}"/>
  </bookViews>
  <sheets>
    <sheet name="META-Data" sheetId="2" r:id="rId1"/>
    <sheet name="Employmen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M39" i="1"/>
  <c r="M40" i="1"/>
  <c r="M41" i="1"/>
  <c r="M42" i="1"/>
  <c r="L39" i="1"/>
  <c r="L40" i="1"/>
  <c r="L41" i="1"/>
  <c r="L42" i="1"/>
  <c r="N43" i="1"/>
  <c r="N44" i="1"/>
  <c r="N45" i="1"/>
  <c r="M43" i="1"/>
  <c r="M44" i="1"/>
  <c r="M45" i="1"/>
  <c r="L43" i="1"/>
  <c r="L44" i="1"/>
  <c r="N68" i="1"/>
  <c r="M68" i="1"/>
  <c r="L68" i="1"/>
  <c r="N67" i="1"/>
  <c r="M67" i="1"/>
  <c r="L6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N4" i="1"/>
  <c r="M4" i="1"/>
  <c r="L4" i="1"/>
</calcChain>
</file>

<file path=xl/sharedStrings.xml><?xml version="1.0" encoding="utf-8"?>
<sst xmlns="http://schemas.openxmlformats.org/spreadsheetml/2006/main" count="109" uniqueCount="91">
  <si>
    <t>Employment Status</t>
  </si>
  <si>
    <t>Employment Ratio</t>
  </si>
  <si>
    <t>Unemployment Ratio</t>
  </si>
  <si>
    <t xml:space="preserve">Labour force participation rate </t>
  </si>
  <si>
    <t>Employed</t>
  </si>
  <si>
    <t>Unemployed</t>
  </si>
  <si>
    <t>Outside labour force</t>
  </si>
  <si>
    <t>Count</t>
  </si>
  <si>
    <t>Unweighted Count</t>
  </si>
  <si>
    <t>Row N %</t>
  </si>
  <si>
    <t>Unweighted Rod %</t>
  </si>
  <si>
    <t>Total</t>
  </si>
  <si>
    <t>Governorate</t>
  </si>
  <si>
    <t>Akkar</t>
  </si>
  <si>
    <t>Baalbek Hermel</t>
  </si>
  <si>
    <t>Beirut</t>
  </si>
  <si>
    <t>Beqaa</t>
  </si>
  <si>
    <t>El Nabatieh</t>
  </si>
  <si>
    <t>Mount Lebanon</t>
  </si>
  <si>
    <t>North Lebanon</t>
  </si>
  <si>
    <t>South Lebanon</t>
  </si>
  <si>
    <t>District</t>
  </si>
  <si>
    <t>Aley</t>
  </si>
  <si>
    <t>Baabda</t>
  </si>
  <si>
    <t>Baalbek</t>
  </si>
  <si>
    <t>Bcharre</t>
  </si>
  <si>
    <t>Bent Jbeil</t>
  </si>
  <si>
    <t>Chouf</t>
  </si>
  <si>
    <t>El Batroun</t>
  </si>
  <si>
    <t>El Hermel</t>
  </si>
  <si>
    <t>El Koura</t>
  </si>
  <si>
    <t>El Meten</t>
  </si>
  <si>
    <t>El Minieh Dennie</t>
  </si>
  <si>
    <t>Hasbaya</t>
  </si>
  <si>
    <t>Jbeil</t>
  </si>
  <si>
    <t>Jezzine</t>
  </si>
  <si>
    <t>Kesrwane</t>
  </si>
  <si>
    <t>Marjaayoun</t>
  </si>
  <si>
    <t>Rachaya</t>
  </si>
  <si>
    <t>Saida</t>
  </si>
  <si>
    <t>Sour</t>
  </si>
  <si>
    <t>Tripoli</t>
  </si>
  <si>
    <t>West Bekaa</t>
  </si>
  <si>
    <t>Zahle</t>
  </si>
  <si>
    <t>Zgharta</t>
  </si>
  <si>
    <t>Food secure</t>
  </si>
  <si>
    <t>Marginally food secure</t>
  </si>
  <si>
    <t>Moderately food secure</t>
  </si>
  <si>
    <t>Severely food secure</t>
  </si>
  <si>
    <t>SMEB</t>
  </si>
  <si>
    <t>Below SMEB</t>
  </si>
  <si>
    <t>Above SMEB</t>
  </si>
  <si>
    <t>Shelter type</t>
  </si>
  <si>
    <t xml:space="preserve">Residential </t>
  </si>
  <si>
    <t>Non-residential</t>
  </si>
  <si>
    <t>Non-permanent</t>
  </si>
  <si>
    <t>Gender of the head of household</t>
  </si>
  <si>
    <t>Male</t>
  </si>
  <si>
    <t>Female</t>
  </si>
  <si>
    <t>Education level of the household head</t>
  </si>
  <si>
    <t>Illiterate</t>
  </si>
  <si>
    <t>Literate, never attended school</t>
  </si>
  <si>
    <t>Primary education</t>
  </si>
  <si>
    <t>Secondary/TVE</t>
  </si>
  <si>
    <t>Higher education</t>
  </si>
  <si>
    <t>Main respondent</t>
  </si>
  <si>
    <t>Adult man</t>
  </si>
  <si>
    <t>Adult Woman</t>
  </si>
  <si>
    <t>Both adult man &amp; woman</t>
  </si>
  <si>
    <t>other</t>
  </si>
  <si>
    <t>Expenditure Quintiles</t>
  </si>
  <si>
    <t>First Quintiles: &lt;=561538.461 LBP</t>
  </si>
  <si>
    <t>Second Quintiles: 561500.00 LBP  - 814583.47 LBP</t>
  </si>
  <si>
    <t>Third Quintiles: 815000.00 LBP  - 11277917 LBP</t>
  </si>
  <si>
    <t>Forth Quintiles: 1127916.67 LBP - 1662666.67 LBP</t>
  </si>
  <si>
    <t>Fifth Quintiles: &gt;= 1663500.00 LBP</t>
  </si>
  <si>
    <r>
      <t>Number of members with disability (</t>
    </r>
    <r>
      <rPr>
        <b/>
        <sz val="9"/>
        <color rgb="FFFF0000"/>
        <rFont val="Arial"/>
        <family val="2"/>
      </rPr>
      <t>mean*</t>
    </r>
    <r>
      <rPr>
        <sz val="9"/>
        <rFont val="Arial"/>
        <family val="2"/>
      </rPr>
      <t>)</t>
    </r>
  </si>
  <si>
    <t>At least one member of the household has disability</t>
  </si>
  <si>
    <t>No</t>
  </si>
  <si>
    <t>Yes</t>
  </si>
  <si>
    <t xml:space="preserve">Gender </t>
  </si>
  <si>
    <t>male</t>
  </si>
  <si>
    <t>female</t>
  </si>
  <si>
    <t>CARI_FES_updates</t>
  </si>
  <si>
    <t>Sector</t>
  </si>
  <si>
    <t>Indicator</t>
  </si>
  <si>
    <t>Livelihoods</t>
  </si>
  <si>
    <t>Employment to Polulation Ratio (Employed/Total Person 18+)</t>
  </si>
  <si>
    <t>Labor Force Participation Rate ((Employed+Unemployed)/total persons &gt;18)</t>
  </si>
  <si>
    <t>Unemployment Rate (Unemployed over Labor Force)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</si>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</sst>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0.0%"/>
    <numFmt numFmtId="166" formatCode="###0.0%"/>
    <numFmt numFmtId="167" formatCode="#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  <border>
      <left style="thin">
        <color rgb="FF333333"/>
      </left>
      <right style="thin">
        <color rgb="FF333333"/>
      </right>
      <top style="thin">
        <color rgb="FFC0C0C0"/>
      </top>
      <bottom style="thin">
        <color rgb="FFC0C0C0"/>
      </bottom>
      <diagonal/>
    </border>
    <border>
      <left/>
      <right style="thin">
        <color rgb="FF333333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/>
      <bottom style="thin">
        <color rgb="FF993366"/>
      </bottom>
      <diagonal/>
    </border>
    <border>
      <left/>
      <right style="thin">
        <color rgb="FF333333"/>
      </right>
      <top/>
      <bottom style="thin">
        <color rgb="FF993366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993366"/>
      </bottom>
      <diagonal/>
    </border>
    <border>
      <left style="thin">
        <color indexed="62"/>
      </left>
      <right style="thin">
        <color indexed="62"/>
      </right>
      <top/>
      <bottom style="thin">
        <color indexed="63"/>
      </bottom>
      <diagonal/>
    </border>
  </borders>
  <cellStyleXfs count="5">
    <xf numFmtId="0" fontId="0" fillId="0" borderId="0"/>
    <xf numFmtId="0" fontId="1" fillId="0" borderId="0"/>
    <xf numFmtId="9" fontId="9" fillId="0" borderId="0" applyFont="0" applyFill="0" applyBorder="0" applyAlignment="0" applyProtection="0"/>
    <xf numFmtId="0" fontId="12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10" xfId="1" applyFont="1" applyBorder="1" applyAlignment="1">
      <alignment horizontal="center" wrapText="1"/>
    </xf>
    <xf numFmtId="0" fontId="4" fillId="0" borderId="1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  <xf numFmtId="0" fontId="7" fillId="0" borderId="0" xfId="0" applyFont="1"/>
    <xf numFmtId="165" fontId="7" fillId="0" borderId="1" xfId="0" applyNumberFormat="1" applyFont="1" applyBorder="1"/>
    <xf numFmtId="0" fontId="4" fillId="0" borderId="0" xfId="0" applyFont="1"/>
    <xf numFmtId="164" fontId="5" fillId="2" borderId="13" xfId="1" applyNumberFormat="1" applyFont="1" applyFill="1" applyBorder="1" applyAlignment="1">
      <alignment horizontal="right" vertical="top"/>
    </xf>
    <xf numFmtId="166" fontId="5" fillId="2" borderId="13" xfId="1" applyNumberFormat="1" applyFont="1" applyFill="1" applyBorder="1" applyAlignment="1">
      <alignment horizontal="right" vertical="top"/>
    </xf>
    <xf numFmtId="0" fontId="5" fillId="2" borderId="13" xfId="1" applyFont="1" applyFill="1" applyBorder="1" applyAlignment="1">
      <alignment horizontal="left" vertical="top" wrapText="1"/>
    </xf>
    <xf numFmtId="167" fontId="5" fillId="2" borderId="13" xfId="1" applyNumberFormat="1" applyFont="1" applyFill="1" applyBorder="1" applyAlignment="1">
      <alignment horizontal="right" vertical="top"/>
    </xf>
    <xf numFmtId="167" fontId="5" fillId="2" borderId="14" xfId="1" applyNumberFormat="1" applyFont="1" applyFill="1" applyBorder="1" applyAlignment="1">
      <alignment horizontal="right" vertical="top"/>
    </xf>
    <xf numFmtId="164" fontId="5" fillId="2" borderId="15" xfId="1" applyNumberFormat="1" applyFont="1" applyFill="1" applyBorder="1" applyAlignment="1">
      <alignment horizontal="right" vertical="top"/>
    </xf>
    <xf numFmtId="166" fontId="5" fillId="2" borderId="15" xfId="1" applyNumberFormat="1" applyFont="1" applyFill="1" applyBorder="1" applyAlignment="1">
      <alignment horizontal="right" vertical="top"/>
    </xf>
    <xf numFmtId="165" fontId="8" fillId="0" borderId="1" xfId="1" applyNumberFormat="1" applyFont="1" applyBorder="1" applyAlignment="1">
      <alignment horizontal="right" wrapText="1"/>
    </xf>
    <xf numFmtId="165" fontId="7" fillId="0" borderId="1" xfId="2" applyNumberFormat="1" applyFont="1" applyBorder="1"/>
    <xf numFmtId="164" fontId="10" fillId="2" borderId="13" xfId="1" applyNumberFormat="1" applyFont="1" applyFill="1" applyBorder="1" applyAlignment="1">
      <alignment horizontal="right" vertical="top"/>
    </xf>
    <xf numFmtId="166" fontId="10" fillId="2" borderId="13" xfId="1" applyNumberFormat="1" applyFont="1" applyFill="1" applyBorder="1" applyAlignment="1">
      <alignment horizontal="right" vertical="top"/>
    </xf>
    <xf numFmtId="164" fontId="10" fillId="2" borderId="15" xfId="1" applyNumberFormat="1" applyFont="1" applyFill="1" applyBorder="1" applyAlignment="1">
      <alignment horizontal="right" vertical="top"/>
    </xf>
    <xf numFmtId="166" fontId="10" fillId="2" borderId="15" xfId="1" applyNumberFormat="1" applyFont="1" applyFill="1" applyBorder="1" applyAlignment="1">
      <alignment horizontal="right" vertical="top"/>
    </xf>
    <xf numFmtId="166" fontId="10" fillId="2" borderId="14" xfId="1" applyNumberFormat="1" applyFont="1" applyFill="1" applyBorder="1" applyAlignment="1">
      <alignment horizontal="right" vertical="top"/>
    </xf>
    <xf numFmtId="166" fontId="10" fillId="2" borderId="16" xfId="1" applyNumberFormat="1" applyFont="1" applyFill="1" applyBorder="1" applyAlignment="1">
      <alignment horizontal="right" vertical="top"/>
    </xf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10" fontId="11" fillId="4" borderId="18" xfId="0" applyNumberFormat="1" applyFont="1" applyFill="1" applyBorder="1" applyAlignment="1"/>
    <xf numFmtId="10" fontId="11" fillId="4" borderId="21" xfId="0" applyNumberFormat="1" applyFont="1" applyFill="1" applyBorder="1" applyAlignment="1"/>
    <xf numFmtId="0" fontId="11" fillId="4" borderId="19" xfId="0" applyFont="1" applyFill="1" applyBorder="1" applyAlignment="1"/>
    <xf numFmtId="0" fontId="11" fillId="4" borderId="20" xfId="0" applyFont="1" applyFill="1" applyBorder="1" applyAlignment="1"/>
    <xf numFmtId="10" fontId="11" fillId="4" borderId="20" xfId="0" applyNumberFormat="1" applyFont="1" applyFill="1" applyBorder="1" applyAlignment="1"/>
    <xf numFmtId="10" fontId="11" fillId="4" borderId="22" xfId="0" applyNumberFormat="1" applyFont="1" applyFill="1" applyBorder="1" applyAlignment="1"/>
    <xf numFmtId="0" fontId="7" fillId="0" borderId="1" xfId="0" applyFont="1" applyBorder="1"/>
    <xf numFmtId="164" fontId="5" fillId="2" borderId="23" xfId="1" applyNumberFormat="1" applyFont="1" applyFill="1" applyBorder="1" applyAlignment="1">
      <alignment horizontal="right" vertical="top"/>
    </xf>
    <xf numFmtId="166" fontId="5" fillId="2" borderId="23" xfId="1" applyNumberFormat="1" applyFont="1" applyFill="1" applyBorder="1" applyAlignment="1">
      <alignment horizontal="right" vertical="top"/>
    </xf>
    <xf numFmtId="165" fontId="7" fillId="0" borderId="12" xfId="0" applyNumberFormat="1" applyFont="1" applyBorder="1"/>
    <xf numFmtId="165" fontId="7" fillId="0" borderId="12" xfId="2" applyNumberFormat="1" applyFont="1" applyBorder="1"/>
    <xf numFmtId="165" fontId="8" fillId="0" borderId="12" xfId="1" applyNumberFormat="1" applyFont="1" applyBorder="1" applyAlignment="1">
      <alignment horizontal="right" wrapText="1"/>
    </xf>
    <xf numFmtId="0" fontId="2" fillId="3" borderId="1" xfId="1" applyFont="1" applyFill="1" applyBorder="1" applyAlignment="1">
      <alignment horizontal="center" wrapText="1"/>
    </xf>
    <xf numFmtId="164" fontId="13" fillId="2" borderId="13" xfId="3" applyNumberFormat="1" applyFont="1" applyFill="1" applyBorder="1" applyAlignment="1">
      <alignment horizontal="right" vertical="top"/>
    </xf>
    <xf numFmtId="166" fontId="13" fillId="2" borderId="13" xfId="3" applyNumberFormat="1" applyFont="1" applyFill="1" applyBorder="1" applyAlignment="1">
      <alignment horizontal="right" vertical="top"/>
    </xf>
    <xf numFmtId="166" fontId="13" fillId="2" borderId="14" xfId="3" applyNumberFormat="1" applyFont="1" applyFill="1" applyBorder="1" applyAlignment="1">
      <alignment horizontal="right" vertical="top"/>
    </xf>
    <xf numFmtId="164" fontId="13" fillId="2" borderId="15" xfId="3" applyNumberFormat="1" applyFont="1" applyFill="1" applyBorder="1" applyAlignment="1">
      <alignment horizontal="right" vertical="top"/>
    </xf>
    <xf numFmtId="166" fontId="13" fillId="2" borderId="15" xfId="3" applyNumberFormat="1" applyFont="1" applyFill="1" applyBorder="1" applyAlignment="1">
      <alignment horizontal="right" vertical="top"/>
    </xf>
    <xf numFmtId="166" fontId="13" fillId="2" borderId="16" xfId="3" applyNumberFormat="1" applyFont="1" applyFill="1" applyBorder="1" applyAlignment="1">
      <alignment horizontal="right" vertical="top"/>
    </xf>
    <xf numFmtId="0" fontId="2" fillId="3" borderId="11" xfId="1" applyFont="1" applyFill="1" applyBorder="1" applyAlignment="1">
      <alignment horizontal="center" vertical="top" wrapText="1"/>
    </xf>
    <xf numFmtId="0" fontId="2" fillId="3" borderId="12" xfId="1" applyFont="1" applyFill="1" applyBorder="1" applyAlignment="1">
      <alignment horizontal="center" vertical="top" wrapText="1"/>
    </xf>
    <xf numFmtId="0" fontId="2" fillId="3" borderId="3" xfId="1" applyFont="1" applyFill="1" applyBorder="1" applyAlignment="1">
      <alignment horizontal="center" vertical="top" wrapText="1"/>
    </xf>
    <xf numFmtId="0" fontId="2" fillId="3" borderId="6" xfId="1" applyFont="1" applyFill="1" applyBorder="1" applyAlignment="1">
      <alignment horizontal="center" vertical="top" wrapText="1"/>
    </xf>
    <xf numFmtId="0" fontId="2" fillId="3" borderId="7" xfId="1" applyFont="1" applyFill="1" applyBorder="1" applyAlignment="1">
      <alignment horizontal="center" wrapText="1"/>
    </xf>
    <xf numFmtId="0" fontId="2" fillId="3" borderId="8" xfId="1" applyFont="1" applyFill="1" applyBorder="1" applyAlignment="1">
      <alignment horizontal="center" wrapText="1"/>
    </xf>
    <xf numFmtId="0" fontId="2" fillId="3" borderId="9" xfId="1" applyFont="1" applyFill="1" applyBorder="1" applyAlignment="1">
      <alignment horizontal="center" wrapText="1"/>
    </xf>
    <xf numFmtId="0" fontId="4" fillId="0" borderId="1" xfId="1" applyFont="1" applyBorder="1" applyAlignment="1">
      <alignment horizontal="left" vertical="top" wrapText="1"/>
    </xf>
    <xf numFmtId="164" fontId="2" fillId="3" borderId="3" xfId="1" applyNumberFormat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15" fillId="0" borderId="0" xfId="4"/>
  </cellXfs>
  <cellStyles count="5">
    <cellStyle name="Hyperlink" xfId="4" builtinId="8"/>
    <cellStyle name="Normal" xfId="0" builtinId="0"/>
    <cellStyle name="Normal_Employment" xfId="3" xr:uid="{FF58F293-BD3B-4E4D-B722-795806EB1CA7}"/>
    <cellStyle name="Normal_Sheet1" xfId="1" xr:uid="{985E5B7A-F7FA-46F1-8D50-46564D47007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2868-0E36-46CE-B06B-C8DC0800B469}">
  <dimension ref="A1:C5"/>
  <sheetViews>
    <sheetView tabSelected="1" workbookViewId="0">
      <selection activeCell="E9" sqref="E9"/>
    </sheetView>
  </sheetViews>
  <sheetFormatPr defaultRowHeight="14.5" x14ac:dyDescent="0.35"/>
  <cols>
    <col min="1" max="1" width="17.26953125" customWidth="1"/>
    <col min="2" max="2" width="39.36328125" style="63" customWidth="1"/>
  </cols>
  <sheetData>
    <row r="1" spans="1:3" x14ac:dyDescent="0.35">
      <c r="A1" s="62" t="s">
        <v>84</v>
      </c>
      <c r="B1" s="64" t="s">
        <v>85</v>
      </c>
    </row>
    <row r="2" spans="1:3" x14ac:dyDescent="0.35">
      <c r="A2" s="62" t="s">
        <v>86</v>
      </c>
      <c r="B2" s="64" t="s">
        <v>0</v>
      </c>
      <c r="C2" s="65" t="s">
        <v>90</v>
      </c>
    </row>
    <row r="3" spans="1:3" ht="29" x14ac:dyDescent="0.35">
      <c r="A3" s="62" t="s">
        <v>86</v>
      </c>
      <c r="B3" s="64" t="s">
        <v>87</v>
      </c>
      <c r="C3" s="65" t="s">
        <v>90</v>
      </c>
    </row>
    <row r="4" spans="1:3" ht="29" x14ac:dyDescent="0.35">
      <c r="A4" s="62" t="s">
        <v>86</v>
      </c>
      <c r="B4" s="64" t="s">
        <v>88</v>
      </c>
      <c r="C4" s="65" t="s">
        <v>90</v>
      </c>
    </row>
    <row r="5" spans="1:3" ht="29" x14ac:dyDescent="0.35">
      <c r="A5" s="62" t="s">
        <v>86</v>
      </c>
      <c r="B5" s="64" t="s">
        <v>89</v>
      </c>
      <c r="C5" s="65" t="s">
        <v>90</v>
      </c>
    </row>
  </sheetData>
  <hyperlinks>
    <hyperlink ref="C2" location="Employment!C1" display="link" xr:uid="{A9213AB1-21BF-471F-BBB9-DAE59B01D910}"/>
    <hyperlink ref="C3" location="Employment!L1" display="link" xr:uid="{382EC397-EA15-4905-BC59-4B5B4594725A}"/>
    <hyperlink ref="C4" location="Employment!N1" display="link" xr:uid="{B8916F56-0996-486B-9CAC-E9B9905D5279}"/>
    <hyperlink ref="C5" location="Employment!M1" display="link" xr:uid="{3B80B3DF-437E-4DBE-9404-7062EF1656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B215-7759-4A8B-8AE9-F702C5A74CFE}">
  <dimension ref="A1:N68"/>
  <sheetViews>
    <sheetView zoomScale="70" zoomScaleNormal="70" workbookViewId="0">
      <selection activeCell="M1" sqref="M1:M2"/>
    </sheetView>
  </sheetViews>
  <sheetFormatPr defaultColWidth="9.1796875" defaultRowHeight="11.5" x14ac:dyDescent="0.25"/>
  <cols>
    <col min="1" max="1" width="19.1796875" style="7" customWidth="1"/>
    <col min="2" max="2" width="23.26953125" style="7" customWidth="1"/>
    <col min="3" max="3" width="9.1796875" style="5"/>
    <col min="4" max="5" width="10.453125" style="5" customWidth="1"/>
    <col min="6" max="6" width="9.1796875" style="5"/>
    <col min="7" max="8" width="10.26953125" style="5" customWidth="1"/>
    <col min="9" max="9" width="9.1796875" style="5"/>
    <col min="10" max="11" width="11.1796875" style="5" customWidth="1"/>
    <col min="12" max="12" width="14.26953125" style="5" customWidth="1"/>
    <col min="13" max="13" width="9.1796875" style="5"/>
    <col min="14" max="14" width="16.81640625" style="5" customWidth="1"/>
    <col min="15" max="16384" width="9.1796875" style="5"/>
  </cols>
  <sheetData>
    <row r="1" spans="1:14" ht="25.5" customHeight="1" x14ac:dyDescent="0.25">
      <c r="A1" s="52"/>
      <c r="B1" s="53"/>
      <c r="C1" s="48" t="s">
        <v>0</v>
      </c>
      <c r="D1" s="49"/>
      <c r="E1" s="49"/>
      <c r="F1" s="49"/>
      <c r="G1" s="49"/>
      <c r="H1" s="49"/>
      <c r="I1" s="49"/>
      <c r="J1" s="49"/>
      <c r="K1" s="50"/>
      <c r="L1" s="44" t="s">
        <v>1</v>
      </c>
      <c r="M1" s="44" t="s">
        <v>2</v>
      </c>
      <c r="N1" s="46" t="s">
        <v>3</v>
      </c>
    </row>
    <row r="2" spans="1:14" ht="70.5" customHeight="1" x14ac:dyDescent="0.25">
      <c r="A2" s="54"/>
      <c r="B2" s="55"/>
      <c r="C2" s="48" t="s">
        <v>4</v>
      </c>
      <c r="D2" s="49"/>
      <c r="E2" s="50"/>
      <c r="F2" s="48" t="s">
        <v>5</v>
      </c>
      <c r="G2" s="49"/>
      <c r="H2" s="50"/>
      <c r="I2" s="48" t="s">
        <v>6</v>
      </c>
      <c r="J2" s="49"/>
      <c r="K2" s="50"/>
      <c r="L2" s="45"/>
      <c r="M2" s="45"/>
      <c r="N2" s="47"/>
    </row>
    <row r="3" spans="1:14" ht="23" x14ac:dyDescent="0.25">
      <c r="A3" s="54"/>
      <c r="B3" s="55"/>
      <c r="C3" s="37" t="s">
        <v>7</v>
      </c>
      <c r="D3" s="37" t="s">
        <v>8</v>
      </c>
      <c r="E3" s="37" t="s">
        <v>9</v>
      </c>
      <c r="F3" s="37" t="s">
        <v>7</v>
      </c>
      <c r="G3" s="37" t="s">
        <v>8</v>
      </c>
      <c r="H3" s="37" t="s">
        <v>9</v>
      </c>
      <c r="I3" s="37" t="s">
        <v>7</v>
      </c>
      <c r="J3" s="37" t="s">
        <v>8</v>
      </c>
      <c r="K3" s="37" t="s">
        <v>9</v>
      </c>
      <c r="L3" s="37" t="s">
        <v>10</v>
      </c>
      <c r="M3" s="37" t="s">
        <v>10</v>
      </c>
      <c r="N3" s="37" t="s">
        <v>10</v>
      </c>
    </row>
    <row r="4" spans="1:14" x14ac:dyDescent="0.25">
      <c r="A4" s="1"/>
      <c r="B4" s="2" t="s">
        <v>11</v>
      </c>
      <c r="C4" s="32">
        <v>4301.6467501669395</v>
      </c>
      <c r="D4" s="32">
        <v>4750</v>
      </c>
      <c r="E4" s="33">
        <v>0.32785500859588851</v>
      </c>
      <c r="F4" s="32">
        <v>1655.8202417178843</v>
      </c>
      <c r="G4" s="32">
        <v>1400</v>
      </c>
      <c r="H4" s="33">
        <v>0.12620026494751002</v>
      </c>
      <c r="I4" s="32">
        <v>7163.1095964980541</v>
      </c>
      <c r="J4" s="32">
        <v>6985</v>
      </c>
      <c r="K4" s="33">
        <v>0.54594472645668113</v>
      </c>
      <c r="L4" s="34">
        <f>D4/SUM(D4+G4)</f>
        <v>0.77235772357723576</v>
      </c>
      <c r="M4" s="35">
        <f>G4/SUM(D4,G4)</f>
        <v>0.22764227642276422</v>
      </c>
      <c r="N4" s="36">
        <f>(D4+G4)/(D4+G4+J4)</f>
        <v>0.46821469356680623</v>
      </c>
    </row>
    <row r="5" spans="1:14" x14ac:dyDescent="0.25">
      <c r="A5" s="61" t="s">
        <v>12</v>
      </c>
      <c r="B5" s="2" t="s">
        <v>13</v>
      </c>
      <c r="C5" s="8">
        <v>330.65466626341146</v>
      </c>
      <c r="D5" s="8">
        <v>348</v>
      </c>
      <c r="E5" s="9">
        <v>0.25401459854014574</v>
      </c>
      <c r="F5" s="8">
        <v>159.62639060992259</v>
      </c>
      <c r="G5" s="8">
        <v>168</v>
      </c>
      <c r="H5" s="9">
        <v>0.12262773722627714</v>
      </c>
      <c r="I5" s="8">
        <v>811.43415226710795</v>
      </c>
      <c r="J5" s="8">
        <v>854</v>
      </c>
      <c r="K5" s="9">
        <v>0.62335766423357652</v>
      </c>
      <c r="L5" s="6">
        <f t="shared" ref="L5:L66" si="0">D5/SUM(D5+G5)</f>
        <v>0.67441860465116277</v>
      </c>
      <c r="M5" s="16">
        <f t="shared" ref="M5:M66" si="1">G5/SUM(D5,G5)</f>
        <v>0.32558139534883723</v>
      </c>
      <c r="N5" s="15">
        <f t="shared" ref="N5:N66" si="2">(D5+G5)/(D5+G5+J5)</f>
        <v>0.37664233576642336</v>
      </c>
    </row>
    <row r="6" spans="1:14" x14ac:dyDescent="0.25">
      <c r="A6" s="51"/>
      <c r="B6" s="3" t="s">
        <v>14</v>
      </c>
      <c r="C6" s="8">
        <v>420.10712272628632</v>
      </c>
      <c r="D6" s="8">
        <v>371</v>
      </c>
      <c r="E6" s="9">
        <v>0.26515375369434063</v>
      </c>
      <c r="F6" s="8">
        <v>372.28277362679449</v>
      </c>
      <c r="G6" s="8">
        <v>292</v>
      </c>
      <c r="H6" s="9">
        <v>0.23496905794477399</v>
      </c>
      <c r="I6" s="8">
        <v>792.00073313274481</v>
      </c>
      <c r="J6" s="8">
        <v>649</v>
      </c>
      <c r="K6" s="9">
        <v>0.49987718836093209</v>
      </c>
      <c r="L6" s="6">
        <f t="shared" si="0"/>
        <v>0.55957767722473606</v>
      </c>
      <c r="M6" s="16">
        <f t="shared" si="1"/>
        <v>0.44042232277526394</v>
      </c>
      <c r="N6" s="15">
        <f t="shared" si="2"/>
        <v>0.50533536585365857</v>
      </c>
    </row>
    <row r="7" spans="1:14" x14ac:dyDescent="0.25">
      <c r="A7" s="51"/>
      <c r="B7" s="3" t="s">
        <v>15</v>
      </c>
      <c r="C7" s="8">
        <v>140.45406954670031</v>
      </c>
      <c r="D7" s="8">
        <v>489</v>
      </c>
      <c r="E7" s="9">
        <v>0.39659367396593465</v>
      </c>
      <c r="F7" s="8">
        <v>28.72271360873204</v>
      </c>
      <c r="G7" s="8">
        <v>100</v>
      </c>
      <c r="H7" s="9">
        <v>8.1103000811029224E-2</v>
      </c>
      <c r="I7" s="8">
        <v>184.97427564023556</v>
      </c>
      <c r="J7" s="8">
        <v>644</v>
      </c>
      <c r="K7" s="9">
        <v>0.52230332522303169</v>
      </c>
      <c r="L7" s="6">
        <f t="shared" si="0"/>
        <v>0.83022071307300505</v>
      </c>
      <c r="M7" s="16">
        <f t="shared" si="1"/>
        <v>0.1697792869269949</v>
      </c>
      <c r="N7" s="15">
        <f t="shared" si="2"/>
        <v>0.47769667477696676</v>
      </c>
    </row>
    <row r="8" spans="1:14" x14ac:dyDescent="0.25">
      <c r="A8" s="51"/>
      <c r="B8" s="3" t="s">
        <v>16</v>
      </c>
      <c r="C8" s="8">
        <v>796.98172664785352</v>
      </c>
      <c r="D8" s="8">
        <v>380</v>
      </c>
      <c r="E8" s="9">
        <v>0.27795626470622931</v>
      </c>
      <c r="F8" s="8">
        <v>492.14017356035197</v>
      </c>
      <c r="G8" s="8">
        <v>224</v>
      </c>
      <c r="H8" s="9">
        <v>0.17163937362788875</v>
      </c>
      <c r="I8" s="8">
        <v>1578.1699289224205</v>
      </c>
      <c r="J8" s="8">
        <v>735</v>
      </c>
      <c r="K8" s="9">
        <v>0.55040436166586593</v>
      </c>
      <c r="L8" s="6">
        <f t="shared" si="0"/>
        <v>0.62913907284768211</v>
      </c>
      <c r="M8" s="16">
        <f t="shared" si="1"/>
        <v>0.37086092715231789</v>
      </c>
      <c r="N8" s="15">
        <f t="shared" si="2"/>
        <v>0.45108289768483945</v>
      </c>
    </row>
    <row r="9" spans="1:14" x14ac:dyDescent="0.25">
      <c r="A9" s="51"/>
      <c r="B9" s="3" t="s">
        <v>17</v>
      </c>
      <c r="C9" s="8">
        <v>261.59342023021628</v>
      </c>
      <c r="D9" s="8">
        <v>812</v>
      </c>
      <c r="E9" s="9">
        <v>0.43858956257302706</v>
      </c>
      <c r="F9" s="8">
        <v>39.237871456077954</v>
      </c>
      <c r="G9" s="8">
        <v>140</v>
      </c>
      <c r="H9" s="9">
        <v>6.578652040664007E-2</v>
      </c>
      <c r="I9" s="8">
        <v>295.61112863840805</v>
      </c>
      <c r="J9" s="8">
        <v>856</v>
      </c>
      <c r="K9" s="9">
        <v>0.49562391702030406</v>
      </c>
      <c r="L9" s="6">
        <f t="shared" si="0"/>
        <v>0.8529411764705882</v>
      </c>
      <c r="M9" s="16">
        <f t="shared" si="1"/>
        <v>0.14705882352941177</v>
      </c>
      <c r="N9" s="15">
        <f t="shared" si="2"/>
        <v>0.52654867256637172</v>
      </c>
    </row>
    <row r="10" spans="1:14" x14ac:dyDescent="0.25">
      <c r="A10" s="51"/>
      <c r="B10" s="3" t="s">
        <v>18</v>
      </c>
      <c r="C10" s="8">
        <v>1366.082748990905</v>
      </c>
      <c r="D10" s="8">
        <v>919</v>
      </c>
      <c r="E10" s="9">
        <v>0.37407014222014168</v>
      </c>
      <c r="F10" s="8">
        <v>318.19036938621963</v>
      </c>
      <c r="G10" s="8">
        <v>198</v>
      </c>
      <c r="H10" s="9">
        <v>8.7129067999214604E-2</v>
      </c>
      <c r="I10" s="8">
        <v>1967.6696453063535</v>
      </c>
      <c r="J10" s="8">
        <v>1223</v>
      </c>
      <c r="K10" s="9">
        <v>0.53880078978063706</v>
      </c>
      <c r="L10" s="6">
        <f t="shared" si="0"/>
        <v>0.82273948075201431</v>
      </c>
      <c r="M10" s="16">
        <f t="shared" si="1"/>
        <v>0.17726051924798567</v>
      </c>
      <c r="N10" s="15">
        <f t="shared" si="2"/>
        <v>0.47735042735042738</v>
      </c>
    </row>
    <row r="11" spans="1:14" x14ac:dyDescent="0.25">
      <c r="A11" s="51"/>
      <c r="B11" s="3" t="s">
        <v>19</v>
      </c>
      <c r="C11" s="8">
        <v>606.82886723176512</v>
      </c>
      <c r="D11" s="8">
        <v>904</v>
      </c>
      <c r="E11" s="9">
        <v>0.33608505048319115</v>
      </c>
      <c r="F11" s="8">
        <v>177.45828426616603</v>
      </c>
      <c r="G11" s="8">
        <v>194</v>
      </c>
      <c r="H11" s="9">
        <v>9.8283189292437345E-2</v>
      </c>
      <c r="I11" s="8">
        <v>1021.2941034830092</v>
      </c>
      <c r="J11" s="8">
        <v>1303</v>
      </c>
      <c r="K11" s="9">
        <v>0.56563176022438444</v>
      </c>
      <c r="L11" s="6">
        <f t="shared" si="0"/>
        <v>0.8233151183970856</v>
      </c>
      <c r="M11" s="16">
        <f t="shared" si="1"/>
        <v>0.1766848816029144</v>
      </c>
      <c r="N11" s="15">
        <f t="shared" si="2"/>
        <v>0.4573094543940025</v>
      </c>
    </row>
    <row r="12" spans="1:14" x14ac:dyDescent="0.25">
      <c r="A12" s="51"/>
      <c r="B12" s="3" t="s">
        <v>20</v>
      </c>
      <c r="C12" s="8">
        <v>378.94412852987188</v>
      </c>
      <c r="D12" s="8">
        <v>527</v>
      </c>
      <c r="E12" s="9">
        <v>0.39511976970883844</v>
      </c>
      <c r="F12" s="8">
        <v>68.161665203652319</v>
      </c>
      <c r="G12" s="8">
        <v>84</v>
      </c>
      <c r="H12" s="9">
        <v>7.1071219819982032E-2</v>
      </c>
      <c r="I12" s="8">
        <v>511.95562910824287</v>
      </c>
      <c r="J12" s="8">
        <v>721</v>
      </c>
      <c r="K12" s="9">
        <v>0.53380901047117435</v>
      </c>
      <c r="L12" s="6">
        <f t="shared" si="0"/>
        <v>0.86252045826513912</v>
      </c>
      <c r="M12" s="16">
        <f t="shared" si="1"/>
        <v>0.13747954173486088</v>
      </c>
      <c r="N12" s="15">
        <f t="shared" si="2"/>
        <v>0.45870870870870872</v>
      </c>
    </row>
    <row r="13" spans="1:14" x14ac:dyDescent="0.25">
      <c r="A13" s="51" t="s">
        <v>21</v>
      </c>
      <c r="B13" s="3" t="s">
        <v>13</v>
      </c>
      <c r="C13" s="8">
        <v>330.65466626341146</v>
      </c>
      <c r="D13" s="8">
        <v>348</v>
      </c>
      <c r="E13" s="9">
        <v>0.25401459854014574</v>
      </c>
      <c r="F13" s="8">
        <v>159.62639060992259</v>
      </c>
      <c r="G13" s="8">
        <v>168</v>
      </c>
      <c r="H13" s="9">
        <v>0.12262773722627714</v>
      </c>
      <c r="I13" s="8">
        <v>811.43415226710795</v>
      </c>
      <c r="J13" s="8">
        <v>854</v>
      </c>
      <c r="K13" s="9">
        <v>0.62335766423357652</v>
      </c>
      <c r="L13" s="6">
        <f t="shared" si="0"/>
        <v>0.67441860465116277</v>
      </c>
      <c r="M13" s="16">
        <f t="shared" si="1"/>
        <v>0.32558139534883723</v>
      </c>
      <c r="N13" s="15">
        <f t="shared" si="2"/>
        <v>0.37664233576642336</v>
      </c>
    </row>
    <row r="14" spans="1:14" x14ac:dyDescent="0.25">
      <c r="A14" s="51"/>
      <c r="B14" s="3" t="s">
        <v>22</v>
      </c>
      <c r="C14" s="8">
        <v>286.67814646543519</v>
      </c>
      <c r="D14" s="8">
        <v>129</v>
      </c>
      <c r="E14" s="9">
        <v>0.35054347826087096</v>
      </c>
      <c r="F14" s="8">
        <v>64.447025174400252</v>
      </c>
      <c r="G14" s="8">
        <v>29</v>
      </c>
      <c r="H14" s="9">
        <v>7.8804347826087376E-2</v>
      </c>
      <c r="I14" s="8">
        <v>466.68535471117514</v>
      </c>
      <c r="J14" s="8">
        <v>210</v>
      </c>
      <c r="K14" s="9">
        <v>0.57065217391304768</v>
      </c>
      <c r="L14" s="6">
        <f t="shared" si="0"/>
        <v>0.81645569620253167</v>
      </c>
      <c r="M14" s="16">
        <f t="shared" si="1"/>
        <v>0.18354430379746836</v>
      </c>
      <c r="N14" s="15">
        <f t="shared" si="2"/>
        <v>0.42934782608695654</v>
      </c>
    </row>
    <row r="15" spans="1:14" x14ac:dyDescent="0.25">
      <c r="A15" s="51"/>
      <c r="B15" s="3" t="s">
        <v>23</v>
      </c>
      <c r="C15" s="8">
        <v>486.53773046111155</v>
      </c>
      <c r="D15" s="8">
        <v>98</v>
      </c>
      <c r="E15" s="9">
        <v>0.36029411764705843</v>
      </c>
      <c r="F15" s="8">
        <v>109.22275581780077</v>
      </c>
      <c r="G15" s="8">
        <v>22</v>
      </c>
      <c r="H15" s="9">
        <v>8.0882352941176544E-2</v>
      </c>
      <c r="I15" s="8">
        <v>754.62994928662454</v>
      </c>
      <c r="J15" s="8">
        <v>152</v>
      </c>
      <c r="K15" s="9">
        <v>0.55882352941176594</v>
      </c>
      <c r="L15" s="6">
        <f t="shared" si="0"/>
        <v>0.81666666666666665</v>
      </c>
      <c r="M15" s="16">
        <f t="shared" si="1"/>
        <v>0.18333333333333332</v>
      </c>
      <c r="N15" s="15">
        <f t="shared" si="2"/>
        <v>0.44117647058823528</v>
      </c>
    </row>
    <row r="16" spans="1:14" x14ac:dyDescent="0.25">
      <c r="A16" s="51"/>
      <c r="B16" s="3" t="s">
        <v>24</v>
      </c>
      <c r="C16" s="8">
        <v>383.16725124849103</v>
      </c>
      <c r="D16" s="8">
        <v>219</v>
      </c>
      <c r="E16" s="9">
        <v>0.26071428571428928</v>
      </c>
      <c r="F16" s="8">
        <v>349.92443036391847</v>
      </c>
      <c r="G16" s="8">
        <v>200</v>
      </c>
      <c r="H16" s="9">
        <v>0.23809523809524116</v>
      </c>
      <c r="I16" s="8">
        <v>736.59092591605179</v>
      </c>
      <c r="J16" s="8">
        <v>421</v>
      </c>
      <c r="K16" s="9">
        <v>0.50119047619048496</v>
      </c>
      <c r="L16" s="6">
        <f t="shared" si="0"/>
        <v>0.52267303102625295</v>
      </c>
      <c r="M16" s="16">
        <f t="shared" si="1"/>
        <v>0.47732696897374699</v>
      </c>
      <c r="N16" s="15">
        <f t="shared" si="2"/>
        <v>0.49880952380952381</v>
      </c>
    </row>
    <row r="17" spans="1:14" x14ac:dyDescent="0.25">
      <c r="A17" s="51"/>
      <c r="B17" s="3" t="s">
        <v>25</v>
      </c>
      <c r="C17" s="8">
        <v>9.2104026884413859</v>
      </c>
      <c r="D17" s="8">
        <v>153</v>
      </c>
      <c r="E17" s="9">
        <v>0.47076923076923305</v>
      </c>
      <c r="F17" s="8">
        <v>0.84278194534757545</v>
      </c>
      <c r="G17" s="8">
        <v>14</v>
      </c>
      <c r="H17" s="9">
        <v>4.3076923076923172E-2</v>
      </c>
      <c r="I17" s="8">
        <v>9.5113962403512353</v>
      </c>
      <c r="J17" s="8">
        <v>158</v>
      </c>
      <c r="K17" s="9">
        <v>0.48615384615384855</v>
      </c>
      <c r="L17" s="6">
        <f t="shared" si="0"/>
        <v>0.91616766467065869</v>
      </c>
      <c r="M17" s="16">
        <f t="shared" si="1"/>
        <v>8.3832335329341312E-2</v>
      </c>
      <c r="N17" s="15">
        <f t="shared" si="2"/>
        <v>0.51384615384615384</v>
      </c>
    </row>
    <row r="18" spans="1:14" x14ac:dyDescent="0.25">
      <c r="A18" s="51"/>
      <c r="B18" s="3" t="s">
        <v>15</v>
      </c>
      <c r="C18" s="8">
        <v>140.45406954670031</v>
      </c>
      <c r="D18" s="8">
        <v>489</v>
      </c>
      <c r="E18" s="9">
        <v>0.39659367396593465</v>
      </c>
      <c r="F18" s="8">
        <v>28.72271360873204</v>
      </c>
      <c r="G18" s="8">
        <v>100</v>
      </c>
      <c r="H18" s="9">
        <v>8.1103000811029224E-2</v>
      </c>
      <c r="I18" s="8">
        <v>184.97427564023556</v>
      </c>
      <c r="J18" s="8">
        <v>644</v>
      </c>
      <c r="K18" s="9">
        <v>0.52230332522303169</v>
      </c>
      <c r="L18" s="6">
        <f t="shared" si="0"/>
        <v>0.83022071307300505</v>
      </c>
      <c r="M18" s="16">
        <f t="shared" si="1"/>
        <v>0.1697792869269949</v>
      </c>
      <c r="N18" s="15">
        <f t="shared" si="2"/>
        <v>0.47769667477696676</v>
      </c>
    </row>
    <row r="19" spans="1:14" ht="12.5" customHeight="1" x14ac:dyDescent="0.25">
      <c r="A19" s="51"/>
      <c r="B19" s="3" t="s">
        <v>26</v>
      </c>
      <c r="C19" s="8">
        <v>63.519522235043027</v>
      </c>
      <c r="D19" s="8">
        <v>255</v>
      </c>
      <c r="E19" s="9">
        <v>0.58891454965357959</v>
      </c>
      <c r="F19" s="8">
        <v>7.9710773000838069</v>
      </c>
      <c r="G19" s="8">
        <v>32</v>
      </c>
      <c r="H19" s="9">
        <v>7.3903002309468585E-2</v>
      </c>
      <c r="I19" s="8">
        <v>36.368040181632466</v>
      </c>
      <c r="J19" s="8">
        <v>146</v>
      </c>
      <c r="K19" s="9">
        <v>0.3371824480369513</v>
      </c>
      <c r="L19" s="6">
        <f t="shared" si="0"/>
        <v>0.88850174216027877</v>
      </c>
      <c r="M19" s="16">
        <f t="shared" si="1"/>
        <v>0.11149825783972125</v>
      </c>
      <c r="N19" s="15">
        <f t="shared" si="2"/>
        <v>0.66281755196304848</v>
      </c>
    </row>
    <row r="20" spans="1:14" x14ac:dyDescent="0.25">
      <c r="A20" s="51"/>
      <c r="B20" s="3" t="s">
        <v>27</v>
      </c>
      <c r="C20" s="8">
        <v>251.86945719924373</v>
      </c>
      <c r="D20" s="8">
        <v>202</v>
      </c>
      <c r="E20" s="9">
        <v>0.40400000000000541</v>
      </c>
      <c r="F20" s="8">
        <v>59.850168047345029</v>
      </c>
      <c r="G20" s="8">
        <v>48</v>
      </c>
      <c r="H20" s="9">
        <v>9.6000000000001251E-2</v>
      </c>
      <c r="I20" s="8">
        <v>311.7196252465875</v>
      </c>
      <c r="J20" s="8">
        <v>250</v>
      </c>
      <c r="K20" s="9">
        <v>0.50000000000000466</v>
      </c>
      <c r="L20" s="6">
        <f t="shared" si="0"/>
        <v>0.80800000000000005</v>
      </c>
      <c r="M20" s="16">
        <f t="shared" si="1"/>
        <v>0.192</v>
      </c>
      <c r="N20" s="15">
        <f t="shared" si="2"/>
        <v>0.5</v>
      </c>
    </row>
    <row r="21" spans="1:14" x14ac:dyDescent="0.25">
      <c r="A21" s="51"/>
      <c r="B21" s="3" t="s">
        <v>28</v>
      </c>
      <c r="C21" s="8">
        <v>67.090436471073915</v>
      </c>
      <c r="D21" s="8">
        <v>142</v>
      </c>
      <c r="E21" s="9">
        <v>0.41040462427745672</v>
      </c>
      <c r="F21" s="8">
        <v>14.646503736642941</v>
      </c>
      <c r="G21" s="8">
        <v>31</v>
      </c>
      <c r="H21" s="9">
        <v>8.9595375722543641E-2</v>
      </c>
      <c r="I21" s="8">
        <v>81.73694020771697</v>
      </c>
      <c r="J21" s="8">
        <v>173</v>
      </c>
      <c r="K21" s="9">
        <v>0.500000000000001</v>
      </c>
      <c r="L21" s="6">
        <f t="shared" si="0"/>
        <v>0.82080924855491333</v>
      </c>
      <c r="M21" s="16">
        <f t="shared" si="1"/>
        <v>0.1791907514450867</v>
      </c>
      <c r="N21" s="15">
        <f t="shared" si="2"/>
        <v>0.5</v>
      </c>
    </row>
    <row r="22" spans="1:14" x14ac:dyDescent="0.25">
      <c r="A22" s="51"/>
      <c r="B22" s="3" t="s">
        <v>29</v>
      </c>
      <c r="C22" s="8">
        <v>36.939871477792728</v>
      </c>
      <c r="D22" s="8">
        <v>152</v>
      </c>
      <c r="E22" s="9">
        <v>0.32203389830508206</v>
      </c>
      <c r="F22" s="8">
        <v>22.358343262874506</v>
      </c>
      <c r="G22" s="8">
        <v>92</v>
      </c>
      <c r="H22" s="9">
        <v>0.19491525423728615</v>
      </c>
      <c r="I22" s="8">
        <v>55.409807216689323</v>
      </c>
      <c r="J22" s="8">
        <v>228</v>
      </c>
      <c r="K22" s="9">
        <v>0.48305084745762505</v>
      </c>
      <c r="L22" s="6">
        <f t="shared" si="0"/>
        <v>0.62295081967213117</v>
      </c>
      <c r="M22" s="16">
        <f t="shared" si="1"/>
        <v>0.37704918032786883</v>
      </c>
      <c r="N22" s="15">
        <f t="shared" si="2"/>
        <v>0.51694915254237284</v>
      </c>
    </row>
    <row r="23" spans="1:14" x14ac:dyDescent="0.25">
      <c r="A23" s="51"/>
      <c r="B23" s="3" t="s">
        <v>30</v>
      </c>
      <c r="C23" s="8">
        <v>71.947374616254891</v>
      </c>
      <c r="D23" s="8">
        <v>154</v>
      </c>
      <c r="E23" s="9">
        <v>0.37560975609756186</v>
      </c>
      <c r="F23" s="8">
        <v>13.081340839319076</v>
      </c>
      <c r="G23" s="8">
        <v>28</v>
      </c>
      <c r="H23" s="9">
        <v>6.829268292682944E-2</v>
      </c>
      <c r="I23" s="8">
        <v>106.51948969159859</v>
      </c>
      <c r="J23" s="8">
        <v>228</v>
      </c>
      <c r="K23" s="9">
        <v>0.55609756097561325</v>
      </c>
      <c r="L23" s="6">
        <f t="shared" si="0"/>
        <v>0.84615384615384615</v>
      </c>
      <c r="M23" s="16">
        <f t="shared" si="1"/>
        <v>0.15384615384615385</v>
      </c>
      <c r="N23" s="15">
        <f t="shared" si="2"/>
        <v>0.44390243902439025</v>
      </c>
    </row>
    <row r="24" spans="1:14" x14ac:dyDescent="0.25">
      <c r="A24" s="51"/>
      <c r="B24" s="3" t="s">
        <v>31</v>
      </c>
      <c r="C24" s="8">
        <v>212.87396247899312</v>
      </c>
      <c r="D24" s="8">
        <v>156</v>
      </c>
      <c r="E24" s="9">
        <v>0.38709677419354976</v>
      </c>
      <c r="F24" s="8">
        <v>64.135104080209672</v>
      </c>
      <c r="G24" s="8">
        <v>47</v>
      </c>
      <c r="H24" s="9">
        <v>0.11662531017369807</v>
      </c>
      <c r="I24" s="8">
        <v>272.91533651152929</v>
      </c>
      <c r="J24" s="8">
        <v>200</v>
      </c>
      <c r="K24" s="9">
        <v>0.49627791563275553</v>
      </c>
      <c r="L24" s="6">
        <f t="shared" si="0"/>
        <v>0.76847290640394084</v>
      </c>
      <c r="M24" s="16">
        <f t="shared" si="1"/>
        <v>0.23152709359605911</v>
      </c>
      <c r="N24" s="15">
        <f t="shared" si="2"/>
        <v>0.50372208436724564</v>
      </c>
    </row>
    <row r="25" spans="1:14" x14ac:dyDescent="0.25">
      <c r="A25" s="51"/>
      <c r="B25" s="3" t="s">
        <v>32</v>
      </c>
      <c r="C25" s="8">
        <v>166.87259845088803</v>
      </c>
      <c r="D25" s="8">
        <v>92</v>
      </c>
      <c r="E25" s="9">
        <v>0.26900584795321658</v>
      </c>
      <c r="F25" s="8">
        <v>88.877797001016546</v>
      </c>
      <c r="G25" s="8">
        <v>49</v>
      </c>
      <c r="H25" s="9">
        <v>0.14327485380116986</v>
      </c>
      <c r="I25" s="8">
        <v>364.580350963353</v>
      </c>
      <c r="J25" s="8">
        <v>201</v>
      </c>
      <c r="K25" s="9">
        <v>0.5877192982456142</v>
      </c>
      <c r="L25" s="6">
        <f t="shared" si="0"/>
        <v>0.65248226950354615</v>
      </c>
      <c r="M25" s="16">
        <f t="shared" si="1"/>
        <v>0.3475177304964539</v>
      </c>
      <c r="N25" s="15">
        <f t="shared" si="2"/>
        <v>0.41228070175438597</v>
      </c>
    </row>
    <row r="26" spans="1:14" x14ac:dyDescent="0.25">
      <c r="A26" s="51"/>
      <c r="B26" s="3" t="s">
        <v>17</v>
      </c>
      <c r="C26" s="8">
        <v>131.05613042584264</v>
      </c>
      <c r="D26" s="8">
        <v>194</v>
      </c>
      <c r="E26" s="9">
        <v>0.40842105263157641</v>
      </c>
      <c r="F26" s="8">
        <v>16.888676601268408</v>
      </c>
      <c r="G26" s="8">
        <v>25</v>
      </c>
      <c r="H26" s="9">
        <v>5.2631578947368175E-2</v>
      </c>
      <c r="I26" s="8">
        <v>172.94004839698806</v>
      </c>
      <c r="J26" s="8">
        <v>256</v>
      </c>
      <c r="K26" s="9">
        <v>0.53894736842104873</v>
      </c>
      <c r="L26" s="6">
        <f t="shared" si="0"/>
        <v>0.88584474885844744</v>
      </c>
      <c r="M26" s="16">
        <f t="shared" si="1"/>
        <v>0.11415525114155251</v>
      </c>
      <c r="N26" s="15">
        <f t="shared" si="2"/>
        <v>0.46105263157894738</v>
      </c>
    </row>
    <row r="27" spans="1:14" x14ac:dyDescent="0.25">
      <c r="A27" s="51"/>
      <c r="B27" s="3" t="s">
        <v>33</v>
      </c>
      <c r="C27" s="8">
        <v>24.508668295437822</v>
      </c>
      <c r="D27" s="8">
        <v>175</v>
      </c>
      <c r="E27" s="9">
        <v>0.42067307692307698</v>
      </c>
      <c r="F27" s="8">
        <v>7.1425261889561726</v>
      </c>
      <c r="G27" s="8">
        <v>51</v>
      </c>
      <c r="H27" s="9">
        <v>0.12259615384615402</v>
      </c>
      <c r="I27" s="8">
        <v>26.609411292189634</v>
      </c>
      <c r="J27" s="8">
        <v>190</v>
      </c>
      <c r="K27" s="9">
        <v>0.45673076923076938</v>
      </c>
      <c r="L27" s="6">
        <f t="shared" si="0"/>
        <v>0.77433628318584069</v>
      </c>
      <c r="M27" s="16">
        <f t="shared" si="1"/>
        <v>0.22566371681415928</v>
      </c>
      <c r="N27" s="15">
        <f t="shared" si="2"/>
        <v>0.54326923076923073</v>
      </c>
    </row>
    <row r="28" spans="1:14" x14ac:dyDescent="0.25">
      <c r="A28" s="51"/>
      <c r="B28" s="3" t="s">
        <v>34</v>
      </c>
      <c r="C28" s="8">
        <v>47.12789401611434</v>
      </c>
      <c r="D28" s="8">
        <v>176</v>
      </c>
      <c r="E28" s="9">
        <v>0.43890274314214722</v>
      </c>
      <c r="F28" s="8">
        <v>6.6943031272889586</v>
      </c>
      <c r="G28" s="8">
        <v>25</v>
      </c>
      <c r="H28" s="9">
        <v>6.2344139650873084E-2</v>
      </c>
      <c r="I28" s="8">
        <v>53.554425018311804</v>
      </c>
      <c r="J28" s="8">
        <v>200</v>
      </c>
      <c r="K28" s="9">
        <v>0.49875311720698595</v>
      </c>
      <c r="L28" s="6">
        <f t="shared" si="0"/>
        <v>0.87562189054726369</v>
      </c>
      <c r="M28" s="16">
        <f t="shared" si="1"/>
        <v>0.12437810945273632</v>
      </c>
      <c r="N28" s="15">
        <f t="shared" si="2"/>
        <v>0.50124688279301743</v>
      </c>
    </row>
    <row r="29" spans="1:14" x14ac:dyDescent="0.25">
      <c r="A29" s="51"/>
      <c r="B29" s="3" t="s">
        <v>35</v>
      </c>
      <c r="C29" s="8">
        <v>15.652306935718881</v>
      </c>
      <c r="D29" s="8">
        <v>186</v>
      </c>
      <c r="E29" s="9">
        <v>0.42758620689654697</v>
      </c>
      <c r="F29" s="8">
        <v>1.5988915687024692</v>
      </c>
      <c r="G29" s="8">
        <v>19</v>
      </c>
      <c r="H29" s="9">
        <v>4.367816091953982E-2</v>
      </c>
      <c r="I29" s="8">
        <v>19.355003200082553</v>
      </c>
      <c r="J29" s="8">
        <v>230</v>
      </c>
      <c r="K29" s="9">
        <v>0.52873563218390396</v>
      </c>
      <c r="L29" s="6">
        <f t="shared" si="0"/>
        <v>0.90731707317073174</v>
      </c>
      <c r="M29" s="16">
        <f t="shared" si="1"/>
        <v>9.2682926829268292E-2</v>
      </c>
      <c r="N29" s="15">
        <f t="shared" si="2"/>
        <v>0.47126436781609193</v>
      </c>
    </row>
    <row r="30" spans="1:14" x14ac:dyDescent="0.25">
      <c r="A30" s="51"/>
      <c r="B30" s="3" t="s">
        <v>36</v>
      </c>
      <c r="C30" s="8">
        <v>80.995558369992764</v>
      </c>
      <c r="D30" s="8">
        <v>158</v>
      </c>
      <c r="E30" s="9">
        <v>0.3989898989899005</v>
      </c>
      <c r="F30" s="8">
        <v>13.841013139175949</v>
      </c>
      <c r="G30" s="8">
        <v>27</v>
      </c>
      <c r="H30" s="9">
        <v>6.8181818181818302E-2</v>
      </c>
      <c r="I30" s="8">
        <v>108.16495453207924</v>
      </c>
      <c r="J30" s="8">
        <v>211</v>
      </c>
      <c r="K30" s="9">
        <v>0.53282828282828631</v>
      </c>
      <c r="L30" s="6">
        <f t="shared" si="0"/>
        <v>0.8540540540540541</v>
      </c>
      <c r="M30" s="16">
        <f t="shared" si="1"/>
        <v>0.14594594594594595</v>
      </c>
      <c r="N30" s="15">
        <f t="shared" si="2"/>
        <v>0.46717171717171718</v>
      </c>
    </row>
    <row r="31" spans="1:14" x14ac:dyDescent="0.25">
      <c r="A31" s="51"/>
      <c r="B31" s="3" t="s">
        <v>37</v>
      </c>
      <c r="C31" s="8">
        <v>42.509099273896076</v>
      </c>
      <c r="D31" s="8">
        <v>188</v>
      </c>
      <c r="E31" s="9">
        <v>0.38842975206612063</v>
      </c>
      <c r="F31" s="8">
        <v>7.2355913657695234</v>
      </c>
      <c r="G31" s="8">
        <v>32</v>
      </c>
      <c r="H31" s="9">
        <v>6.6115702479339469E-2</v>
      </c>
      <c r="I31" s="8">
        <v>59.69362876759876</v>
      </c>
      <c r="J31" s="8">
        <v>264</v>
      </c>
      <c r="K31" s="9">
        <v>0.54545454545455241</v>
      </c>
      <c r="L31" s="6">
        <f t="shared" si="0"/>
        <v>0.8545454545454545</v>
      </c>
      <c r="M31" s="16">
        <f t="shared" si="1"/>
        <v>0.14545454545454545</v>
      </c>
      <c r="N31" s="15">
        <f t="shared" si="2"/>
        <v>0.45454545454545453</v>
      </c>
    </row>
    <row r="32" spans="1:14" x14ac:dyDescent="0.25">
      <c r="A32" s="51"/>
      <c r="B32" s="3" t="s">
        <v>38</v>
      </c>
      <c r="C32" s="8">
        <v>29.937064041334928</v>
      </c>
      <c r="D32" s="8">
        <v>139</v>
      </c>
      <c r="E32" s="9">
        <v>0.31735159817351599</v>
      </c>
      <c r="F32" s="8">
        <v>15.506968424288592</v>
      </c>
      <c r="G32" s="8">
        <v>72</v>
      </c>
      <c r="H32" s="9">
        <v>0.16438356164383555</v>
      </c>
      <c r="I32" s="8">
        <v>48.890025448798497</v>
      </c>
      <c r="J32" s="8">
        <v>227</v>
      </c>
      <c r="K32" s="9">
        <v>0.51826484018264551</v>
      </c>
      <c r="L32" s="6">
        <f t="shared" si="0"/>
        <v>0.65876777251184837</v>
      </c>
      <c r="M32" s="16">
        <f t="shared" si="1"/>
        <v>0.34123222748815168</v>
      </c>
      <c r="N32" s="15">
        <f t="shared" si="2"/>
        <v>0.4817351598173516</v>
      </c>
    </row>
    <row r="33" spans="1:14" x14ac:dyDescent="0.25">
      <c r="A33" s="51"/>
      <c r="B33" s="3" t="s">
        <v>39</v>
      </c>
      <c r="C33" s="8">
        <v>238.77577264831132</v>
      </c>
      <c r="D33" s="8">
        <v>190</v>
      </c>
      <c r="E33" s="9">
        <v>0.44917257683215506</v>
      </c>
      <c r="F33" s="8">
        <v>37.701437786575276</v>
      </c>
      <c r="G33" s="8">
        <v>30</v>
      </c>
      <c r="H33" s="9">
        <v>7.0921985815603064E-2</v>
      </c>
      <c r="I33" s="8">
        <v>255.11306235582745</v>
      </c>
      <c r="J33" s="8">
        <v>203</v>
      </c>
      <c r="K33" s="9">
        <v>0.47990543735225005</v>
      </c>
      <c r="L33" s="6">
        <f t="shared" si="0"/>
        <v>0.86363636363636365</v>
      </c>
      <c r="M33" s="16">
        <f t="shared" si="1"/>
        <v>0.13636363636363635</v>
      </c>
      <c r="N33" s="15">
        <f t="shared" si="2"/>
        <v>0.52009456264775411</v>
      </c>
    </row>
    <row r="34" spans="1:14" x14ac:dyDescent="0.25">
      <c r="A34" s="51"/>
      <c r="B34" s="3" t="s">
        <v>40</v>
      </c>
      <c r="C34" s="8">
        <v>124.51604894584399</v>
      </c>
      <c r="D34" s="8">
        <v>151</v>
      </c>
      <c r="E34" s="9">
        <v>0.31856540084388291</v>
      </c>
      <c r="F34" s="8">
        <v>28.861335848374555</v>
      </c>
      <c r="G34" s="8">
        <v>35</v>
      </c>
      <c r="H34" s="9">
        <v>7.3839662447257925E-2</v>
      </c>
      <c r="I34" s="8">
        <v>237.48756355233959</v>
      </c>
      <c r="J34" s="8">
        <v>288</v>
      </c>
      <c r="K34" s="9">
        <v>0.60759493670886633</v>
      </c>
      <c r="L34" s="6">
        <f t="shared" si="0"/>
        <v>0.81182795698924726</v>
      </c>
      <c r="M34" s="16">
        <f t="shared" si="1"/>
        <v>0.18817204301075269</v>
      </c>
      <c r="N34" s="15">
        <f t="shared" si="2"/>
        <v>0.39240506329113922</v>
      </c>
    </row>
    <row r="35" spans="1:14" x14ac:dyDescent="0.25">
      <c r="A35" s="51"/>
      <c r="B35" s="3" t="s">
        <v>41</v>
      </c>
      <c r="C35" s="8">
        <v>211.51984573756411</v>
      </c>
      <c r="D35" s="8">
        <v>173</v>
      </c>
      <c r="E35" s="9">
        <v>0.34808853118712269</v>
      </c>
      <c r="F35" s="8">
        <v>45.238348510346015</v>
      </c>
      <c r="G35" s="8">
        <v>37</v>
      </c>
      <c r="H35" s="9">
        <v>7.4446680080482774E-2</v>
      </c>
      <c r="I35" s="8">
        <v>350.90286547214396</v>
      </c>
      <c r="J35" s="8">
        <v>287</v>
      </c>
      <c r="K35" s="9">
        <v>0.57746478873239426</v>
      </c>
      <c r="L35" s="6">
        <f t="shared" si="0"/>
        <v>0.82380952380952377</v>
      </c>
      <c r="M35" s="16">
        <f t="shared" si="1"/>
        <v>0.1761904761904762</v>
      </c>
      <c r="N35" s="15">
        <f t="shared" si="2"/>
        <v>0.42253521126760563</v>
      </c>
    </row>
    <row r="36" spans="1:14" x14ac:dyDescent="0.25">
      <c r="A36" s="51"/>
      <c r="B36" s="3" t="s">
        <v>42</v>
      </c>
      <c r="C36" s="8">
        <v>187.17002385018898</v>
      </c>
      <c r="D36" s="8">
        <v>110</v>
      </c>
      <c r="E36" s="9">
        <v>0.24663677130044867</v>
      </c>
      <c r="F36" s="8">
        <v>122.5112883383056</v>
      </c>
      <c r="G36" s="8">
        <v>72</v>
      </c>
      <c r="H36" s="9">
        <v>0.16143497757847564</v>
      </c>
      <c r="I36" s="8">
        <v>449.20805724045323</v>
      </c>
      <c r="J36" s="8">
        <v>264</v>
      </c>
      <c r="K36" s="9">
        <v>0.59192825112107639</v>
      </c>
      <c r="L36" s="6">
        <f t="shared" si="0"/>
        <v>0.60439560439560436</v>
      </c>
      <c r="M36" s="16">
        <f t="shared" si="1"/>
        <v>0.39560439560439559</v>
      </c>
      <c r="N36" s="15">
        <f t="shared" si="2"/>
        <v>0.40807174887892378</v>
      </c>
    </row>
    <row r="37" spans="1:14" x14ac:dyDescent="0.25">
      <c r="A37" s="51"/>
      <c r="B37" s="3" t="s">
        <v>43</v>
      </c>
      <c r="C37" s="8">
        <v>579.87463875632864</v>
      </c>
      <c r="D37" s="8">
        <v>131</v>
      </c>
      <c r="E37" s="9">
        <v>0.28791208791208794</v>
      </c>
      <c r="F37" s="8">
        <v>354.12191679775793</v>
      </c>
      <c r="G37" s="8">
        <v>80</v>
      </c>
      <c r="H37" s="9">
        <v>0.17582417582417584</v>
      </c>
      <c r="I37" s="8">
        <v>1080.0718462331618</v>
      </c>
      <c r="J37" s="8">
        <v>244</v>
      </c>
      <c r="K37" s="9">
        <v>0.53626373626373636</v>
      </c>
      <c r="L37" s="6">
        <f t="shared" si="0"/>
        <v>0.62085308056872035</v>
      </c>
      <c r="M37" s="16">
        <f t="shared" si="1"/>
        <v>0.37914691943127959</v>
      </c>
      <c r="N37" s="15">
        <f t="shared" si="2"/>
        <v>0.46373626373626375</v>
      </c>
    </row>
    <row r="38" spans="1:14" x14ac:dyDescent="0.25">
      <c r="A38" s="51"/>
      <c r="B38" s="3" t="s">
        <v>44</v>
      </c>
      <c r="C38" s="8">
        <v>80.188209267538738</v>
      </c>
      <c r="D38" s="8">
        <v>190</v>
      </c>
      <c r="E38" s="9">
        <v>0.39501039501039692</v>
      </c>
      <c r="F38" s="8">
        <v>14.771512233493976</v>
      </c>
      <c r="G38" s="8">
        <v>35</v>
      </c>
      <c r="H38" s="9">
        <v>7.2765072765073102E-2</v>
      </c>
      <c r="I38" s="8">
        <v>108.04306090784202</v>
      </c>
      <c r="J38" s="8">
        <v>256</v>
      </c>
      <c r="K38" s="9">
        <v>0.53222453222453658</v>
      </c>
      <c r="L38" s="6">
        <f t="shared" si="0"/>
        <v>0.84444444444444444</v>
      </c>
      <c r="M38" s="16">
        <f t="shared" si="1"/>
        <v>0.15555555555555556</v>
      </c>
      <c r="N38" s="15">
        <f t="shared" si="2"/>
        <v>0.4677754677754678</v>
      </c>
    </row>
    <row r="39" spans="1:14" x14ac:dyDescent="0.25">
      <c r="A39" s="51" t="s">
        <v>83</v>
      </c>
      <c r="B39" s="4" t="s">
        <v>45</v>
      </c>
      <c r="C39" s="38">
        <v>42.350981358436442</v>
      </c>
      <c r="D39" s="38">
        <v>41</v>
      </c>
      <c r="E39" s="39">
        <v>0.3489161454742068</v>
      </c>
      <c r="F39" s="38">
        <v>18.825085847828561</v>
      </c>
      <c r="G39" s="38">
        <v>12</v>
      </c>
      <c r="H39" s="39">
        <v>0.15509384154889108</v>
      </c>
      <c r="I39" s="38">
        <v>60.202613338534235</v>
      </c>
      <c r="J39" s="38">
        <v>45</v>
      </c>
      <c r="K39" s="40">
        <v>0.49599001297690221</v>
      </c>
      <c r="L39" s="6">
        <f t="shared" si="0"/>
        <v>0.77358490566037741</v>
      </c>
      <c r="M39" s="16">
        <f t="shared" si="1"/>
        <v>0.22641509433962265</v>
      </c>
      <c r="N39" s="15">
        <f t="shared" si="2"/>
        <v>0.54081632653061229</v>
      </c>
    </row>
    <row r="40" spans="1:14" x14ac:dyDescent="0.25">
      <c r="A40" s="51"/>
      <c r="B40" s="4" t="s">
        <v>46</v>
      </c>
      <c r="C40" s="38">
        <v>1512.2284010686726</v>
      </c>
      <c r="D40" s="38">
        <v>1743</v>
      </c>
      <c r="E40" s="39">
        <v>0.35698379801580749</v>
      </c>
      <c r="F40" s="38">
        <v>489.02436958627175</v>
      </c>
      <c r="G40" s="38">
        <v>414</v>
      </c>
      <c r="H40" s="39">
        <v>0.11544140862175592</v>
      </c>
      <c r="I40" s="38">
        <v>2234.8733770132194</v>
      </c>
      <c r="J40" s="38">
        <v>2213</v>
      </c>
      <c r="K40" s="40">
        <v>0.5275747933624233</v>
      </c>
      <c r="L40" s="6">
        <f t="shared" si="0"/>
        <v>0.80806675938803896</v>
      </c>
      <c r="M40" s="16">
        <f t="shared" si="1"/>
        <v>0.19193324061196107</v>
      </c>
      <c r="N40" s="15">
        <f t="shared" si="2"/>
        <v>0.49359267734553774</v>
      </c>
    </row>
    <row r="41" spans="1:14" x14ac:dyDescent="0.25">
      <c r="A41" s="51"/>
      <c r="B41" s="4" t="s">
        <v>47</v>
      </c>
      <c r="C41" s="38">
        <v>2543.2665804415687</v>
      </c>
      <c r="D41" s="38">
        <v>2721</v>
      </c>
      <c r="E41" s="39">
        <v>0.31752427182320603</v>
      </c>
      <c r="F41" s="38">
        <v>1023.4290545856605</v>
      </c>
      <c r="G41" s="38">
        <v>868</v>
      </c>
      <c r="H41" s="39">
        <v>0.12777408700255205</v>
      </c>
      <c r="I41" s="38">
        <v>4442.9804941026214</v>
      </c>
      <c r="J41" s="38">
        <v>4296</v>
      </c>
      <c r="K41" s="40">
        <v>0.55470164117428233</v>
      </c>
      <c r="L41" s="6">
        <f t="shared" si="0"/>
        <v>0.75814990247979941</v>
      </c>
      <c r="M41" s="16">
        <f t="shared" si="1"/>
        <v>0.24185009752020062</v>
      </c>
      <c r="N41" s="15">
        <f t="shared" si="2"/>
        <v>0.45516804058338617</v>
      </c>
    </row>
    <row r="42" spans="1:14" x14ac:dyDescent="0.25">
      <c r="A42" s="51"/>
      <c r="B42" s="4" t="s">
        <v>48</v>
      </c>
      <c r="C42" s="41">
        <v>203.80078729828804</v>
      </c>
      <c r="D42" s="41">
        <v>245</v>
      </c>
      <c r="E42" s="42">
        <v>0.27050964845232217</v>
      </c>
      <c r="F42" s="41">
        <v>124.54173169815826</v>
      </c>
      <c r="G42" s="41">
        <v>106</v>
      </c>
      <c r="H42" s="42">
        <v>0.16530721252810007</v>
      </c>
      <c r="I42" s="41">
        <v>425.05311204407809</v>
      </c>
      <c r="J42" s="41">
        <v>431</v>
      </c>
      <c r="K42" s="43">
        <v>0.56418313901957595</v>
      </c>
      <c r="L42" s="6">
        <f t="shared" si="0"/>
        <v>0.69800569800569801</v>
      </c>
      <c r="M42" s="16">
        <f t="shared" si="1"/>
        <v>0.30199430199430199</v>
      </c>
      <c r="N42" s="15">
        <f t="shared" si="2"/>
        <v>0.44884910485933505</v>
      </c>
    </row>
    <row r="43" spans="1:14" x14ac:dyDescent="0.25">
      <c r="A43" s="51" t="s">
        <v>49</v>
      </c>
      <c r="B43" s="4" t="s">
        <v>50</v>
      </c>
      <c r="C43" s="23">
        <v>3826</v>
      </c>
      <c r="D43" s="24">
        <v>4116</v>
      </c>
      <c r="E43" s="25">
        <v>0.317</v>
      </c>
      <c r="F43" s="23">
        <v>1558</v>
      </c>
      <c r="G43" s="24">
        <v>1307</v>
      </c>
      <c r="H43" s="25">
        <v>0.129</v>
      </c>
      <c r="I43" s="23">
        <v>6686</v>
      </c>
      <c r="J43" s="24">
        <v>6414</v>
      </c>
      <c r="K43" s="26">
        <v>0.55400000000000005</v>
      </c>
      <c r="L43" s="6">
        <f t="shared" si="0"/>
        <v>0.758989489212613</v>
      </c>
      <c r="M43" s="16">
        <f t="shared" si="1"/>
        <v>0.24101051078738706</v>
      </c>
      <c r="N43" s="15">
        <f t="shared" si="2"/>
        <v>0.45813973135084901</v>
      </c>
    </row>
    <row r="44" spans="1:14" x14ac:dyDescent="0.25">
      <c r="A44" s="51"/>
      <c r="B44" s="4" t="s">
        <v>51</v>
      </c>
      <c r="C44" s="27">
        <v>476</v>
      </c>
      <c r="D44" s="28">
        <v>634</v>
      </c>
      <c r="E44" s="29">
        <v>0.45300000000000001</v>
      </c>
      <c r="F44" s="27">
        <v>98</v>
      </c>
      <c r="G44" s="28">
        <v>93</v>
      </c>
      <c r="H44" s="29">
        <v>9.2999999999999999E-2</v>
      </c>
      <c r="I44" s="27">
        <v>477</v>
      </c>
      <c r="J44" s="28">
        <v>571</v>
      </c>
      <c r="K44" s="30">
        <v>0.45400000000000001</v>
      </c>
      <c r="L44" s="6">
        <f t="shared" si="0"/>
        <v>0.87207702888583216</v>
      </c>
      <c r="M44" s="16">
        <f t="shared" si="1"/>
        <v>0.12792297111416781</v>
      </c>
      <c r="N44" s="15">
        <f t="shared" si="2"/>
        <v>0.56009244992295837</v>
      </c>
    </row>
    <row r="45" spans="1:14" x14ac:dyDescent="0.25">
      <c r="A45" s="51" t="s">
        <v>52</v>
      </c>
      <c r="B45" s="4" t="s">
        <v>53</v>
      </c>
      <c r="C45" s="8">
        <v>3090.9359422598582</v>
      </c>
      <c r="D45" s="8">
        <v>3561</v>
      </c>
      <c r="E45" s="9">
        <v>0.33747641506470444</v>
      </c>
      <c r="F45" s="8">
        <v>990.88763693163651</v>
      </c>
      <c r="G45" s="8">
        <v>956</v>
      </c>
      <c r="H45" s="9">
        <v>0.10818768608939086</v>
      </c>
      <c r="I45" s="8">
        <v>5077.1451791651625</v>
      </c>
      <c r="J45" s="8">
        <v>5147</v>
      </c>
      <c r="K45" s="9">
        <v>0.55433589884589618</v>
      </c>
      <c r="L45" s="6">
        <f t="shared" si="0"/>
        <v>0.78835510294443212</v>
      </c>
      <c r="M45" s="16">
        <f t="shared" si="1"/>
        <v>0.21164489705556785</v>
      </c>
      <c r="N45" s="15">
        <f t="shared" si="2"/>
        <v>0.46740480132450329</v>
      </c>
    </row>
    <row r="46" spans="1:14" x14ac:dyDescent="0.25">
      <c r="A46" s="51"/>
      <c r="B46" s="4" t="s">
        <v>54</v>
      </c>
      <c r="C46" s="8">
        <v>420.08959445601886</v>
      </c>
      <c r="D46" s="8">
        <v>565</v>
      </c>
      <c r="E46" s="9">
        <v>0.3641840330153443</v>
      </c>
      <c r="F46" s="8">
        <v>126.9713871136365</v>
      </c>
      <c r="G46" s="8">
        <v>134</v>
      </c>
      <c r="H46" s="9">
        <v>0.11007402336750297</v>
      </c>
      <c r="I46" s="8">
        <v>606.44811375721679</v>
      </c>
      <c r="J46" s="8">
        <v>772</v>
      </c>
      <c r="K46" s="9">
        <v>0.52574194361715909</v>
      </c>
      <c r="L46" s="6">
        <f t="shared" si="0"/>
        <v>0.80829756795422036</v>
      </c>
      <c r="M46" s="16">
        <f t="shared" si="1"/>
        <v>0.19170243204577969</v>
      </c>
      <c r="N46" s="15">
        <f t="shared" si="2"/>
        <v>0.47518694765465669</v>
      </c>
    </row>
    <row r="47" spans="1:14" x14ac:dyDescent="0.25">
      <c r="A47" s="51"/>
      <c r="B47" s="4" t="s">
        <v>55</v>
      </c>
      <c r="C47" s="8">
        <v>790.62121345117964</v>
      </c>
      <c r="D47" s="8">
        <v>624</v>
      </c>
      <c r="E47" s="9">
        <v>0.28155036134644701</v>
      </c>
      <c r="F47" s="8">
        <v>537.96121767264344</v>
      </c>
      <c r="G47" s="8">
        <v>310</v>
      </c>
      <c r="H47" s="9">
        <v>0.19157489408227238</v>
      </c>
      <c r="I47" s="8">
        <v>1479.5163035758437</v>
      </c>
      <c r="J47" s="8">
        <v>1066</v>
      </c>
      <c r="K47" s="9">
        <v>0.52687474457129602</v>
      </c>
      <c r="L47" s="6">
        <f t="shared" si="0"/>
        <v>0.66809421841541761</v>
      </c>
      <c r="M47" s="16">
        <f t="shared" si="1"/>
        <v>0.33190578158458245</v>
      </c>
      <c r="N47" s="15">
        <f t="shared" si="2"/>
        <v>0.46700000000000003</v>
      </c>
    </row>
    <row r="48" spans="1:14" x14ac:dyDescent="0.25">
      <c r="A48" s="51" t="s">
        <v>56</v>
      </c>
      <c r="B48" s="3" t="s">
        <v>57</v>
      </c>
      <c r="C48" s="8">
        <v>3743.6249737975045</v>
      </c>
      <c r="D48" s="8">
        <v>4140</v>
      </c>
      <c r="E48" s="9">
        <v>0.33558911076600112</v>
      </c>
      <c r="F48" s="8">
        <v>1409.7185235511831</v>
      </c>
      <c r="G48" s="8">
        <v>1188</v>
      </c>
      <c r="H48" s="9">
        <v>0.1263711480343627</v>
      </c>
      <c r="I48" s="8">
        <v>6002.0392421353044</v>
      </c>
      <c r="J48" s="8">
        <v>5915</v>
      </c>
      <c r="K48" s="9">
        <v>0.53803974119972331</v>
      </c>
      <c r="L48" s="6">
        <f t="shared" si="0"/>
        <v>0.77702702702702697</v>
      </c>
      <c r="M48" s="16">
        <f t="shared" si="1"/>
        <v>0.22297297297297297</v>
      </c>
      <c r="N48" s="15">
        <f t="shared" si="2"/>
        <v>0.47389486791781554</v>
      </c>
    </row>
    <row r="49" spans="1:14" ht="13.5" customHeight="1" x14ac:dyDescent="0.25">
      <c r="A49" s="51"/>
      <c r="B49" s="3" t="s">
        <v>58</v>
      </c>
      <c r="C49" s="8">
        <v>558.02177636953672</v>
      </c>
      <c r="D49" s="8">
        <v>610</v>
      </c>
      <c r="E49" s="9">
        <v>0.28395253561482153</v>
      </c>
      <c r="F49" s="8">
        <v>246.10171816670933</v>
      </c>
      <c r="G49" s="8">
        <v>212</v>
      </c>
      <c r="H49" s="9">
        <v>0.12523025059567591</v>
      </c>
      <c r="I49" s="8">
        <v>1161.0703543628326</v>
      </c>
      <c r="J49" s="8">
        <v>1070</v>
      </c>
      <c r="K49" s="9">
        <v>0.59081721378951535</v>
      </c>
      <c r="L49" s="6">
        <f t="shared" si="0"/>
        <v>0.74209245742092456</v>
      </c>
      <c r="M49" s="16">
        <f t="shared" si="1"/>
        <v>0.25790754257907544</v>
      </c>
      <c r="N49" s="15">
        <f t="shared" si="2"/>
        <v>0.43446088794926002</v>
      </c>
    </row>
    <row r="50" spans="1:14" ht="24" customHeight="1" x14ac:dyDescent="0.25">
      <c r="A50" s="51" t="s">
        <v>59</v>
      </c>
      <c r="B50" s="3" t="s">
        <v>60</v>
      </c>
      <c r="C50" s="8">
        <v>1025.066051314667</v>
      </c>
      <c r="D50" s="8">
        <v>1059</v>
      </c>
      <c r="E50" s="9">
        <v>0.32491841671050053</v>
      </c>
      <c r="F50" s="8">
        <v>391.11913678445148</v>
      </c>
      <c r="G50" s="8">
        <v>291</v>
      </c>
      <c r="H50" s="9">
        <v>0.12397426537167706</v>
      </c>
      <c r="I50" s="8">
        <v>1738.6561462041038</v>
      </c>
      <c r="J50" s="8">
        <v>1553</v>
      </c>
      <c r="K50" s="9">
        <v>0.55110731791780188</v>
      </c>
      <c r="L50" s="6">
        <f t="shared" si="0"/>
        <v>0.7844444444444445</v>
      </c>
      <c r="M50" s="16">
        <f t="shared" si="1"/>
        <v>0.21555555555555556</v>
      </c>
      <c r="N50" s="15">
        <f t="shared" si="2"/>
        <v>0.46503616947984844</v>
      </c>
    </row>
    <row r="51" spans="1:14" ht="48" customHeight="1" x14ac:dyDescent="0.25">
      <c r="A51" s="51"/>
      <c r="B51" s="3" t="s">
        <v>61</v>
      </c>
      <c r="C51" s="8">
        <v>349.23357761054564</v>
      </c>
      <c r="D51" s="8">
        <v>344</v>
      </c>
      <c r="E51" s="9">
        <v>0.31561285964810004</v>
      </c>
      <c r="F51" s="8">
        <v>206.99395349264782</v>
      </c>
      <c r="G51" s="8">
        <v>161</v>
      </c>
      <c r="H51" s="9">
        <v>0.18706664473292522</v>
      </c>
      <c r="I51" s="8">
        <v>550.29765294644733</v>
      </c>
      <c r="J51" s="8">
        <v>525</v>
      </c>
      <c r="K51" s="9">
        <v>0.49732049561897967</v>
      </c>
      <c r="L51" s="6">
        <f t="shared" si="0"/>
        <v>0.68118811881188124</v>
      </c>
      <c r="M51" s="16">
        <f t="shared" si="1"/>
        <v>0.31881188118811882</v>
      </c>
      <c r="N51" s="15">
        <f t="shared" si="2"/>
        <v>0.49029126213592233</v>
      </c>
    </row>
    <row r="52" spans="1:14" ht="24" customHeight="1" x14ac:dyDescent="0.25">
      <c r="A52" s="51"/>
      <c r="B52" s="3" t="s">
        <v>62</v>
      </c>
      <c r="C52" s="8">
        <v>1252.8193979824259</v>
      </c>
      <c r="D52" s="8">
        <v>1522</v>
      </c>
      <c r="E52" s="9">
        <v>0.32338732029488126</v>
      </c>
      <c r="F52" s="8">
        <v>466.82081629782425</v>
      </c>
      <c r="G52" s="8">
        <v>410</v>
      </c>
      <c r="H52" s="9">
        <v>0.12049935775542654</v>
      </c>
      <c r="I52" s="8">
        <v>2154.4121042831953</v>
      </c>
      <c r="J52" s="8">
        <v>2245</v>
      </c>
      <c r="K52" s="9">
        <v>0.556113321949675</v>
      </c>
      <c r="L52" s="6">
        <f t="shared" si="0"/>
        <v>0.78778467908902694</v>
      </c>
      <c r="M52" s="16">
        <f t="shared" si="1"/>
        <v>0.21221532091097309</v>
      </c>
      <c r="N52" s="15">
        <f t="shared" si="2"/>
        <v>0.46253291836246108</v>
      </c>
    </row>
    <row r="53" spans="1:14" ht="24" customHeight="1" x14ac:dyDescent="0.25">
      <c r="A53" s="51"/>
      <c r="B53" s="3" t="s">
        <v>63</v>
      </c>
      <c r="C53" s="8">
        <v>1493.3828960956009</v>
      </c>
      <c r="D53" s="8">
        <v>1632</v>
      </c>
      <c r="E53" s="9">
        <v>0.33077382691232865</v>
      </c>
      <c r="F53" s="8">
        <v>549.32459301774077</v>
      </c>
      <c r="G53" s="8">
        <v>494</v>
      </c>
      <c r="H53" s="9">
        <v>0.1216715407177823</v>
      </c>
      <c r="I53" s="8">
        <v>2472.1082991729413</v>
      </c>
      <c r="J53" s="8">
        <v>2416</v>
      </c>
      <c r="K53" s="9">
        <v>0.54755463236992563</v>
      </c>
      <c r="L53" s="6">
        <f t="shared" si="0"/>
        <v>0.76763875823142047</v>
      </c>
      <c r="M53" s="16">
        <f t="shared" si="1"/>
        <v>0.2323612417685795</v>
      </c>
      <c r="N53" s="15">
        <f t="shared" si="2"/>
        <v>0.46807573756054599</v>
      </c>
    </row>
    <row r="54" spans="1:14" ht="15" customHeight="1" x14ac:dyDescent="0.25">
      <c r="A54" s="51"/>
      <c r="B54" s="3" t="s">
        <v>64</v>
      </c>
      <c r="C54" s="8">
        <v>181.14482716372501</v>
      </c>
      <c r="D54" s="8">
        <v>193</v>
      </c>
      <c r="E54" s="9">
        <v>0.38513430938359378</v>
      </c>
      <c r="F54" s="8">
        <v>41.561742125255599</v>
      </c>
      <c r="G54" s="8">
        <v>44</v>
      </c>
      <c r="H54" s="9">
        <v>8.8364945887865629E-2</v>
      </c>
      <c r="I54" s="8">
        <v>247.63539389172433</v>
      </c>
      <c r="J54" s="8">
        <v>246</v>
      </c>
      <c r="K54" s="9">
        <v>0.5265007447285377</v>
      </c>
      <c r="L54" s="6">
        <f t="shared" si="0"/>
        <v>0.81434599156118148</v>
      </c>
      <c r="M54" s="16">
        <f t="shared" si="1"/>
        <v>0.18565400843881857</v>
      </c>
      <c r="N54" s="15">
        <f t="shared" si="2"/>
        <v>0.49068322981366458</v>
      </c>
    </row>
    <row r="55" spans="1:14" x14ac:dyDescent="0.25">
      <c r="A55" s="51" t="s">
        <v>65</v>
      </c>
      <c r="B55" s="3" t="s">
        <v>66</v>
      </c>
      <c r="C55" s="8">
        <v>1092.6438855645229</v>
      </c>
      <c r="D55" s="8">
        <v>1248</v>
      </c>
      <c r="E55" s="9">
        <v>0.32527882059354918</v>
      </c>
      <c r="F55" s="8">
        <v>425.40812458537329</v>
      </c>
      <c r="G55" s="8">
        <v>380</v>
      </c>
      <c r="H55" s="9">
        <v>0.12664350651131925</v>
      </c>
      <c r="I55" s="8">
        <v>1841.047372867695</v>
      </c>
      <c r="J55" s="8">
        <v>1803</v>
      </c>
      <c r="K55" s="9">
        <v>0.5480776728950929</v>
      </c>
      <c r="L55" s="6">
        <f t="shared" si="0"/>
        <v>0.7665847665847666</v>
      </c>
      <c r="M55" s="16">
        <f t="shared" si="1"/>
        <v>0.2334152334152334</v>
      </c>
      <c r="N55" s="15">
        <f t="shared" si="2"/>
        <v>0.47449723112795106</v>
      </c>
    </row>
    <row r="56" spans="1:14" x14ac:dyDescent="0.25">
      <c r="A56" s="51"/>
      <c r="B56" s="3" t="s">
        <v>67</v>
      </c>
      <c r="C56" s="8">
        <v>1577.6818913961354</v>
      </c>
      <c r="D56" s="8">
        <v>1759</v>
      </c>
      <c r="E56" s="9">
        <v>0.33605706392843693</v>
      </c>
      <c r="F56" s="8">
        <v>588.08468265970021</v>
      </c>
      <c r="G56" s="8">
        <v>503</v>
      </c>
      <c r="H56" s="9">
        <v>0.12526607098279935</v>
      </c>
      <c r="I56" s="8">
        <v>2528.9179326569315</v>
      </c>
      <c r="J56" s="8">
        <v>2433</v>
      </c>
      <c r="K56" s="9">
        <v>0.53867686508881407</v>
      </c>
      <c r="L56" s="6">
        <f t="shared" si="0"/>
        <v>0.77763041556145007</v>
      </c>
      <c r="M56" s="16">
        <f t="shared" si="1"/>
        <v>0.22236958443854996</v>
      </c>
      <c r="N56" s="15">
        <f t="shared" si="2"/>
        <v>0.48178913738019169</v>
      </c>
    </row>
    <row r="57" spans="1:14" x14ac:dyDescent="0.25">
      <c r="A57" s="51"/>
      <c r="B57" s="3" t="s">
        <v>68</v>
      </c>
      <c r="C57" s="8">
        <v>1619.4003353223718</v>
      </c>
      <c r="D57" s="8">
        <v>1724</v>
      </c>
      <c r="E57" s="9">
        <v>0.32148119397603481</v>
      </c>
      <c r="F57" s="8">
        <v>640.87652895572307</v>
      </c>
      <c r="G57" s="8">
        <v>512</v>
      </c>
      <c r="H57" s="9">
        <v>0.12722595347548118</v>
      </c>
      <c r="I57" s="8">
        <v>2777.0328311785038</v>
      </c>
      <c r="J57" s="8">
        <v>2724</v>
      </c>
      <c r="K57" s="9">
        <v>0.55129285254852833</v>
      </c>
      <c r="L57" s="6">
        <f t="shared" si="0"/>
        <v>0.77101967799642224</v>
      </c>
      <c r="M57" s="16">
        <f t="shared" si="1"/>
        <v>0.22898032200357782</v>
      </c>
      <c r="N57" s="15">
        <f t="shared" si="2"/>
        <v>0.45080645161290323</v>
      </c>
    </row>
    <row r="58" spans="1:14" x14ac:dyDescent="0.25">
      <c r="A58" s="51"/>
      <c r="B58" s="3" t="s">
        <v>69</v>
      </c>
      <c r="C58" s="8">
        <v>11.920637883922605</v>
      </c>
      <c r="D58" s="8">
        <v>19</v>
      </c>
      <c r="E58" s="9">
        <v>0.40432237531989756</v>
      </c>
      <c r="F58" s="8">
        <v>1.450905517123644</v>
      </c>
      <c r="G58" s="8">
        <v>5</v>
      </c>
      <c r="H58" s="9">
        <v>4.9211591758807662E-2</v>
      </c>
      <c r="I58" s="8">
        <v>16.111459795329083</v>
      </c>
      <c r="J58" s="8">
        <v>25</v>
      </c>
      <c r="K58" s="9">
        <v>0.54646603292129492</v>
      </c>
      <c r="L58" s="6">
        <f t="shared" si="0"/>
        <v>0.79166666666666663</v>
      </c>
      <c r="M58" s="16">
        <f t="shared" si="1"/>
        <v>0.20833333333333334</v>
      </c>
      <c r="N58" s="15">
        <f t="shared" si="2"/>
        <v>0.48979591836734693</v>
      </c>
    </row>
    <row r="59" spans="1:14" x14ac:dyDescent="0.25">
      <c r="A59" s="51" t="s">
        <v>70</v>
      </c>
      <c r="B59" s="4" t="s">
        <v>71</v>
      </c>
      <c r="C59" s="8">
        <v>787.02873245068588</v>
      </c>
      <c r="D59" s="8">
        <v>770</v>
      </c>
      <c r="E59" s="9">
        <v>0.27218584579784377</v>
      </c>
      <c r="F59" s="8">
        <v>417.38508588881723</v>
      </c>
      <c r="G59" s="8">
        <v>351</v>
      </c>
      <c r="H59" s="9">
        <v>0.14434836739987988</v>
      </c>
      <c r="I59" s="8">
        <v>1687.0985236917743</v>
      </c>
      <c r="J59" s="8">
        <v>1552</v>
      </c>
      <c r="K59" s="9">
        <v>0.58346578680227823</v>
      </c>
      <c r="L59" s="6">
        <f t="shared" si="0"/>
        <v>0.68688670829616416</v>
      </c>
      <c r="M59" s="16">
        <f t="shared" si="1"/>
        <v>0.31311329170383584</v>
      </c>
      <c r="N59" s="15">
        <f t="shared" si="2"/>
        <v>0.41937897493453047</v>
      </c>
    </row>
    <row r="60" spans="1:14" x14ac:dyDescent="0.25">
      <c r="A60" s="51"/>
      <c r="B60" s="4" t="s">
        <v>72</v>
      </c>
      <c r="C60" s="8">
        <v>861.54890862382081</v>
      </c>
      <c r="D60" s="8">
        <v>909</v>
      </c>
      <c r="E60" s="9">
        <v>0.29620403030675108</v>
      </c>
      <c r="F60" s="8">
        <v>403.66094524755744</v>
      </c>
      <c r="G60" s="8">
        <v>322</v>
      </c>
      <c r="H60" s="9">
        <v>0.13878028010127227</v>
      </c>
      <c r="I60" s="8">
        <v>1643.4234544991457</v>
      </c>
      <c r="J60" s="8">
        <v>1541</v>
      </c>
      <c r="K60" s="9">
        <v>0.56501568959196213</v>
      </c>
      <c r="L60" s="6">
        <f t="shared" si="0"/>
        <v>0.73842404549147034</v>
      </c>
      <c r="M60" s="16">
        <f t="shared" si="1"/>
        <v>0.26157595450852966</v>
      </c>
      <c r="N60" s="15">
        <f t="shared" si="2"/>
        <v>0.44408369408369408</v>
      </c>
    </row>
    <row r="61" spans="1:14" x14ac:dyDescent="0.25">
      <c r="A61" s="51"/>
      <c r="B61" s="4" t="s">
        <v>73</v>
      </c>
      <c r="C61" s="8">
        <v>949.06742256370501</v>
      </c>
      <c r="D61" s="8">
        <v>1012</v>
      </c>
      <c r="E61" s="9">
        <v>0.35122744001955469</v>
      </c>
      <c r="F61" s="8">
        <v>296.90670612335651</v>
      </c>
      <c r="G61" s="8">
        <v>249</v>
      </c>
      <c r="H61" s="9">
        <v>0.10987816022032405</v>
      </c>
      <c r="I61" s="8">
        <v>1456.1707336586674</v>
      </c>
      <c r="J61" s="8">
        <v>1434</v>
      </c>
      <c r="K61" s="9">
        <v>0.53889439976009745</v>
      </c>
      <c r="L61" s="6">
        <f t="shared" si="0"/>
        <v>0.80253766851705</v>
      </c>
      <c r="M61" s="16">
        <f t="shared" si="1"/>
        <v>0.19746233148295003</v>
      </c>
      <c r="N61" s="15">
        <f t="shared" si="2"/>
        <v>0.46790352504638216</v>
      </c>
    </row>
    <row r="62" spans="1:14" x14ac:dyDescent="0.25">
      <c r="A62" s="51"/>
      <c r="B62" s="4" t="s">
        <v>74</v>
      </c>
      <c r="C62" s="8">
        <v>954.33482629250648</v>
      </c>
      <c r="D62" s="8">
        <v>1043</v>
      </c>
      <c r="E62" s="9">
        <v>0.36752812880932756</v>
      </c>
      <c r="F62" s="8">
        <v>297.28147041773758</v>
      </c>
      <c r="G62" s="8">
        <v>262</v>
      </c>
      <c r="H62" s="9">
        <v>0.11448738906110952</v>
      </c>
      <c r="I62" s="8">
        <v>1345.0144139355396</v>
      </c>
      <c r="J62" s="8">
        <v>1320</v>
      </c>
      <c r="K62" s="9">
        <v>0.51798448212953441</v>
      </c>
      <c r="L62" s="6">
        <f t="shared" si="0"/>
        <v>0.79923371647509578</v>
      </c>
      <c r="M62" s="16">
        <f t="shared" si="1"/>
        <v>0.20076628352490422</v>
      </c>
      <c r="N62" s="15">
        <f t="shared" si="2"/>
        <v>0.49714285714285716</v>
      </c>
    </row>
    <row r="63" spans="1:14" x14ac:dyDescent="0.25">
      <c r="A63" s="51"/>
      <c r="B63" s="4" t="s">
        <v>75</v>
      </c>
      <c r="C63" s="8">
        <v>720.99924241378812</v>
      </c>
      <c r="D63" s="8">
        <v>976</v>
      </c>
      <c r="E63" s="9">
        <v>0.38312877031241077</v>
      </c>
      <c r="F63" s="8">
        <v>223.82767875168801</v>
      </c>
      <c r="G63" s="8">
        <v>197</v>
      </c>
      <c r="H63" s="9">
        <v>0.11893885357621509</v>
      </c>
      <c r="I63" s="8">
        <v>937.0449148385801</v>
      </c>
      <c r="J63" s="8">
        <v>1050</v>
      </c>
      <c r="K63" s="9">
        <v>0.49793237611138069</v>
      </c>
      <c r="L63" s="6">
        <f t="shared" si="0"/>
        <v>0.83205456095481667</v>
      </c>
      <c r="M63" s="16">
        <f t="shared" si="1"/>
        <v>0.1679454390451833</v>
      </c>
      <c r="N63" s="15">
        <f t="shared" si="2"/>
        <v>0.52766531713900133</v>
      </c>
    </row>
    <row r="64" spans="1:14" x14ac:dyDescent="0.25">
      <c r="A64" s="60" t="s">
        <v>76</v>
      </c>
      <c r="B64" s="60"/>
      <c r="C64" s="10"/>
      <c r="D64" s="10"/>
      <c r="E64" s="11">
        <v>0.6547461390089534</v>
      </c>
      <c r="F64" s="10"/>
      <c r="G64" s="10"/>
      <c r="H64" s="11">
        <v>0.83127299083446393</v>
      </c>
      <c r="I64" s="10"/>
      <c r="J64" s="10"/>
      <c r="K64" s="12">
        <v>0.79247314264322821</v>
      </c>
      <c r="L64" s="6"/>
      <c r="M64" s="16"/>
      <c r="N64" s="15"/>
    </row>
    <row r="65" spans="1:14" x14ac:dyDescent="0.25">
      <c r="A65" s="58" t="s">
        <v>77</v>
      </c>
      <c r="B65" s="31" t="s">
        <v>78</v>
      </c>
      <c r="C65" s="8">
        <v>2935.6792881787333</v>
      </c>
      <c r="D65" s="8">
        <v>3922</v>
      </c>
      <c r="E65" s="9">
        <v>0.34818788020354524</v>
      </c>
      <c r="F65" s="8">
        <v>954.74457480230831</v>
      </c>
      <c r="G65" s="8">
        <v>1014</v>
      </c>
      <c r="H65" s="9">
        <v>0.11323801308094777</v>
      </c>
      <c r="I65" s="8">
        <v>4540.88421834156</v>
      </c>
      <c r="J65" s="8">
        <v>5375</v>
      </c>
      <c r="K65" s="9">
        <v>0.53857410671550821</v>
      </c>
      <c r="L65" s="6">
        <f t="shared" si="0"/>
        <v>0.79457050243111826</v>
      </c>
      <c r="M65" s="16">
        <f t="shared" si="1"/>
        <v>0.20542949756888168</v>
      </c>
      <c r="N65" s="15">
        <f t="shared" si="2"/>
        <v>0.47871205508680048</v>
      </c>
    </row>
    <row r="66" spans="1:14" x14ac:dyDescent="0.25">
      <c r="A66" s="59"/>
      <c r="B66" s="31" t="s">
        <v>79</v>
      </c>
      <c r="C66" s="13">
        <v>1365.9674619883501</v>
      </c>
      <c r="D66" s="13">
        <v>828</v>
      </c>
      <c r="E66" s="14">
        <v>0.29129649111191624</v>
      </c>
      <c r="F66" s="13">
        <v>701.07566691560942</v>
      </c>
      <c r="G66" s="13">
        <v>386</v>
      </c>
      <c r="H66" s="14">
        <v>0.14950640294110115</v>
      </c>
      <c r="I66" s="13">
        <v>2622.2253781567256</v>
      </c>
      <c r="J66" s="13">
        <v>1610</v>
      </c>
      <c r="K66" s="14">
        <v>0.55919710594701288</v>
      </c>
      <c r="L66" s="6">
        <f t="shared" si="0"/>
        <v>0.68204283360790774</v>
      </c>
      <c r="M66" s="16">
        <f t="shared" si="1"/>
        <v>0.31795716639209226</v>
      </c>
      <c r="N66" s="15">
        <f t="shared" si="2"/>
        <v>0.42988668555240794</v>
      </c>
    </row>
    <row r="67" spans="1:14" x14ac:dyDescent="0.25">
      <c r="A67" s="56" t="s">
        <v>80</v>
      </c>
      <c r="B67" s="31" t="s">
        <v>81</v>
      </c>
      <c r="C67" s="17">
        <v>3639.2166435471859</v>
      </c>
      <c r="D67" s="17">
        <v>4010</v>
      </c>
      <c r="E67" s="18">
        <v>0.55849061295489766</v>
      </c>
      <c r="F67" s="17">
        <v>1105.1514521297702</v>
      </c>
      <c r="G67" s="17">
        <v>906</v>
      </c>
      <c r="H67" s="18">
        <v>0.16960153031899264</v>
      </c>
      <c r="I67" s="17">
        <v>1771.7962930003121</v>
      </c>
      <c r="J67" s="17">
        <v>1604</v>
      </c>
      <c r="K67" s="21">
        <v>0.27190785672612555</v>
      </c>
      <c r="L67" s="16">
        <f>D67/(D67+G67)</f>
        <v>0.81570382424735555</v>
      </c>
      <c r="M67" s="16">
        <f>G67/(G67+D67)</f>
        <v>0.18429617575264443</v>
      </c>
      <c r="N67" s="16">
        <f>(D67+G67)/(D67+G67+J67)</f>
        <v>0.75398773006134967</v>
      </c>
    </row>
    <row r="68" spans="1:14" x14ac:dyDescent="0.25">
      <c r="A68" s="57"/>
      <c r="B68" s="31" t="s">
        <v>82</v>
      </c>
      <c r="C68" s="19">
        <v>662.43010661984442</v>
      </c>
      <c r="D68" s="19">
        <v>740</v>
      </c>
      <c r="E68" s="20">
        <v>0.10030114514192962</v>
      </c>
      <c r="F68" s="19">
        <v>550.66878958814857</v>
      </c>
      <c r="G68" s="19">
        <v>494</v>
      </c>
      <c r="H68" s="20">
        <v>8.3378925018135611E-2</v>
      </c>
      <c r="I68" s="19">
        <v>5391.3133034981402</v>
      </c>
      <c r="J68" s="19">
        <v>5381</v>
      </c>
      <c r="K68" s="22">
        <v>0.8163199298399515</v>
      </c>
      <c r="L68" s="16">
        <f>D68/(D68+G68)</f>
        <v>0.59967585089141007</v>
      </c>
      <c r="M68" s="16">
        <f>G68/(G68+D68)</f>
        <v>0.40032414910858993</v>
      </c>
      <c r="N68" s="16">
        <f>(D68+G68)/(D68+G68+J68)</f>
        <v>0.18654572940287226</v>
      </c>
    </row>
  </sheetData>
  <mergeCells count="20">
    <mergeCell ref="A55:A58"/>
    <mergeCell ref="A59:A63"/>
    <mergeCell ref="A1:B3"/>
    <mergeCell ref="C2:E2"/>
    <mergeCell ref="A67:A68"/>
    <mergeCell ref="A65:A66"/>
    <mergeCell ref="A64:B64"/>
    <mergeCell ref="A5:A12"/>
    <mergeCell ref="A13:A38"/>
    <mergeCell ref="A39:A42"/>
    <mergeCell ref="A43:A44"/>
    <mergeCell ref="A45:A47"/>
    <mergeCell ref="A48:A49"/>
    <mergeCell ref="A50:A54"/>
    <mergeCell ref="M1:M2"/>
    <mergeCell ref="L1:L2"/>
    <mergeCell ref="N1:N2"/>
    <mergeCell ref="F2:H2"/>
    <mergeCell ref="I2:K2"/>
    <mergeCell ref="C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META-Data</vt:lpstr>
      <vt:lpstr>Employment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ARIDI Yasmine</dc:creator>
  <cp:keywords/>
  <dc:description/>
  <cp:lastModifiedBy>Yasmine ARIDI</cp:lastModifiedBy>
  <cp:revision/>
  <dcterms:created xsi:type="dcterms:W3CDTF">2022-09-22T09:07:46Z</dcterms:created>
  <dcterms:modified xsi:type="dcterms:W3CDTF">2023-03-06T12:16:55Z</dcterms:modified>
  <cp:category/>
  <cp:contentStatus/>
</cp:coreProperties>
</file>