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jastley\Documents\MGH\thailand\dissertation\FINAL\HCV_elimination_in_Thailand\data\"/>
    </mc:Choice>
  </mc:AlternateContent>
  <xr:revisionPtr revIDLastSave="0" documentId="13_ncr:1_{34A6621B-4E4B-4759-8B67-8993326C9DEA}" xr6:coauthVersionLast="36" xr6:coauthVersionMax="36" xr10:uidLastSave="{00000000-0000-0000-0000-000000000000}"/>
  <bookViews>
    <workbookView xWindow="0" yWindow="0" windowWidth="19200" windowHeight="7790" tabRatio="878" activeTab="15" xr2:uid="{B6CEF16A-3B65-4884-BE1D-43D4DDCE9588}"/>
  </bookViews>
  <sheets>
    <sheet name="Results" sheetId="53" r:id="rId1"/>
    <sheet name="Results_baseline" sheetId="64" r:id="rId2"/>
    <sheet name="initial_conditions_new" sheetId="61" r:id="rId3"/>
    <sheet name="sexual_contact_matrix" sheetId="42" r:id="rId4"/>
    <sheet name="birthrate" sheetId="9" r:id="rId5"/>
    <sheet name="mortality_rates" sheetId="32" r:id="rId6"/>
    <sheet name="mortality_growth" sheetId="48" r:id="rId7"/>
    <sheet name="mortality_scenarios" sheetId="27" r:id="rId8"/>
    <sheet name="mortality_data_raw" sheetId="55" r:id="rId9"/>
    <sheet name="prevalence_data_by_age" sheetId="40" r:id="rId10"/>
    <sheet name="HCV_deaths" sheetId="49" r:id="rId11"/>
    <sheet name="Population_data_proportion" sheetId="60" r:id="rId12"/>
    <sheet name="Population_data_absolute" sheetId="35" r:id="rId13"/>
    <sheet name="Population_data_raw_2004_2021" sheetId="54" r:id="rId14"/>
    <sheet name="Population_data_UN_proj_22-40" sheetId="59" r:id="rId15"/>
    <sheet name="sexual_partners_data_raw" sheetId="43" r:id="rId16"/>
  </sheets>
  <definedNames>
    <definedName name="_xlnm._FilterDatabase" localSheetId="9" hidden="1">prevalence_data_by_age!$A$1:$L$71</definedName>
    <definedName name="_xlnm._FilterDatabase" localSheetId="0" hidden="1">Results!$A$1:$N$29</definedName>
    <definedName name="_xlnm._FilterDatabase" localSheetId="1" hidden="1">Results_baseline!$A$1:$H$8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61" l="1"/>
  <c r="S5" i="61"/>
  <c r="F34" i="6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2" i="9"/>
  <c r="H34" i="61"/>
  <c r="W27" i="61"/>
  <c r="N34" i="61" l="1"/>
  <c r="M34" i="61"/>
  <c r="V34" i="61"/>
  <c r="O34" i="61"/>
  <c r="Q34" i="61"/>
  <c r="I4" i="61"/>
  <c r="I2" i="61" s="1"/>
  <c r="D4" i="61"/>
  <c r="D2" i="61" s="1"/>
  <c r="T4" i="61"/>
  <c r="T2" i="61" s="1"/>
  <c r="U34" i="61"/>
  <c r="E34" i="61"/>
  <c r="C34" i="61"/>
  <c r="O4" i="61"/>
  <c r="O2" i="61" s="1"/>
  <c r="L34" i="61"/>
  <c r="P34" i="61"/>
  <c r="T34" i="61"/>
  <c r="G34" i="61"/>
  <c r="J34" i="61"/>
  <c r="D34" i="61"/>
  <c r="H4" i="61"/>
  <c r="H2" i="61" s="1"/>
  <c r="F4" i="61"/>
  <c r="F2" i="61" s="1"/>
  <c r="J4" i="61"/>
  <c r="J2" i="61" s="1"/>
  <c r="N4" i="61"/>
  <c r="N2" i="61" s="1"/>
  <c r="E4" i="61"/>
  <c r="E2" i="61" s="1"/>
  <c r="I34" i="61"/>
  <c r="K34" i="61"/>
  <c r="V4" i="61"/>
  <c r="V2" i="61" s="1"/>
  <c r="M4" i="61"/>
  <c r="M2" i="61" s="1"/>
  <c r="S34" i="61"/>
  <c r="U4" i="61"/>
  <c r="U2" i="61" s="1"/>
  <c r="C4" i="61"/>
  <c r="C2" i="61" s="1"/>
  <c r="R34" i="61"/>
  <c r="B4" i="61"/>
  <c r="B2" i="61" s="1"/>
  <c r="B34" i="61"/>
  <c r="W12" i="61"/>
  <c r="W21" i="61"/>
  <c r="W29" i="61"/>
  <c r="W6" i="61"/>
  <c r="W14" i="61"/>
  <c r="W18" i="61"/>
  <c r="W26" i="61"/>
  <c r="R4" i="61"/>
  <c r="R2" i="61" s="1"/>
  <c r="W23" i="61"/>
  <c r="W31" i="61"/>
  <c r="G4" i="61"/>
  <c r="G2" i="61" s="1"/>
  <c r="L4" i="61"/>
  <c r="L2" i="61" s="1"/>
  <c r="W15" i="61"/>
  <c r="W9" i="61"/>
  <c r="W11" i="61"/>
  <c r="W13" i="61"/>
  <c r="W17" i="61"/>
  <c r="W20" i="61"/>
  <c r="W28" i="61"/>
  <c r="W19" i="61"/>
  <c r="W24" i="61"/>
  <c r="K4" i="61"/>
  <c r="K2" i="61" s="1"/>
  <c r="Q4" i="61"/>
  <c r="Q2" i="61" s="1"/>
  <c r="W25" i="61"/>
  <c r="P4" i="61"/>
  <c r="P2" i="61" s="1"/>
  <c r="S4" i="61"/>
  <c r="S2" i="61" s="1"/>
  <c r="W8" i="61"/>
  <c r="W16" i="61"/>
  <c r="W22" i="61"/>
  <c r="W30" i="61"/>
  <c r="W10" i="61"/>
  <c r="W7" i="61"/>
  <c r="B24" i="59"/>
  <c r="C24" i="59"/>
  <c r="D24" i="59"/>
  <c r="E24" i="59"/>
  <c r="F24" i="59"/>
  <c r="G24" i="59"/>
  <c r="H24" i="59"/>
  <c r="I24" i="59"/>
  <c r="J24" i="59"/>
  <c r="K24" i="59"/>
  <c r="L24" i="59"/>
  <c r="M24" i="59"/>
  <c r="N24" i="59"/>
  <c r="O24" i="59"/>
  <c r="P24" i="59"/>
  <c r="Q24" i="59"/>
  <c r="R24" i="59"/>
  <c r="S24" i="59"/>
  <c r="T24" i="59"/>
  <c r="U24" i="59"/>
  <c r="V24" i="59"/>
  <c r="W24" i="59"/>
  <c r="X24" i="59"/>
  <c r="Y24" i="59"/>
  <c r="Z24" i="59"/>
  <c r="AA24" i="59"/>
  <c r="AB24" i="59"/>
  <c r="AC24" i="59"/>
  <c r="AD24" i="59"/>
  <c r="AE24" i="59"/>
  <c r="AF24" i="59"/>
  <c r="AG24" i="59"/>
  <c r="AH24" i="59"/>
  <c r="AI24" i="59"/>
  <c r="AJ24" i="59"/>
  <c r="AK24" i="59"/>
  <c r="AL24" i="59"/>
  <c r="AM24" i="59"/>
  <c r="AN24" i="59"/>
  <c r="AO24" i="59"/>
  <c r="AP24" i="59"/>
  <c r="AQ24" i="59"/>
  <c r="AR24" i="59"/>
  <c r="AS24" i="59"/>
  <c r="AT24" i="59"/>
  <c r="AU24" i="59"/>
  <c r="AV24" i="59"/>
  <c r="AW24" i="59"/>
  <c r="AX24" i="59"/>
  <c r="AY24" i="59"/>
  <c r="AZ24" i="59"/>
  <c r="BA24" i="59"/>
  <c r="BB24" i="59"/>
  <c r="BC24" i="59"/>
  <c r="BD24" i="59"/>
  <c r="BE24" i="59"/>
  <c r="BF24" i="59"/>
  <c r="BF4" i="59"/>
  <c r="BF5" i="59"/>
  <c r="BF6" i="59"/>
  <c r="BF7" i="59"/>
  <c r="BF8" i="59"/>
  <c r="BF9" i="59"/>
  <c r="BF10" i="59"/>
  <c r="BF11" i="59"/>
  <c r="BF12" i="59"/>
  <c r="BF13" i="59"/>
  <c r="BF14" i="59"/>
  <c r="BF15" i="59"/>
  <c r="BF16" i="59"/>
  <c r="BF17" i="59"/>
  <c r="BF18" i="59"/>
  <c r="BF19" i="59"/>
  <c r="BF20" i="59"/>
  <c r="BF21" i="59"/>
  <c r="BF22" i="59"/>
  <c r="BF23" i="59"/>
  <c r="BC4" i="59"/>
  <c r="BC5" i="59"/>
  <c r="BC6" i="59"/>
  <c r="BC7" i="59"/>
  <c r="BC8" i="59"/>
  <c r="BC9" i="59"/>
  <c r="BC10" i="59"/>
  <c r="BC11" i="59"/>
  <c r="BC12" i="59"/>
  <c r="BC13" i="59"/>
  <c r="BC14" i="59"/>
  <c r="BC15" i="59"/>
  <c r="BC16" i="59"/>
  <c r="BC17" i="59"/>
  <c r="BC18" i="59"/>
  <c r="BC19" i="59"/>
  <c r="BC20" i="59"/>
  <c r="BC21" i="59"/>
  <c r="BC22" i="59"/>
  <c r="BC23" i="59"/>
  <c r="AZ4" i="59"/>
  <c r="AZ5" i="59"/>
  <c r="AZ6" i="59"/>
  <c r="AZ7" i="59"/>
  <c r="AZ8" i="59"/>
  <c r="AZ9" i="59"/>
  <c r="AZ10" i="59"/>
  <c r="AZ11" i="59"/>
  <c r="AZ12" i="59"/>
  <c r="AZ13" i="59"/>
  <c r="AZ14" i="59"/>
  <c r="AZ15" i="59"/>
  <c r="AZ16" i="59"/>
  <c r="AZ17" i="59"/>
  <c r="AZ18" i="59"/>
  <c r="AZ19" i="59"/>
  <c r="AZ20" i="59"/>
  <c r="AZ21" i="59"/>
  <c r="AZ22" i="59"/>
  <c r="AZ23" i="59"/>
  <c r="AW4" i="59"/>
  <c r="AW5" i="59"/>
  <c r="AW6" i="59"/>
  <c r="AW7" i="59"/>
  <c r="AW8" i="59"/>
  <c r="AW9" i="59"/>
  <c r="AW10" i="59"/>
  <c r="AW11" i="59"/>
  <c r="AW12" i="59"/>
  <c r="AW13" i="59"/>
  <c r="AW14" i="59"/>
  <c r="AW15" i="59"/>
  <c r="AW16" i="59"/>
  <c r="AW17" i="59"/>
  <c r="AW18" i="59"/>
  <c r="AW19" i="59"/>
  <c r="AW20" i="59"/>
  <c r="AW21" i="59"/>
  <c r="AW22" i="59"/>
  <c r="AW23" i="59"/>
  <c r="AT4" i="59"/>
  <c r="AT5" i="59"/>
  <c r="AT6" i="59"/>
  <c r="AT7" i="59"/>
  <c r="AT8" i="59"/>
  <c r="AT9" i="59"/>
  <c r="AT10" i="59"/>
  <c r="AT11" i="59"/>
  <c r="AT12" i="59"/>
  <c r="AT13" i="59"/>
  <c r="AT14" i="59"/>
  <c r="AT15" i="59"/>
  <c r="AT16" i="59"/>
  <c r="AT17" i="59"/>
  <c r="AT18" i="59"/>
  <c r="AT19" i="59"/>
  <c r="AT20" i="59"/>
  <c r="AT21" i="59"/>
  <c r="AT22" i="59"/>
  <c r="AT23" i="59"/>
  <c r="AQ4" i="59"/>
  <c r="AQ5" i="59"/>
  <c r="AQ6" i="59"/>
  <c r="AQ7" i="59"/>
  <c r="AQ8" i="59"/>
  <c r="AQ9" i="59"/>
  <c r="AQ10" i="59"/>
  <c r="AQ11" i="59"/>
  <c r="AQ12" i="59"/>
  <c r="AQ13" i="59"/>
  <c r="AQ14" i="59"/>
  <c r="AQ15" i="59"/>
  <c r="AQ16" i="59"/>
  <c r="AQ17" i="59"/>
  <c r="AQ18" i="59"/>
  <c r="AQ19" i="59"/>
  <c r="AQ20" i="59"/>
  <c r="AQ21" i="59"/>
  <c r="AQ22" i="59"/>
  <c r="AQ23" i="59"/>
  <c r="AN4" i="59"/>
  <c r="AN5" i="59"/>
  <c r="AN6" i="59"/>
  <c r="AN7" i="59"/>
  <c r="AN8" i="59"/>
  <c r="AN9" i="59"/>
  <c r="AN10" i="59"/>
  <c r="AN11" i="59"/>
  <c r="AN12" i="59"/>
  <c r="AN13" i="59"/>
  <c r="AN14" i="59"/>
  <c r="AN15" i="59"/>
  <c r="AN16" i="59"/>
  <c r="AN17" i="59"/>
  <c r="AN18" i="59"/>
  <c r="AN19" i="59"/>
  <c r="AN20" i="59"/>
  <c r="AN21" i="59"/>
  <c r="AN22" i="59"/>
  <c r="AN23" i="59"/>
  <c r="AK4" i="59"/>
  <c r="AK5" i="59"/>
  <c r="AK6" i="59"/>
  <c r="AK7" i="59"/>
  <c r="AK8" i="59"/>
  <c r="AK9" i="59"/>
  <c r="AK10" i="59"/>
  <c r="AK11" i="59"/>
  <c r="AK12" i="59"/>
  <c r="AK13" i="59"/>
  <c r="AK14" i="59"/>
  <c r="AK15" i="59"/>
  <c r="AK16" i="59"/>
  <c r="AK17" i="59"/>
  <c r="AK18" i="59"/>
  <c r="AK19" i="59"/>
  <c r="AK20" i="59"/>
  <c r="AK21" i="59"/>
  <c r="AK22" i="59"/>
  <c r="AK23" i="59"/>
  <c r="AH4" i="59"/>
  <c r="AH5" i="59"/>
  <c r="AH6" i="59"/>
  <c r="AH7" i="59"/>
  <c r="AH8" i="59"/>
  <c r="AH9" i="59"/>
  <c r="AH10" i="59"/>
  <c r="AH11" i="59"/>
  <c r="AH12" i="59"/>
  <c r="AH13" i="59"/>
  <c r="AH14" i="59"/>
  <c r="AH15" i="59"/>
  <c r="AH16" i="59"/>
  <c r="AH17" i="59"/>
  <c r="AH18" i="59"/>
  <c r="AH19" i="59"/>
  <c r="AH20" i="59"/>
  <c r="AH21" i="59"/>
  <c r="AH22" i="59"/>
  <c r="AH23" i="59"/>
  <c r="AE4" i="59"/>
  <c r="AE5" i="59"/>
  <c r="AE6" i="59"/>
  <c r="AE7" i="59"/>
  <c r="AE8" i="59"/>
  <c r="AE9" i="59"/>
  <c r="AE10" i="59"/>
  <c r="AE11" i="59"/>
  <c r="AE12" i="59"/>
  <c r="AE13" i="59"/>
  <c r="AE14" i="59"/>
  <c r="AE15" i="59"/>
  <c r="AE16" i="59"/>
  <c r="AE17" i="59"/>
  <c r="AE18" i="59"/>
  <c r="AE19" i="59"/>
  <c r="AE20" i="59"/>
  <c r="AE21" i="59"/>
  <c r="AE22" i="59"/>
  <c r="AE23" i="59"/>
  <c r="AB4" i="59"/>
  <c r="AB5" i="59"/>
  <c r="AB6" i="59"/>
  <c r="AB7" i="59"/>
  <c r="AB8" i="59"/>
  <c r="AB9" i="59"/>
  <c r="AB10" i="59"/>
  <c r="AB11" i="59"/>
  <c r="AB12" i="59"/>
  <c r="AB13" i="59"/>
  <c r="AB14" i="59"/>
  <c r="AB15" i="59"/>
  <c r="AB16" i="59"/>
  <c r="AB17" i="59"/>
  <c r="AB18" i="59"/>
  <c r="AB19" i="59"/>
  <c r="AB20" i="59"/>
  <c r="AB21" i="59"/>
  <c r="AB22" i="59"/>
  <c r="AB23" i="59"/>
  <c r="Y4" i="59"/>
  <c r="Y5" i="59"/>
  <c r="Y6" i="59"/>
  <c r="Y7" i="59"/>
  <c r="Y8" i="59"/>
  <c r="Y9" i="59"/>
  <c r="Y10" i="59"/>
  <c r="Y11" i="59"/>
  <c r="Y12" i="59"/>
  <c r="Y13" i="59"/>
  <c r="Y14" i="59"/>
  <c r="Y15" i="59"/>
  <c r="Y16" i="59"/>
  <c r="Y17" i="59"/>
  <c r="Y18" i="59"/>
  <c r="Y19" i="59"/>
  <c r="Y20" i="59"/>
  <c r="Y21" i="59"/>
  <c r="Y22" i="59"/>
  <c r="Y23" i="59"/>
  <c r="V4" i="59"/>
  <c r="V5" i="59"/>
  <c r="V6" i="59"/>
  <c r="V7" i="59"/>
  <c r="V8" i="59"/>
  <c r="V9" i="59"/>
  <c r="V10" i="59"/>
  <c r="V11" i="59"/>
  <c r="V12" i="59"/>
  <c r="V13" i="59"/>
  <c r="V14" i="59"/>
  <c r="V15" i="59"/>
  <c r="V16" i="59"/>
  <c r="V17" i="59"/>
  <c r="V18" i="59"/>
  <c r="V19" i="59"/>
  <c r="V20" i="59"/>
  <c r="V21" i="59"/>
  <c r="V22" i="59"/>
  <c r="V23" i="59"/>
  <c r="S4" i="59"/>
  <c r="S5" i="59"/>
  <c r="S6" i="59"/>
  <c r="S7" i="59"/>
  <c r="S8" i="59"/>
  <c r="S9" i="59"/>
  <c r="S10" i="59"/>
  <c r="S11" i="59"/>
  <c r="S12" i="59"/>
  <c r="S13" i="59"/>
  <c r="S14" i="59"/>
  <c r="S15" i="59"/>
  <c r="S16" i="59"/>
  <c r="S17" i="59"/>
  <c r="S18" i="59"/>
  <c r="S19" i="59"/>
  <c r="S20" i="59"/>
  <c r="S21" i="59"/>
  <c r="S22" i="59"/>
  <c r="S23" i="59"/>
  <c r="P4" i="59"/>
  <c r="P5" i="59"/>
  <c r="P6" i="59"/>
  <c r="P7" i="59"/>
  <c r="P8" i="59"/>
  <c r="P9" i="59"/>
  <c r="P10" i="59"/>
  <c r="P11" i="59"/>
  <c r="P12" i="59"/>
  <c r="P13" i="59"/>
  <c r="P14" i="59"/>
  <c r="P15" i="59"/>
  <c r="P16" i="59"/>
  <c r="P17" i="59"/>
  <c r="P18" i="59"/>
  <c r="P19" i="59"/>
  <c r="P20" i="59"/>
  <c r="P21" i="59"/>
  <c r="P22" i="59"/>
  <c r="P23" i="59"/>
  <c r="M4" i="59"/>
  <c r="M5" i="59"/>
  <c r="M6" i="59"/>
  <c r="M7" i="59"/>
  <c r="M8" i="59"/>
  <c r="M9" i="59"/>
  <c r="M10" i="59"/>
  <c r="M11" i="59"/>
  <c r="M12" i="59"/>
  <c r="M13" i="59"/>
  <c r="M14" i="59"/>
  <c r="M15" i="59"/>
  <c r="M16" i="59"/>
  <c r="M17" i="59"/>
  <c r="M18" i="59"/>
  <c r="M19" i="59"/>
  <c r="M20" i="59"/>
  <c r="M21" i="59"/>
  <c r="M22" i="59"/>
  <c r="M23" i="59"/>
  <c r="J4" i="59"/>
  <c r="J5" i="59"/>
  <c r="J6" i="59"/>
  <c r="J7" i="59"/>
  <c r="J8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G4" i="59"/>
  <c r="G5" i="59"/>
  <c r="G6" i="59"/>
  <c r="G7" i="59"/>
  <c r="G8" i="59"/>
  <c r="G9" i="59"/>
  <c r="G10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2" i="59"/>
  <c r="D23" i="59"/>
  <c r="D3" i="59"/>
  <c r="G3" i="59"/>
  <c r="J3" i="59"/>
  <c r="M3" i="59"/>
  <c r="P3" i="59"/>
  <c r="S3" i="59"/>
  <c r="V3" i="59"/>
  <c r="Y3" i="59"/>
  <c r="AB3" i="59"/>
  <c r="AE3" i="59"/>
  <c r="AH3" i="59"/>
  <c r="AK3" i="59"/>
  <c r="AN3" i="59"/>
  <c r="AQ3" i="59"/>
  <c r="AT3" i="59"/>
  <c r="AW3" i="59"/>
  <c r="BF3" i="59"/>
  <c r="BC3" i="59"/>
  <c r="AZ3" i="59"/>
  <c r="W5" i="61" l="1"/>
  <c r="W4" i="61" l="1"/>
  <c r="W2" i="61" s="1"/>
  <c r="K5" i="43"/>
  <c r="D4" i="43"/>
  <c r="D5" i="43"/>
  <c r="D6" i="43"/>
  <c r="D7" i="43"/>
  <c r="D8" i="43"/>
  <c r="D9" i="43"/>
  <c r="D10" i="43"/>
  <c r="D11" i="43"/>
  <c r="D12" i="43"/>
  <c r="D13" i="43"/>
  <c r="D14" i="43"/>
  <c r="D3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Astley</author>
  </authors>
  <commentList>
    <comment ref="B1" authorId="0" shapeId="0" xr:uid="{AC8CA876-D9F0-459D-B524-42DA9A7C6EB6}">
      <text>
        <r>
          <rPr>
            <b/>
            <sz val="9"/>
            <color indexed="81"/>
            <rFont val="Tahoma"/>
            <charset val="1"/>
          </rPr>
          <t>Jennifer Astley:</t>
        </r>
        <r>
          <rPr>
            <sz val="9"/>
            <color indexed="81"/>
            <rFont val="Tahoma"/>
            <charset val="1"/>
          </rPr>
          <t xml:space="preserve">
births per person per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Astley</author>
  </authors>
  <commentList>
    <comment ref="B4" authorId="0" shapeId="0" xr:uid="{67B73B5A-2B60-440A-BFDB-48E5C69D3133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declining</t>
        </r>
      </text>
    </comment>
    <comment ref="B5" authorId="0" shapeId="0" xr:uid="{22119EB6-7AB4-476C-99B0-442BA0E50FE8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plateau</t>
        </r>
      </text>
    </comment>
    <comment ref="B6" authorId="0" shapeId="0" xr:uid="{D346BCAD-4AE4-417C-A199-0CB03715BA60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growing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Astley</author>
  </authors>
  <commentList>
    <comment ref="D1" authorId="0" shapeId="0" xr:uid="{04DB35C6-1946-49EE-B94A-2548C3275CEA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%</t>
        </r>
      </text>
    </comment>
    <comment ref="G1" authorId="0" shapeId="0" xr:uid="{5D93E3A9-E0AF-46A7-92A8-DC96085EB411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https://www.calculator.net/sample-size-calculator.html?type=2&amp;cl2=95&amp;ss2=5964&amp;pc2=1.1&amp;ps2=65124716&amp;x=0&amp;y=0#findci</t>
        </r>
      </text>
    </comment>
    <comment ref="D63" authorId="0" shapeId="0" xr:uid="{A4EC417E-5A33-43FE-83C0-4F8645524A81}">
      <text>
        <r>
          <rPr>
            <b/>
            <sz val="9"/>
            <color indexed="81"/>
            <rFont val="Tahoma"/>
            <charset val="1"/>
          </rPr>
          <t>Jennifer Astley:</t>
        </r>
        <r>
          <rPr>
            <sz val="9"/>
            <color indexed="81"/>
            <rFont val="Tahoma"/>
            <charset val="1"/>
          </rPr>
          <t xml:space="preserve">
4.2 (3.2 to 5.5)</t>
        </r>
      </text>
    </comment>
    <comment ref="D64" authorId="0" shapeId="0" xr:uid="{A5850AAD-DC23-4918-BD36-F1238B3199A6}">
      <text>
        <r>
          <rPr>
            <b/>
            <sz val="9"/>
            <color indexed="81"/>
            <rFont val="Tahoma"/>
            <charset val="1"/>
          </rPr>
          <t>Jennifer Astley:</t>
        </r>
        <r>
          <rPr>
            <sz val="9"/>
            <color indexed="81"/>
            <rFont val="Tahoma"/>
            <charset val="1"/>
          </rPr>
          <t xml:space="preserve">
1.4 (0.8 to 2.4)</t>
        </r>
      </text>
    </comment>
  </commentList>
</comments>
</file>

<file path=xl/sharedStrings.xml><?xml version="1.0" encoding="utf-8"?>
<sst xmlns="http://schemas.openxmlformats.org/spreadsheetml/2006/main" count="1309" uniqueCount="294">
  <si>
    <t>Age group</t>
  </si>
  <si>
    <t>Total</t>
  </si>
  <si>
    <t>0 - 4</t>
  </si>
  <si>
    <t>5 - 9</t>
  </si>
  <si>
    <t>10 - 14</t>
  </si>
  <si>
    <t>15  -  19</t>
  </si>
  <si>
    <t>20  -  24</t>
  </si>
  <si>
    <t>25  -  29</t>
  </si>
  <si>
    <t>30  -  34</t>
  </si>
  <si>
    <t>35  -  39</t>
  </si>
  <si>
    <t>40  -  44</t>
  </si>
  <si>
    <t>45  -  49</t>
  </si>
  <si>
    <t>50  -  54</t>
  </si>
  <si>
    <t>55  -  59</t>
  </si>
  <si>
    <t>60  -  64</t>
  </si>
  <si>
    <t>65  -  69</t>
  </si>
  <si>
    <t>70  -  74</t>
  </si>
  <si>
    <t>75  -  79</t>
  </si>
  <si>
    <t>80  -  84</t>
  </si>
  <si>
    <t>85  -  89</t>
  </si>
  <si>
    <t>90  -  94</t>
  </si>
  <si>
    <t>95  -  99</t>
  </si>
  <si>
    <t>100 and over</t>
  </si>
  <si>
    <t>Unknown/lunar Calendar</t>
  </si>
  <si>
    <t>Population Registered in House Registration and Non  -  Thai nationalities</t>
  </si>
  <si>
    <t>Population Registered in Central House Registration</t>
  </si>
  <si>
    <t xml:space="preserve"> Transferring population</t>
  </si>
  <si>
    <t>Year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</si>
  <si>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</si>
  <si>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</si>
  <si>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</si>
  <si>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</si>
  <si>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</si>
  <si>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</si>
  <si>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</si>
  <si>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</si>
  <si>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</si>
  <si>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</si>
  <si>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</si>
  <si>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</si>
  <si>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</si>
  <si>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</si>
  <si>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</si>
  <si>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</si>
  <si>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95 - 99</t>
  </si>
  <si>
    <t>Male</t>
  </si>
  <si>
    <t>Female</t>
  </si>
  <si>
    <t>Age</t>
  </si>
  <si>
    <t>35-39</t>
  </si>
  <si>
    <t>40-44</t>
  </si>
  <si>
    <t>45-49</t>
  </si>
  <si>
    <t>50-54</t>
  </si>
  <si>
    <t>55-59</t>
  </si>
  <si>
    <t>60-64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</si>
  <si>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</si>
  <si>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</si>
  <si>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</si>
  <si>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</si>
  <si>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</si>
  <si>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</si>
  <si>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</si>
  <si>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</si>
  <si>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</si>
  <si>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</si>
  <si>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group11</t>
  </si>
  <si>
    <t>group12</t>
  </si>
  <si>
    <t>group13</t>
  </si>
  <si>
    <t>group14</t>
  </si>
  <si>
    <t>group15</t>
  </si>
  <si>
    <t>group16</t>
  </si>
  <si>
    <t>group17</t>
  </si>
  <si>
    <t>group18</t>
  </si>
  <si>
    <t>group19</t>
  </si>
  <si>
    <t>group20</t>
  </si>
  <si>
    <t>group21</t>
  </si>
  <si>
    <t>S</t>
  </si>
  <si>
    <t>F0</t>
  </si>
  <si>
    <t>F1</t>
  </si>
  <si>
    <t>F2</t>
  </si>
  <si>
    <t>F3</t>
  </si>
  <si>
    <t>C1</t>
  </si>
  <si>
    <t>C2</t>
  </si>
  <si>
    <t>C3</t>
  </si>
  <si>
    <t>C4</t>
  </si>
  <si>
    <t>HCCA</t>
  </si>
  <si>
    <t>HCCB</t>
  </si>
  <si>
    <t>HCCC</t>
  </si>
  <si>
    <t>HCCD</t>
  </si>
  <si>
    <t>D</t>
  </si>
  <si>
    <t>dthC14</t>
  </si>
  <si>
    <t>dthHCC</t>
  </si>
  <si>
    <t>DHCC</t>
  </si>
  <si>
    <t>DC14</t>
  </si>
  <si>
    <t>Age group/compartment in the year 2012</t>
  </si>
  <si>
    <t>total from table</t>
  </si>
  <si>
    <t>Notes</t>
  </si>
  <si>
    <t>Births per 1000</t>
  </si>
  <si>
    <t>t</t>
  </si>
  <si>
    <t>birth</t>
  </si>
  <si>
    <t>Region, subregion, country or area *</t>
  </si>
  <si>
    <t>0-4</t>
  </si>
  <si>
    <t>5-9</t>
  </si>
  <si>
    <t>10-14</t>
  </si>
  <si>
    <t>15-19</t>
  </si>
  <si>
    <t>20-24</t>
  </si>
  <si>
    <t>25-29</t>
  </si>
  <si>
    <t>30-34</t>
  </si>
  <si>
    <t>65-69</t>
  </si>
  <si>
    <t>70-74</t>
  </si>
  <si>
    <t>75-79</t>
  </si>
  <si>
    <t>80-84</t>
  </si>
  <si>
    <t>85-89</t>
  </si>
  <si>
    <t>90-94</t>
  </si>
  <si>
    <t>Thailand</t>
  </si>
  <si>
    <t>F0cure</t>
  </si>
  <si>
    <t>F1cure</t>
  </si>
  <si>
    <t>F2cure</t>
  </si>
  <si>
    <t>F3cure</t>
  </si>
  <si>
    <t>C1cure</t>
  </si>
  <si>
    <t>C2cure</t>
  </si>
  <si>
    <t>C3cure</t>
  </si>
  <si>
    <t>C4cure</t>
  </si>
  <si>
    <t>transliv</t>
  </si>
  <si>
    <t>type</t>
  </si>
  <si>
    <t>value</t>
  </si>
  <si>
    <t>United Nations</t>
  </si>
  <si>
    <t>Population Division</t>
  </si>
  <si>
    <t>Department of Economic and Social Affairs</t>
  </si>
  <si>
    <t>World Population Prospects 2022</t>
  </si>
  <si>
    <t>Estimates, 1950 - 2021</t>
  </si>
  <si>
    <t>© July 2022 by United Nations, made available under a Creative Commons license CC BY 3.0 IGO: http://creativecommons.org/licenses/by/3.0/igo/</t>
  </si>
  <si>
    <t>Suggested citation: United Nations, Department of Economic and Social Affairs, Population Division (2022). World Population Prospects 2022, Online Edition.</t>
  </si>
  <si>
    <t>Index</t>
  </si>
  <si>
    <t>Variant</t>
  </si>
  <si>
    <t>Location code</t>
  </si>
  <si>
    <t>ISO3 Alpha-code</t>
  </si>
  <si>
    <t>ISO2 Alpha-code</t>
  </si>
  <si>
    <t>SDMX code**</t>
  </si>
  <si>
    <t>Type</t>
  </si>
  <si>
    <t>Parent code</t>
  </si>
  <si>
    <t>100+</t>
  </si>
  <si>
    <t>Estimates</t>
  </si>
  <si>
    <t/>
  </si>
  <si>
    <t>THA</t>
  </si>
  <si>
    <t>TH</t>
  </si>
  <si>
    <t>Country/Area</t>
  </si>
  <si>
    <t>UN data</t>
  </si>
  <si>
    <t>Projection depending on scenario</t>
  </si>
  <si>
    <t>Scenario</t>
  </si>
  <si>
    <t>Description</t>
  </si>
  <si>
    <t>rate1</t>
  </si>
  <si>
    <t>rate2</t>
  </si>
  <si>
    <t>rate3</t>
  </si>
  <si>
    <t>rate4</t>
  </si>
  <si>
    <t>rate5</t>
  </si>
  <si>
    <t>rate6</t>
  </si>
  <si>
    <t>rate7</t>
  </si>
  <si>
    <t>rate8</t>
  </si>
  <si>
    <t>rate9</t>
  </si>
  <si>
    <t>rate10</t>
  </si>
  <si>
    <t>rate11</t>
  </si>
  <si>
    <t>rate12</t>
  </si>
  <si>
    <t>rate13</t>
  </si>
  <si>
    <t>rate14</t>
  </si>
  <si>
    <t>rate15</t>
  </si>
  <si>
    <t>rate16</t>
  </si>
  <si>
    <t>rate17</t>
  </si>
  <si>
    <t>rate18</t>
  </si>
  <si>
    <t>rate19</t>
  </si>
  <si>
    <t>rate20</t>
  </si>
  <si>
    <t>rate21</t>
  </si>
  <si>
    <t>File MORT/01-1: Deaths (both sexes combined) by single age, region, subregion and country, annually for 1950-2100 (thousands)</t>
  </si>
  <si>
    <t>POP/DB/WPP/Rev.2022/MORT/F01-1</t>
  </si>
  <si>
    <t>Total deaths by single age, both sexes combined (thousands)</t>
  </si>
  <si>
    <t>Population of age group</t>
  </si>
  <si>
    <t>Deaths per person per year by age group, both sexes combined</t>
  </si>
  <si>
    <t>Source: https://population.un.org/wpp/Download/Standard/Mortality/</t>
  </si>
  <si>
    <t>Total unrecorded</t>
  </si>
  <si>
    <t>Total recorded</t>
  </si>
  <si>
    <t>age group</t>
  </si>
  <si>
    <t>source</t>
  </si>
  <si>
    <t>all</t>
  </si>
  <si>
    <t>0-10</t>
  </si>
  <si>
    <t>11-20</t>
  </si>
  <si>
    <t>21-30</t>
  </si>
  <si>
    <t>31-40</t>
  </si>
  <si>
    <t>41-50</t>
  </si>
  <si>
    <t>&gt;50</t>
  </si>
  <si>
    <t>https://bmcinfectdis.biomedcentral.com/articles/10.1186/s12879-022-07074-2</t>
  </si>
  <si>
    <t>95-99</t>
  </si>
  <si>
    <t>variable</t>
  </si>
  <si>
    <t>infectprev</t>
  </si>
  <si>
    <t>sum from table</t>
  </si>
  <si>
    <t>Difference</t>
  </si>
  <si>
    <t>Source: https://bmchealthservres.biomedcentral.com/articles/10.1186/s12913-016-1662-5#Sec15</t>
  </si>
  <si>
    <t>Unit: Probability of sexual contact with someone of same or different age group</t>
  </si>
  <si>
    <t>Starting age: 15</t>
  </si>
  <si>
    <t>12-13</t>
  </si>
  <si>
    <t>14-15</t>
  </si>
  <si>
    <t>55-64</t>
  </si>
  <si>
    <t>65-74</t>
  </si>
  <si>
    <t>Sexual mixing matrix</t>
  </si>
  <si>
    <t>Same</t>
  </si>
  <si>
    <t>Different</t>
  </si>
  <si>
    <t>Mean</t>
  </si>
  <si>
    <t>From data</t>
  </si>
  <si>
    <t>Over 100</t>
  </si>
  <si>
    <t xml:space="preserve">Unit: Mean number of annual change of sexual partners among males and females </t>
  </si>
  <si>
    <t>Adjusted for model</t>
  </si>
  <si>
    <t>Sexual Partners</t>
  </si>
  <si>
    <t>F</t>
  </si>
  <si>
    <t>Baseline</t>
  </si>
  <si>
    <t>-</t>
  </si>
  <si>
    <t>yearly average across whole period</t>
  </si>
  <si>
    <t>unit: multiplier increase in mortality on previous year</t>
  </si>
  <si>
    <t>Age Group</t>
  </si>
  <si>
    <t>Unit: deaths per person per year</t>
  </si>
  <si>
    <t>Unit: Births per person per year</t>
  </si>
  <si>
    <t>Mortality yearly growth rate by age</t>
  </si>
  <si>
    <t>mortality increasing</t>
  </si>
  <si>
    <t>mortality decreasing</t>
  </si>
  <si>
    <t>data</t>
  </si>
  <si>
    <t>projection</t>
  </si>
  <si>
    <t>Source: https://www.globalhep.org/country-progress/thailand</t>
  </si>
  <si>
    <t>lower_95</t>
  </si>
  <si>
    <t>upper_95</t>
  </si>
  <si>
    <t>Population Scenario</t>
  </si>
  <si>
    <t>Screening Strategy</t>
  </si>
  <si>
    <t>Incidence in 2030</t>
  </si>
  <si>
    <t>Deaths in 2030</t>
  </si>
  <si>
    <t>sample size</t>
  </si>
  <si>
    <t>https://journals.plos.org/plosone/article?id=10.1371/journal.pone.0149362</t>
  </si>
  <si>
    <t>population size in that year</t>
  </si>
  <si>
    <t>prev1_2</t>
  </si>
  <si>
    <t>prev3_4</t>
  </si>
  <si>
    <t>prev5_6</t>
  </si>
  <si>
    <t>prev7_8</t>
  </si>
  <si>
    <t>prev9_10</t>
  </si>
  <si>
    <t>prev11_21</t>
  </si>
  <si>
    <t>M</t>
  </si>
  <si>
    <t>Source: https://www.populationpyramid.net/thailand/2004/</t>
  </si>
  <si>
    <t>Unit: person</t>
  </si>
  <si>
    <t>2004</t>
  </si>
  <si>
    <t>2005</t>
  </si>
  <si>
    <t>2006</t>
  </si>
  <si>
    <t>2007</t>
  </si>
  <si>
    <t>2008</t>
  </si>
  <si>
    <t>2009</t>
  </si>
  <si>
    <t>2010</t>
  </si>
  <si>
    <t>2011</t>
  </si>
  <si>
    <t>Source: https://www.populationpyramid.net/thailand/2004/
Unit: person</t>
  </si>
  <si>
    <t>2023</t>
  </si>
  <si>
    <t>2024</t>
  </si>
  <si>
    <t>2036</t>
  </si>
  <si>
    <t>2037</t>
  </si>
  <si>
    <t>Mortality growth rates decrease 2.5% per year compared to 2004-2021 average (pop fits projection until 2040)</t>
  </si>
  <si>
    <t>2004 population structure (fixed)</t>
  </si>
  <si>
    <t>prev from table</t>
  </si>
  <si>
    <t>prev from study (aggregate/rough)</t>
  </si>
  <si>
    <t>Mortality growth average 2004-2021:</t>
  </si>
  <si>
    <t>all mortality growth increases by 2% per year compared to baseline</t>
  </si>
  <si>
    <t>0-49 constant, 50-100+ decreases by 1.5% compared to 2012-2021 baseline</t>
  </si>
  <si>
    <t>decreases by 2% for 0-49, 4% for 100+ per year compared to baseline</t>
  </si>
  <si>
    <t>Probability of sexual contact with an individual of the same or different age</t>
  </si>
  <si>
    <t>Total Cases</t>
  </si>
  <si>
    <t>Total Deaths</t>
  </si>
  <si>
    <t>Total Screened</t>
  </si>
  <si>
    <t>Extra Screened</t>
  </si>
  <si>
    <t>Beyond simulation</t>
  </si>
  <si>
    <t>30-39 at 50%</t>
  </si>
  <si>
    <t>40-49 at 50%</t>
  </si>
  <si>
    <t>40-49 at 90%</t>
  </si>
  <si>
    <t>50-59 at 50%</t>
  </si>
  <si>
    <t>30-59 at 90%</t>
  </si>
  <si>
    <t>30-39 at 90%</t>
  </si>
  <si>
    <r>
      <rPr>
        <b/>
        <sz val="8"/>
        <rFont val="Calibri"/>
        <family val="2"/>
        <scheme val="minor"/>
      </rPr>
      <t>Incidence</t>
    </r>
    <r>
      <rPr>
        <sz val="8"/>
        <rFont val="Calibri"/>
        <family val="2"/>
        <scheme val="minor"/>
      </rPr>
      <t xml:space="preserve"> Difference to 2030 Target</t>
    </r>
  </si>
  <si>
    <r>
      <rPr>
        <b/>
        <sz val="8"/>
        <rFont val="Calibri"/>
        <family val="2"/>
        <scheme val="minor"/>
      </rPr>
      <t>Deaths</t>
    </r>
    <r>
      <rPr>
        <sz val="8"/>
        <rFont val="Calibri"/>
        <family val="2"/>
        <scheme val="minor"/>
      </rPr>
      <t xml:space="preserve"> Difference to 2030 Target</t>
    </r>
  </si>
  <si>
    <r>
      <rPr>
        <b/>
        <sz val="8"/>
        <rFont val="Calibri"/>
        <family val="2"/>
        <scheme val="minor"/>
      </rPr>
      <t xml:space="preserve">Cases </t>
    </r>
    <r>
      <rPr>
        <sz val="8"/>
        <rFont val="Calibri"/>
        <family val="2"/>
        <scheme val="minor"/>
      </rPr>
      <t>Averted</t>
    </r>
  </si>
  <si>
    <r>
      <rPr>
        <b/>
        <sz val="8"/>
        <rFont val="Calibri"/>
        <family val="2"/>
        <scheme val="minor"/>
      </rPr>
      <t>Deaths</t>
    </r>
    <r>
      <rPr>
        <sz val="8"/>
        <rFont val="Calibri"/>
        <family val="2"/>
        <scheme val="minor"/>
      </rPr>
      <t xml:space="preserve"> Averted</t>
    </r>
  </si>
  <si>
    <r>
      <t>Year</t>
    </r>
    <r>
      <rPr>
        <b/>
        <sz val="8"/>
        <rFont val="Calibri"/>
        <family val="2"/>
        <scheme val="minor"/>
      </rPr>
      <t xml:space="preserve"> Incidence Elimination Target</t>
    </r>
    <r>
      <rPr>
        <sz val="8"/>
        <rFont val="Calibri"/>
        <family val="2"/>
        <scheme val="minor"/>
      </rPr>
      <t xml:space="preserve"> Reached</t>
    </r>
  </si>
  <si>
    <r>
      <t xml:space="preserve">Year </t>
    </r>
    <r>
      <rPr>
        <b/>
        <sz val="8"/>
        <rFont val="Calibri"/>
        <family val="2"/>
        <scheme val="minor"/>
      </rPr>
      <t>Mortality Elimination Target</t>
    </r>
    <r>
      <rPr>
        <sz val="8"/>
        <rFont val="Calibri"/>
        <family val="2"/>
        <scheme val="minor"/>
      </rPr>
      <t xml:space="preserve"> Reached</t>
    </r>
  </si>
  <si>
    <t>Decline</t>
  </si>
  <si>
    <t>Growth</t>
  </si>
  <si>
    <t>Plateau</t>
  </si>
  <si>
    <r>
      <rPr>
        <b/>
        <sz val="9"/>
        <rFont val="Calibri"/>
        <family val="2"/>
        <scheme val="minor"/>
      </rPr>
      <t>Incidence</t>
    </r>
    <r>
      <rPr>
        <sz val="9"/>
        <rFont val="Calibri"/>
        <family val="2"/>
        <scheme val="minor"/>
      </rPr>
      <t xml:space="preserve"> Difference to Target</t>
    </r>
  </si>
  <si>
    <r>
      <rPr>
        <b/>
        <sz val="9"/>
        <rFont val="Calibri"/>
        <family val="2"/>
        <scheme val="minor"/>
      </rPr>
      <t xml:space="preserve">Deaths </t>
    </r>
    <r>
      <rPr>
        <sz val="9"/>
        <rFont val="Calibri"/>
        <family val="2"/>
        <scheme val="minor"/>
      </rPr>
      <t>Different to Target</t>
    </r>
  </si>
  <si>
    <r>
      <rPr>
        <b/>
        <sz val="9"/>
        <rFont val="Calibri"/>
        <family val="2"/>
        <scheme val="minor"/>
      </rPr>
      <t>Cases</t>
    </r>
    <r>
      <rPr>
        <sz val="9"/>
        <rFont val="Calibri"/>
        <family val="2"/>
        <scheme val="minor"/>
      </rPr>
      <t xml:space="preserve"> Averted</t>
    </r>
  </si>
  <si>
    <r>
      <rPr>
        <b/>
        <sz val="9"/>
        <rFont val="Calibri"/>
        <family val="2"/>
        <scheme val="minor"/>
      </rPr>
      <t>Deaths</t>
    </r>
    <r>
      <rPr>
        <sz val="9"/>
        <rFont val="Calibri"/>
        <family val="2"/>
        <scheme val="minor"/>
      </rPr>
      <t xml:space="preserve"> Averted</t>
    </r>
  </si>
  <si>
    <r>
      <t xml:space="preserve">Year </t>
    </r>
    <r>
      <rPr>
        <b/>
        <sz val="9"/>
        <rFont val="Calibri"/>
        <family val="2"/>
        <scheme val="minor"/>
      </rPr>
      <t>Incidence Elimination Target</t>
    </r>
    <r>
      <rPr>
        <sz val="9"/>
        <rFont val="Calibri"/>
        <family val="2"/>
        <scheme val="minor"/>
      </rPr>
      <t xml:space="preserve"> Reached</t>
    </r>
  </si>
  <si>
    <r>
      <t xml:space="preserve">Year </t>
    </r>
    <r>
      <rPr>
        <b/>
        <sz val="9"/>
        <rFont val="Calibri"/>
        <family val="2"/>
        <scheme val="minor"/>
      </rPr>
      <t>Mortality Elimination Target</t>
    </r>
    <r>
      <rPr>
        <sz val="9"/>
        <rFont val="Calibri"/>
        <family val="2"/>
        <scheme val="minor"/>
      </rPr>
      <t xml:space="preserve"> Reached</t>
    </r>
  </si>
  <si>
    <t>Unit: HCV-related deaths per year with 95% CI from IHME model/WHO data</t>
  </si>
  <si>
    <t>Source: https://www.macrotrends.net/countries/THA/thailand/birth-rate</t>
  </si>
  <si>
    <t>CI95 (%)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</si>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</sst>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0000"/>
    <numFmt numFmtId="166" formatCode="#\ ###\ ###\ ##0;\-#\ ###\ ###\ ##0;0"/>
    <numFmt numFmtId="168" formatCode="#,##0.00000"/>
    <numFmt numFmtId="173" formatCode="0.000"/>
    <numFmt numFmtId="174" formatCode="#,##0.0000"/>
  </numFmts>
  <fonts count="6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9"/>
      <color indexed="8"/>
      <name val="Arial"/>
      <family val="2"/>
    </font>
    <font>
      <i/>
      <sz val="8"/>
      <color indexed="8"/>
      <name val="Arial"/>
      <family val="2"/>
    </font>
    <font>
      <sz val="9"/>
      <name val="Arial"/>
      <family val="2"/>
    </font>
    <font>
      <sz val="10"/>
      <color rgb="FF7030A0"/>
      <name val="Calibri"/>
      <family val="2"/>
    </font>
    <font>
      <sz val="16"/>
      <color theme="1"/>
      <name val="TH SarabunPSK"/>
      <family val="2"/>
      <charset val="222"/>
    </font>
    <font>
      <b/>
      <sz val="1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0"/>
      <color rgb="FF000000"/>
      <name val="Calibri"/>
      <family val="2"/>
    </font>
    <font>
      <b/>
      <i/>
      <sz val="10"/>
      <color rgb="FFFF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70C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4" tint="-0.249977111117893"/>
      <name val="Calibri"/>
      <family val="2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5050"/>
      <name val="Calibri"/>
      <family val="2"/>
      <scheme val="minor"/>
    </font>
    <font>
      <sz val="10"/>
      <color rgb="FF00CC66"/>
      <name val="Calibri"/>
      <family val="2"/>
      <scheme val="minor"/>
    </font>
    <font>
      <sz val="10"/>
      <color rgb="FFFFCC00"/>
      <name val="Calibri"/>
      <family val="2"/>
      <scheme val="minor"/>
    </font>
    <font>
      <b/>
      <sz val="10"/>
      <color rgb="FF33CCCC"/>
      <name val="Calibri"/>
      <family val="2"/>
      <scheme val="minor"/>
    </font>
    <font>
      <b/>
      <sz val="10"/>
      <color rgb="FFFF5050"/>
      <name val="Calibri"/>
      <family val="2"/>
      <scheme val="minor"/>
    </font>
    <font>
      <b/>
      <sz val="10"/>
      <color rgb="FF00CC66"/>
      <name val="Calibri"/>
      <family val="2"/>
      <scheme val="minor"/>
    </font>
    <font>
      <b/>
      <sz val="10"/>
      <color rgb="FFFFCC00"/>
      <name val="Calibri"/>
      <family val="2"/>
      <scheme val="minor"/>
    </font>
    <font>
      <sz val="10"/>
      <color rgb="FFFF00FF"/>
      <name val="Calibri"/>
      <family val="2"/>
      <scheme val="minor"/>
    </font>
    <font>
      <sz val="10"/>
      <color rgb="FF9966FF"/>
      <name val="Calibri"/>
      <family val="2"/>
      <scheme val="minor"/>
    </font>
    <font>
      <sz val="10"/>
      <color rgb="FF009999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9"/>
      <color rgb="FFFF00FF"/>
      <name val="Calibri"/>
      <family val="2"/>
      <scheme val="minor"/>
    </font>
    <font>
      <b/>
      <sz val="9"/>
      <color rgb="FFFF5050"/>
      <name val="Calibri"/>
      <family val="2"/>
      <scheme val="minor"/>
    </font>
    <font>
      <b/>
      <sz val="9"/>
      <color rgb="FFFFCC00"/>
      <name val="Calibri"/>
      <family val="2"/>
      <scheme val="minor"/>
    </font>
    <font>
      <b/>
      <sz val="9"/>
      <color rgb="FF00CC66"/>
      <name val="Calibri"/>
      <family val="2"/>
      <scheme val="minor"/>
    </font>
    <font>
      <b/>
      <sz val="9"/>
      <color rgb="FF009999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rgb="FF9966FF"/>
      <name val="Calibri"/>
      <family val="2"/>
      <scheme val="minor"/>
    </font>
    <font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DC9FD"/>
        <bgColor indexed="64"/>
      </patternFill>
    </fill>
  </fills>
  <borders count="13">
    <border>
      <left/>
      <right/>
      <top/>
      <bottom/>
      <diagonal/>
    </border>
    <border>
      <left style="thin">
        <color rgb="FF959595"/>
      </left>
      <right style="thin">
        <color rgb="FF959595"/>
      </right>
      <top style="thin">
        <color rgb="FF95959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3" fillId="0" borderId="0"/>
    <xf numFmtId="0" fontId="29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Border="1"/>
    <xf numFmtId="0" fontId="0" fillId="0" borderId="0" xfId="0" applyFill="1" applyBorder="1"/>
    <xf numFmtId="49" fontId="4" fillId="0" borderId="0" xfId="0" applyNumberFormat="1" applyFont="1" applyFill="1" applyBorder="1" applyAlignment="1">
      <alignment horizontal="center" vertical="top"/>
    </xf>
    <xf numFmtId="49" fontId="3" fillId="2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top"/>
    </xf>
    <xf numFmtId="49" fontId="4" fillId="0" borderId="0" xfId="0" applyNumberFormat="1" applyFont="1" applyBorder="1" applyAlignment="1">
      <alignment horizontal="center" vertical="top"/>
    </xf>
    <xf numFmtId="0" fontId="0" fillId="0" borderId="0" xfId="0" applyFill="1"/>
    <xf numFmtId="0" fontId="3" fillId="2" borderId="0" xfId="0" applyNumberFormat="1" applyFont="1" applyFill="1" applyBorder="1" applyAlignment="1">
      <alignment horizontal="center" vertical="top"/>
    </xf>
    <xf numFmtId="165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/>
    <xf numFmtId="0" fontId="3" fillId="0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3" fillId="3" borderId="3" xfId="0" quotePrefix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2" fontId="0" fillId="0" borderId="0" xfId="0" applyNumberFormat="1"/>
    <xf numFmtId="49" fontId="3" fillId="0" borderId="0" xfId="0" applyNumberFormat="1" applyFont="1" applyFill="1" applyBorder="1" applyAlignment="1">
      <alignment horizontal="center" vertical="center" wrapText="1"/>
    </xf>
    <xf numFmtId="0" fontId="13" fillId="4" borderId="0" xfId="0" applyFont="1" applyFill="1"/>
    <xf numFmtId="0" fontId="13" fillId="4" borderId="0" xfId="0" applyFont="1" applyFill="1" applyAlignment="1">
      <alignment horizontal="center"/>
    </xf>
    <xf numFmtId="49" fontId="13" fillId="4" borderId="0" xfId="0" applyNumberFormat="1" applyFont="1" applyFill="1" applyBorder="1"/>
    <xf numFmtId="0" fontId="16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9" fillId="4" borderId="0" xfId="0" quotePrefix="1" applyFont="1" applyFill="1" applyAlignment="1">
      <alignment horizontal="center"/>
    </xf>
    <xf numFmtId="0" fontId="20" fillId="4" borderId="0" xfId="0" applyFont="1" applyFill="1" applyAlignment="1">
      <alignment horizontal="center"/>
    </xf>
    <xf numFmtId="0" fontId="13" fillId="3" borderId="2" xfId="0" quotePrefix="1" applyFont="1" applyFill="1" applyBorder="1" applyAlignment="1">
      <alignment vertical="center" wrapText="1"/>
    </xf>
    <xf numFmtId="0" fontId="13" fillId="3" borderId="5" xfId="0" quotePrefix="1" applyFont="1" applyFill="1" applyBorder="1" applyAlignment="1">
      <alignment vertical="center" wrapText="1"/>
    </xf>
    <xf numFmtId="0" fontId="13" fillId="3" borderId="5" xfId="0" applyFont="1" applyFill="1" applyBorder="1" applyAlignment="1">
      <alignment horizontal="center" vertical="center"/>
    </xf>
    <xf numFmtId="49" fontId="13" fillId="3" borderId="5" xfId="0" applyNumberFormat="1" applyFont="1" applyFill="1" applyBorder="1"/>
    <xf numFmtId="49" fontId="13" fillId="3" borderId="6" xfId="0" applyNumberFormat="1" applyFont="1" applyFill="1" applyBorder="1"/>
    <xf numFmtId="49" fontId="13" fillId="3" borderId="7" xfId="0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" xfId="0" quotePrefix="1" applyFont="1" applyFill="1" applyBorder="1" applyAlignment="1">
      <alignment horizontal="center" vertical="center"/>
    </xf>
    <xf numFmtId="0" fontId="13" fillId="3" borderId="8" xfId="0" quotePrefix="1" applyFont="1" applyFill="1" applyBorder="1" applyAlignment="1">
      <alignment horizontal="center" vertical="center" wrapText="1"/>
    </xf>
    <xf numFmtId="0" fontId="13" fillId="3" borderId="8" xfId="0" quotePrefix="1" applyFont="1" applyFill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15" fillId="0" borderId="0" xfId="0" applyFont="1"/>
    <xf numFmtId="0" fontId="0" fillId="0" borderId="0" xfId="0" applyAlignment="1">
      <alignment horizontal="center" vertical="center"/>
    </xf>
    <xf numFmtId="0" fontId="13" fillId="3" borderId="0" xfId="0" quotePrefix="1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indent="5"/>
    </xf>
    <xf numFmtId="0" fontId="13" fillId="3" borderId="4" xfId="0" applyFont="1" applyFill="1" applyBorder="1" applyAlignment="1">
      <alignment horizontal="center" vertical="center"/>
    </xf>
    <xf numFmtId="166" fontId="14" fillId="0" borderId="0" xfId="0" applyNumberFormat="1" applyFont="1" applyFill="1" applyAlignment="1">
      <alignment horizontal="right"/>
    </xf>
    <xf numFmtId="49" fontId="13" fillId="3" borderId="4" xfId="0" applyNumberFormat="1" applyFont="1" applyFill="1" applyBorder="1" applyAlignment="1">
      <alignment horizontal="center" vertical="center"/>
    </xf>
    <xf numFmtId="49" fontId="13" fillId="3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8" fontId="22" fillId="0" borderId="0" xfId="0" applyNumberFormat="1" applyFont="1" applyFill="1" applyBorder="1" applyAlignment="1">
      <alignment horizontal="right" vertical="top" wrapText="1"/>
    </xf>
    <xf numFmtId="3" fontId="0" fillId="0" borderId="0" xfId="0" applyNumberFormat="1"/>
    <xf numFmtId="49" fontId="4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5" fillId="0" borderId="0" xfId="0" applyFont="1"/>
    <xf numFmtId="49" fontId="26" fillId="0" borderId="0" xfId="0" applyNumberFormat="1" applyFont="1" applyFill="1" applyBorder="1" applyAlignment="1">
      <alignment horizontal="center" vertical="center"/>
    </xf>
    <xf numFmtId="0" fontId="9" fillId="0" borderId="0" xfId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top"/>
    </xf>
    <xf numFmtId="0" fontId="28" fillId="0" borderId="0" xfId="0" applyFont="1" applyAlignment="1">
      <alignment horizontal="left" vertical="center"/>
    </xf>
    <xf numFmtId="49" fontId="27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top"/>
    </xf>
    <xf numFmtId="0" fontId="29" fillId="0" borderId="0" xfId="2" applyAlignment="1">
      <alignment vertical="center"/>
    </xf>
    <xf numFmtId="0" fontId="29" fillId="0" borderId="0" xfId="2"/>
    <xf numFmtId="49" fontId="10" fillId="0" borderId="0" xfId="0" applyNumberFormat="1" applyFont="1"/>
    <xf numFmtId="0" fontId="10" fillId="0" borderId="0" xfId="0" applyFont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Fill="1" applyBorder="1"/>
    <xf numFmtId="3" fontId="30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3" fontId="5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left" vertical="top"/>
    </xf>
    <xf numFmtId="0" fontId="0" fillId="0" borderId="0" xfId="0" applyAlignment="1"/>
    <xf numFmtId="0" fontId="31" fillId="2" borderId="0" xfId="0" applyFont="1" applyFill="1" applyAlignment="1">
      <alignment horizontal="center" vertical="center"/>
    </xf>
    <xf numFmtId="49" fontId="4" fillId="0" borderId="0" xfId="0" applyNumberFormat="1" applyFont="1" applyBorder="1" applyAlignment="1">
      <alignment horizontal="left" vertical="top"/>
    </xf>
    <xf numFmtId="173" fontId="4" fillId="0" borderId="0" xfId="0" applyNumberFormat="1" applyFont="1" applyBorder="1" applyAlignment="1">
      <alignment horizontal="center" vertical="top"/>
    </xf>
    <xf numFmtId="173" fontId="4" fillId="0" borderId="0" xfId="0" applyNumberFormat="1" applyFont="1" applyFill="1" applyBorder="1" applyAlignment="1">
      <alignment horizontal="center" vertical="top"/>
    </xf>
    <xf numFmtId="173" fontId="0" fillId="0" borderId="0" xfId="0" applyNumberFormat="1" applyBorder="1"/>
    <xf numFmtId="0" fontId="0" fillId="0" borderId="0" xfId="0" applyAlignment="1">
      <alignment horizontal="left"/>
    </xf>
    <xf numFmtId="0" fontId="28" fillId="0" borderId="0" xfId="0" applyFont="1" applyAlignment="1"/>
    <xf numFmtId="3" fontId="32" fillId="5" borderId="0" xfId="0" applyNumberFormat="1" applyFont="1" applyFill="1" applyBorder="1" applyAlignment="1">
      <alignment horizontal="center" vertical="center" wrapText="1"/>
    </xf>
    <xf numFmtId="3" fontId="22" fillId="6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3" fillId="0" borderId="0" xfId="0" applyFont="1"/>
    <xf numFmtId="49" fontId="34" fillId="0" borderId="0" xfId="0" applyNumberFormat="1" applyFont="1"/>
    <xf numFmtId="0" fontId="34" fillId="0" borderId="0" xfId="0" applyFont="1"/>
    <xf numFmtId="0" fontId="35" fillId="0" borderId="0" xfId="2" applyFont="1"/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4" fillId="0" borderId="0" xfId="0" quotePrefix="1" applyFont="1" applyFill="1" applyBorder="1" applyAlignment="1">
      <alignment horizontal="center" vertical="center" wrapText="1"/>
    </xf>
    <xf numFmtId="165" fontId="15" fillId="0" borderId="0" xfId="0" applyNumberFormat="1" applyFont="1" applyAlignment="1">
      <alignment horizont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0" fillId="0" borderId="0" xfId="0" applyNumberFormat="1" applyAlignment="1">
      <alignment wrapText="1"/>
    </xf>
    <xf numFmtId="0" fontId="36" fillId="0" borderId="0" xfId="0" applyFont="1" applyAlignment="1">
      <alignment horizontal="center" vertical="center"/>
    </xf>
    <xf numFmtId="1" fontId="36" fillId="0" borderId="0" xfId="0" applyNumberFormat="1" applyFont="1" applyAlignment="1">
      <alignment horizontal="center"/>
    </xf>
    <xf numFmtId="0" fontId="14" fillId="0" borderId="0" xfId="0" applyFont="1" applyFill="1" applyAlignment="1">
      <alignment horizontal="center"/>
    </xf>
    <xf numFmtId="165" fontId="15" fillId="0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 vertical="center"/>
    </xf>
    <xf numFmtId="174" fontId="5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10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3" fontId="38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0" borderId="12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49" fontId="24" fillId="0" borderId="0" xfId="0" applyNumberFormat="1" applyFont="1" applyFill="1" applyBorder="1" applyAlignment="1">
      <alignment horizontal="center" vertical="top"/>
    </xf>
    <xf numFmtId="0" fontId="36" fillId="0" borderId="0" xfId="0" applyFont="1"/>
    <xf numFmtId="2" fontId="10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49" fontId="51" fillId="0" borderId="0" xfId="0" applyNumberFormat="1" applyFont="1" applyAlignment="1">
      <alignment horizontal="center"/>
    </xf>
    <xf numFmtId="49" fontId="44" fillId="0" borderId="0" xfId="0" applyNumberFormat="1" applyFont="1" applyAlignment="1">
      <alignment horizontal="center"/>
    </xf>
    <xf numFmtId="49" fontId="46" fillId="0" borderId="0" xfId="0" applyNumberFormat="1" applyFont="1" applyAlignment="1">
      <alignment horizontal="center"/>
    </xf>
    <xf numFmtId="49" fontId="52" fillId="0" borderId="0" xfId="0" applyNumberFormat="1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53" fillId="0" borderId="0" xfId="0" applyNumberFormat="1" applyFont="1" applyAlignment="1">
      <alignment horizontal="center"/>
    </xf>
    <xf numFmtId="49" fontId="54" fillId="0" borderId="0" xfId="0" applyNumberFormat="1" applyFont="1" applyAlignment="1">
      <alignment horizontal="center"/>
    </xf>
    <xf numFmtId="49" fontId="55" fillId="0" borderId="0" xfId="0" applyNumberFormat="1" applyFont="1" applyAlignment="1">
      <alignment horizontal="center"/>
    </xf>
    <xf numFmtId="49" fontId="56" fillId="0" borderId="0" xfId="0" applyNumberFormat="1" applyFont="1" applyAlignment="1">
      <alignment horizontal="center"/>
    </xf>
    <xf numFmtId="49" fontId="57" fillId="0" borderId="0" xfId="0" applyNumberFormat="1" applyFont="1" applyAlignment="1">
      <alignment horizontal="center"/>
    </xf>
    <xf numFmtId="49" fontId="58" fillId="0" borderId="0" xfId="0" applyNumberFormat="1" applyFont="1" applyAlignment="1">
      <alignment horizontal="center"/>
    </xf>
    <xf numFmtId="49" fontId="59" fillId="0" borderId="0" xfId="0" applyNumberFormat="1" applyFont="1" applyAlignment="1">
      <alignment horizontal="center"/>
    </xf>
    <xf numFmtId="49" fontId="60" fillId="0" borderId="0" xfId="0" applyNumberFormat="1" applyFont="1" applyAlignment="1">
      <alignment horizontal="center"/>
    </xf>
    <xf numFmtId="49" fontId="61" fillId="0" borderId="0" xfId="0" applyNumberFormat="1" applyFont="1" applyAlignment="1">
      <alignment horizontal="center"/>
    </xf>
    <xf numFmtId="0" fontId="62" fillId="0" borderId="0" xfId="2" applyFont="1"/>
    <xf numFmtId="49" fontId="10" fillId="0" borderId="0" xfId="0" applyNumberFormat="1" applyFont="1" applyAlignment="1"/>
    <xf numFmtId="4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Hyperlink" xfId="2" builtinId="8"/>
    <cellStyle name="Normal" xfId="0" builtinId="0"/>
    <cellStyle name="Normal 3" xfId="1" xr:uid="{859EFD9C-596F-46A1-A572-7B327DFD0E87}"/>
  </cellStyles>
  <dxfs count="2">
    <dxf>
      <font>
        <color rgb="FF7030A0"/>
      </font>
      <fill>
        <patternFill>
          <bgColor rgb="FFCDC9FD"/>
        </patternFill>
      </fill>
    </dxf>
    <dxf>
      <font>
        <color theme="4" tint="-0.24994659260841701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999"/>
      <color rgb="FF00CC66"/>
      <color rgb="FF9966FF"/>
      <color rgb="FFFFCC00"/>
      <color rgb="FFFF5050"/>
      <color rgb="FFFF00FF"/>
      <color rgb="FF33CCCC"/>
      <color rgb="FFCDC9FD"/>
      <color rgb="FFFFC7CE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508000</xdr:colOff>
      <xdr:row>0</xdr:row>
      <xdr:rowOff>493713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684A38-B959-423C-803A-530E5C206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775"/>
          <a:ext cx="508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104775</xdr:rowOff>
    </xdr:from>
    <xdr:to>
      <xdr:col>4</xdr:col>
      <xdr:colOff>508000</xdr:colOff>
      <xdr:row>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D64A0D-B659-4F0D-A3E9-F91669579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04775"/>
          <a:ext cx="508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0</xdr:row>
      <xdr:rowOff>104775</xdr:rowOff>
    </xdr:from>
    <xdr:to>
      <xdr:col>4</xdr:col>
      <xdr:colOff>508000</xdr:colOff>
      <xdr:row>3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F1EFD37-FC55-42A5-BEAB-1172A23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04775"/>
          <a:ext cx="508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265206</xdr:colOff>
      <xdr:row>3</xdr:row>
      <xdr:rowOff>52294</xdr:rowOff>
    </xdr:from>
    <xdr:to>
      <xdr:col>10</xdr:col>
      <xdr:colOff>694764</xdr:colOff>
      <xdr:row>11</xdr:row>
      <xdr:rowOff>95628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47ECDE-0451-408D-8AAB-F823C20C2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2" y="612588"/>
          <a:ext cx="2521323" cy="1537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journals.plos.org/plosone/article?id=10.1371/journal.pone.0149362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journals.plos.org/plosone/article?id=10.1371/journal.pone.0149362" TargetMode="External"/><Relationship Id="rId1" Type="http://schemas.openxmlformats.org/officeDocument/2006/relationships/hyperlink" Target="https://bmcinfectdis.biomedcentral.com/articles/10.1186/s12879-022-07074-2" TargetMode="External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3FF0-245E-45D9-B296-8B55B00DEA15}">
  <dimension ref="A1:N29"/>
  <sheetViews>
    <sheetView zoomScale="80" zoomScaleNormal="80" workbookViewId="0">
      <selection activeCell="R17" sqref="R17"/>
    </sheetView>
  </sheetViews>
  <sheetFormatPr defaultRowHeight="14.75" x14ac:dyDescent="0.75"/>
  <cols>
    <col min="1" max="1" width="9.453125" customWidth="1"/>
    <col min="2" max="2" width="11.40625" customWidth="1"/>
    <col min="3" max="3" width="8.5" bestFit="1" customWidth="1"/>
    <col min="4" max="4" width="11.31640625" bestFit="1" customWidth="1"/>
    <col min="5" max="5" width="8.36328125" bestFit="1" customWidth="1"/>
    <col min="6" max="6" width="8.08984375" bestFit="1" customWidth="1"/>
    <col min="7" max="7" width="9.86328125" bestFit="1" customWidth="1"/>
    <col min="8" max="8" width="12.1328125" bestFit="1" customWidth="1"/>
    <col min="9" max="9" width="10.953125" bestFit="1" customWidth="1"/>
    <col min="10" max="10" width="13.31640625" bestFit="1" customWidth="1"/>
    <col min="11" max="12" width="8.2265625" bestFit="1" customWidth="1"/>
    <col min="13" max="13" width="12.54296875" bestFit="1" customWidth="1"/>
    <col min="14" max="14" width="15.81640625" bestFit="1" customWidth="1"/>
  </cols>
  <sheetData>
    <row r="1" spans="1:14" s="108" customFormat="1" ht="53.75" customHeight="1" x14ac:dyDescent="0.75">
      <c r="A1" s="114" t="s">
        <v>226</v>
      </c>
      <c r="B1" s="114" t="s">
        <v>227</v>
      </c>
      <c r="C1" s="114" t="s">
        <v>228</v>
      </c>
      <c r="D1" s="114" t="s">
        <v>284</v>
      </c>
      <c r="E1" s="114" t="s">
        <v>229</v>
      </c>
      <c r="F1" s="114" t="s">
        <v>285</v>
      </c>
      <c r="G1" s="114" t="s">
        <v>264</v>
      </c>
      <c r="H1" s="114" t="s">
        <v>286</v>
      </c>
      <c r="I1" s="114" t="s">
        <v>265</v>
      </c>
      <c r="J1" s="114" t="s">
        <v>287</v>
      </c>
      <c r="K1" s="114" t="s">
        <v>266</v>
      </c>
      <c r="L1" s="114" t="s">
        <v>267</v>
      </c>
      <c r="M1" s="114" t="s">
        <v>288</v>
      </c>
      <c r="N1" s="114" t="s">
        <v>289</v>
      </c>
    </row>
    <row r="2" spans="1:14" x14ac:dyDescent="0.75">
      <c r="A2" s="120" t="s">
        <v>211</v>
      </c>
      <c r="B2" s="125" t="s">
        <v>269</v>
      </c>
      <c r="C2" s="115">
        <v>2322</v>
      </c>
      <c r="D2" s="115">
        <v>1066</v>
      </c>
      <c r="E2" s="115">
        <v>6241</v>
      </c>
      <c r="F2" s="115">
        <v>3800</v>
      </c>
      <c r="G2" s="115">
        <v>26265</v>
      </c>
      <c r="H2" s="115">
        <v>4973</v>
      </c>
      <c r="I2" s="115">
        <v>47606</v>
      </c>
      <c r="J2" s="115">
        <v>1151</v>
      </c>
      <c r="K2" s="115">
        <v>255262</v>
      </c>
      <c r="L2" s="115">
        <v>70130</v>
      </c>
      <c r="M2" s="116">
        <v>2036</v>
      </c>
      <c r="N2" s="115" t="s">
        <v>268</v>
      </c>
    </row>
    <row r="3" spans="1:14" x14ac:dyDescent="0.75">
      <c r="A3" s="121" t="s">
        <v>281</v>
      </c>
      <c r="B3" s="125" t="s">
        <v>269</v>
      </c>
      <c r="C3" s="115">
        <v>2332</v>
      </c>
      <c r="D3" s="115">
        <v>1076</v>
      </c>
      <c r="E3" s="115">
        <v>6159</v>
      </c>
      <c r="F3" s="115">
        <v>3718</v>
      </c>
      <c r="G3" s="115">
        <v>26307</v>
      </c>
      <c r="H3" s="115">
        <v>4931</v>
      </c>
      <c r="I3" s="115">
        <v>47315</v>
      </c>
      <c r="J3" s="115">
        <v>1442</v>
      </c>
      <c r="K3" s="115">
        <v>254707</v>
      </c>
      <c r="L3" s="115">
        <v>69575</v>
      </c>
      <c r="M3" s="116">
        <v>2036</v>
      </c>
      <c r="N3" s="115" t="s">
        <v>268</v>
      </c>
    </row>
    <row r="4" spans="1:14" x14ac:dyDescent="0.75">
      <c r="A4" s="122" t="s">
        <v>282</v>
      </c>
      <c r="B4" s="125" t="s">
        <v>269</v>
      </c>
      <c r="C4" s="115">
        <v>2314</v>
      </c>
      <c r="D4" s="115">
        <v>1058</v>
      </c>
      <c r="E4" s="115">
        <v>6297</v>
      </c>
      <c r="F4" s="115">
        <v>3857</v>
      </c>
      <c r="G4" s="115">
        <v>26229</v>
      </c>
      <c r="H4" s="115">
        <v>5009</v>
      </c>
      <c r="I4" s="115">
        <v>47809</v>
      </c>
      <c r="J4" s="115">
        <v>948</v>
      </c>
      <c r="K4" s="115">
        <v>255611</v>
      </c>
      <c r="L4" s="115">
        <v>70479</v>
      </c>
      <c r="M4" s="116">
        <v>2036</v>
      </c>
      <c r="N4" s="115" t="s">
        <v>268</v>
      </c>
    </row>
    <row r="5" spans="1:14" x14ac:dyDescent="0.75">
      <c r="A5" s="123" t="s">
        <v>283</v>
      </c>
      <c r="B5" s="125" t="s">
        <v>269</v>
      </c>
      <c r="C5" s="115">
        <v>2303</v>
      </c>
      <c r="D5" s="115">
        <v>1047</v>
      </c>
      <c r="E5" s="115">
        <v>6388</v>
      </c>
      <c r="F5" s="115">
        <v>3948</v>
      </c>
      <c r="G5" s="115">
        <v>26179</v>
      </c>
      <c r="H5" s="115">
        <v>5059</v>
      </c>
      <c r="I5" s="115">
        <v>48140</v>
      </c>
      <c r="J5" s="115">
        <v>617</v>
      </c>
      <c r="K5" s="115">
        <v>256231</v>
      </c>
      <c r="L5" s="115">
        <v>71099</v>
      </c>
      <c r="M5" s="116">
        <v>2036</v>
      </c>
      <c r="N5" s="115" t="s">
        <v>268</v>
      </c>
    </row>
    <row r="6" spans="1:14" x14ac:dyDescent="0.75">
      <c r="A6" s="120" t="s">
        <v>211</v>
      </c>
      <c r="B6" s="126" t="s">
        <v>274</v>
      </c>
      <c r="C6" s="115">
        <v>2161</v>
      </c>
      <c r="D6" s="115">
        <v>905</v>
      </c>
      <c r="E6" s="115">
        <v>6172</v>
      </c>
      <c r="F6" s="115">
        <v>3731</v>
      </c>
      <c r="G6" s="115">
        <v>24714</v>
      </c>
      <c r="H6" s="115">
        <v>6524</v>
      </c>
      <c r="I6" s="115">
        <v>47243</v>
      </c>
      <c r="J6" s="115">
        <v>1514</v>
      </c>
      <c r="K6" s="115">
        <v>267594</v>
      </c>
      <c r="L6" s="115">
        <v>82462</v>
      </c>
      <c r="M6" s="116">
        <v>2035</v>
      </c>
      <c r="N6" s="115" t="s">
        <v>268</v>
      </c>
    </row>
    <row r="7" spans="1:14" x14ac:dyDescent="0.75">
      <c r="A7" s="121" t="s">
        <v>281</v>
      </c>
      <c r="B7" s="126" t="s">
        <v>274</v>
      </c>
      <c r="C7" s="115">
        <v>2170</v>
      </c>
      <c r="D7" s="115">
        <v>914</v>
      </c>
      <c r="E7" s="115">
        <v>6090</v>
      </c>
      <c r="F7" s="115">
        <v>3650</v>
      </c>
      <c r="G7" s="115">
        <v>24753</v>
      </c>
      <c r="H7" s="115">
        <v>6485</v>
      </c>
      <c r="I7" s="115">
        <v>46952</v>
      </c>
      <c r="J7" s="115">
        <v>1805</v>
      </c>
      <c r="K7" s="115">
        <v>267046</v>
      </c>
      <c r="L7" s="115">
        <v>81914</v>
      </c>
      <c r="M7" s="116">
        <v>2035</v>
      </c>
      <c r="N7" s="115" t="s">
        <v>268</v>
      </c>
    </row>
    <row r="8" spans="1:14" x14ac:dyDescent="0.75">
      <c r="A8" s="122" t="s">
        <v>282</v>
      </c>
      <c r="B8" s="126" t="s">
        <v>274</v>
      </c>
      <c r="C8" s="115">
        <v>2154</v>
      </c>
      <c r="D8" s="115">
        <v>898</v>
      </c>
      <c r="E8" s="115">
        <v>6228</v>
      </c>
      <c r="F8" s="115">
        <v>3788</v>
      </c>
      <c r="G8" s="115">
        <v>24681</v>
      </c>
      <c r="H8" s="115">
        <v>6557</v>
      </c>
      <c r="I8" s="115">
        <v>47446</v>
      </c>
      <c r="J8" s="115">
        <v>1311</v>
      </c>
      <c r="K8" s="115">
        <v>267943</v>
      </c>
      <c r="L8" s="115">
        <v>82811</v>
      </c>
      <c r="M8" s="116">
        <v>2035</v>
      </c>
      <c r="N8" s="115" t="s">
        <v>268</v>
      </c>
    </row>
    <row r="9" spans="1:14" x14ac:dyDescent="0.75">
      <c r="A9" s="123" t="s">
        <v>283</v>
      </c>
      <c r="B9" s="126" t="s">
        <v>274</v>
      </c>
      <c r="C9" s="115">
        <v>2144</v>
      </c>
      <c r="D9" s="115">
        <v>888</v>
      </c>
      <c r="E9" s="115">
        <v>6319</v>
      </c>
      <c r="F9" s="115">
        <v>3879</v>
      </c>
      <c r="G9" s="115">
        <v>24635</v>
      </c>
      <c r="H9" s="115">
        <v>6603</v>
      </c>
      <c r="I9" s="115">
        <v>47778</v>
      </c>
      <c r="J9" s="115">
        <v>979</v>
      </c>
      <c r="K9" s="115">
        <v>268556</v>
      </c>
      <c r="L9" s="115">
        <v>83424</v>
      </c>
      <c r="M9" s="116">
        <v>2035</v>
      </c>
      <c r="N9" s="115" t="s">
        <v>268</v>
      </c>
    </row>
    <row r="10" spans="1:14" x14ac:dyDescent="0.75">
      <c r="A10" s="120" t="s">
        <v>211</v>
      </c>
      <c r="B10" s="127" t="s">
        <v>273</v>
      </c>
      <c r="C10" s="115">
        <v>1728</v>
      </c>
      <c r="D10" s="115">
        <v>472</v>
      </c>
      <c r="E10" s="115">
        <v>5419</v>
      </c>
      <c r="F10" s="115">
        <v>2979</v>
      </c>
      <c r="G10" s="115">
        <v>22314</v>
      </c>
      <c r="H10" s="115">
        <v>8924</v>
      </c>
      <c r="I10" s="115">
        <v>43609</v>
      </c>
      <c r="J10" s="115">
        <v>5148</v>
      </c>
      <c r="K10" s="115">
        <v>378946</v>
      </c>
      <c r="L10" s="115">
        <v>193814</v>
      </c>
      <c r="M10" s="116">
        <v>2033</v>
      </c>
      <c r="N10" s="115" t="s">
        <v>268</v>
      </c>
    </row>
    <row r="11" spans="1:14" x14ac:dyDescent="0.75">
      <c r="A11" s="121" t="s">
        <v>281</v>
      </c>
      <c r="B11" s="127" t="s">
        <v>273</v>
      </c>
      <c r="C11" s="115">
        <v>1736</v>
      </c>
      <c r="D11" s="115">
        <v>481</v>
      </c>
      <c r="E11" s="115">
        <v>5341</v>
      </c>
      <c r="F11" s="115">
        <v>2901</v>
      </c>
      <c r="G11" s="115">
        <v>22350</v>
      </c>
      <c r="H11" s="115">
        <v>8888</v>
      </c>
      <c r="I11" s="115">
        <v>43328</v>
      </c>
      <c r="J11" s="115">
        <v>5429</v>
      </c>
      <c r="K11" s="115">
        <v>378353</v>
      </c>
      <c r="L11" s="115">
        <v>193221</v>
      </c>
      <c r="M11" s="116">
        <v>2033</v>
      </c>
      <c r="N11" s="115" t="s">
        <v>268</v>
      </c>
    </row>
    <row r="12" spans="1:14" x14ac:dyDescent="0.75">
      <c r="A12" s="122" t="s">
        <v>282</v>
      </c>
      <c r="B12" s="127" t="s">
        <v>273</v>
      </c>
      <c r="C12" s="115">
        <v>1722</v>
      </c>
      <c r="D12" s="115">
        <v>466</v>
      </c>
      <c r="E12" s="115">
        <v>5474</v>
      </c>
      <c r="F12" s="115">
        <v>3034</v>
      </c>
      <c r="G12" s="115">
        <v>22284</v>
      </c>
      <c r="H12" s="115">
        <v>8954</v>
      </c>
      <c r="I12" s="115">
        <v>43807</v>
      </c>
      <c r="J12" s="115">
        <v>4950</v>
      </c>
      <c r="K12" s="115">
        <v>379309</v>
      </c>
      <c r="L12" s="115">
        <v>194177</v>
      </c>
      <c r="M12" s="116">
        <v>2033</v>
      </c>
      <c r="N12" s="115" t="s">
        <v>268</v>
      </c>
    </row>
    <row r="13" spans="1:14" x14ac:dyDescent="0.75">
      <c r="A13" s="123" t="s">
        <v>283</v>
      </c>
      <c r="B13" s="127" t="s">
        <v>273</v>
      </c>
      <c r="C13" s="115">
        <v>1713</v>
      </c>
      <c r="D13" s="115">
        <v>457</v>
      </c>
      <c r="E13" s="115">
        <v>5561</v>
      </c>
      <c r="F13" s="115">
        <v>3121</v>
      </c>
      <c r="G13" s="115">
        <v>22242</v>
      </c>
      <c r="H13" s="115">
        <v>8996</v>
      </c>
      <c r="I13" s="115">
        <v>44128</v>
      </c>
      <c r="J13" s="115">
        <v>4629</v>
      </c>
      <c r="K13" s="115">
        <v>379973</v>
      </c>
      <c r="L13" s="115">
        <v>194841</v>
      </c>
      <c r="M13" s="116">
        <v>2033</v>
      </c>
      <c r="N13" s="115" t="s">
        <v>268</v>
      </c>
    </row>
    <row r="14" spans="1:14" x14ac:dyDescent="0.75">
      <c r="A14" s="120" t="s">
        <v>211</v>
      </c>
      <c r="B14" s="128" t="s">
        <v>270</v>
      </c>
      <c r="C14" s="115">
        <v>2651</v>
      </c>
      <c r="D14" s="115">
        <v>1395</v>
      </c>
      <c r="E14" s="115">
        <v>6109</v>
      </c>
      <c r="F14" s="115">
        <v>3668</v>
      </c>
      <c r="G14" s="115">
        <v>28126</v>
      </c>
      <c r="H14" s="115">
        <v>3112</v>
      </c>
      <c r="I14" s="115">
        <v>46906</v>
      </c>
      <c r="J14" s="115">
        <v>1851</v>
      </c>
      <c r="K14" s="115">
        <v>263523</v>
      </c>
      <c r="L14" s="115">
        <v>78391</v>
      </c>
      <c r="M14" s="116">
        <v>2037</v>
      </c>
      <c r="N14" s="115" t="s">
        <v>268</v>
      </c>
    </row>
    <row r="15" spans="1:14" x14ac:dyDescent="0.75">
      <c r="A15" s="121" t="s">
        <v>281</v>
      </c>
      <c r="B15" s="128" t="s">
        <v>270</v>
      </c>
      <c r="C15" s="115">
        <v>2663</v>
      </c>
      <c r="D15" s="115">
        <v>1407</v>
      </c>
      <c r="E15" s="115">
        <v>6027</v>
      </c>
      <c r="F15" s="115">
        <v>3587</v>
      </c>
      <c r="G15" s="115">
        <v>28174</v>
      </c>
      <c r="H15" s="115">
        <v>3064</v>
      </c>
      <c r="I15" s="115">
        <v>46616</v>
      </c>
      <c r="J15" s="115">
        <v>2141</v>
      </c>
      <c r="K15" s="115">
        <v>262956</v>
      </c>
      <c r="L15" s="115">
        <v>77824</v>
      </c>
      <c r="M15" s="116">
        <v>2037</v>
      </c>
      <c r="N15" s="115" t="s">
        <v>268</v>
      </c>
    </row>
    <row r="16" spans="1:14" x14ac:dyDescent="0.75">
      <c r="A16" s="122" t="s">
        <v>282</v>
      </c>
      <c r="B16" s="128" t="s">
        <v>270</v>
      </c>
      <c r="C16" s="115">
        <v>2641</v>
      </c>
      <c r="D16" s="115">
        <v>1386</v>
      </c>
      <c r="E16" s="115">
        <v>6165</v>
      </c>
      <c r="F16" s="115">
        <v>3725</v>
      </c>
      <c r="G16" s="115">
        <v>28086</v>
      </c>
      <c r="H16" s="115">
        <v>3152</v>
      </c>
      <c r="I16" s="115">
        <v>47108</v>
      </c>
      <c r="J16" s="115">
        <v>1649</v>
      </c>
      <c r="K16" s="115">
        <v>263869</v>
      </c>
      <c r="L16" s="115">
        <v>78737</v>
      </c>
      <c r="M16" s="116">
        <v>2037</v>
      </c>
      <c r="N16" s="115" t="s">
        <v>268</v>
      </c>
    </row>
    <row r="17" spans="1:14" x14ac:dyDescent="0.75">
      <c r="A17" s="123" t="s">
        <v>283</v>
      </c>
      <c r="B17" s="128" t="s">
        <v>270</v>
      </c>
      <c r="C17" s="115">
        <v>2628</v>
      </c>
      <c r="D17" s="115">
        <v>1372</v>
      </c>
      <c r="E17" s="115">
        <v>6255</v>
      </c>
      <c r="F17" s="115">
        <v>3815</v>
      </c>
      <c r="G17" s="115">
        <v>28029</v>
      </c>
      <c r="H17" s="115">
        <v>3209</v>
      </c>
      <c r="I17" s="115">
        <v>47438</v>
      </c>
      <c r="J17" s="115">
        <v>1319</v>
      </c>
      <c r="K17" s="115">
        <v>264500</v>
      </c>
      <c r="L17" s="115">
        <v>79368</v>
      </c>
      <c r="M17" s="116">
        <v>2037</v>
      </c>
      <c r="N17" s="115" t="s">
        <v>268</v>
      </c>
    </row>
    <row r="18" spans="1:14" x14ac:dyDescent="0.75">
      <c r="A18" s="120" t="s">
        <v>211</v>
      </c>
      <c r="B18" s="129" t="s">
        <v>271</v>
      </c>
      <c r="C18" s="115">
        <v>2544</v>
      </c>
      <c r="D18" s="115">
        <v>1289</v>
      </c>
      <c r="E18" s="115">
        <v>6013</v>
      </c>
      <c r="F18" s="115">
        <v>3573</v>
      </c>
      <c r="G18" s="115">
        <v>27131</v>
      </c>
      <c r="H18" s="115">
        <v>4107</v>
      </c>
      <c r="I18" s="115">
        <v>46323</v>
      </c>
      <c r="J18" s="115">
        <v>2434</v>
      </c>
      <c r="K18" s="115">
        <v>278242</v>
      </c>
      <c r="L18" s="115">
        <v>93110</v>
      </c>
      <c r="M18" s="116">
        <v>2037</v>
      </c>
      <c r="N18" s="115" t="s">
        <v>268</v>
      </c>
    </row>
    <row r="19" spans="1:14" x14ac:dyDescent="0.75">
      <c r="A19" s="121" t="s">
        <v>281</v>
      </c>
      <c r="B19" s="129" t="s">
        <v>271</v>
      </c>
      <c r="C19" s="115">
        <v>2556</v>
      </c>
      <c r="D19" s="115">
        <v>1300</v>
      </c>
      <c r="E19" s="115">
        <v>5932</v>
      </c>
      <c r="F19" s="115">
        <v>3492</v>
      </c>
      <c r="G19" s="115">
        <v>27178</v>
      </c>
      <c r="H19" s="115">
        <v>4060</v>
      </c>
      <c r="I19" s="115">
        <v>46035</v>
      </c>
      <c r="J19" s="115">
        <v>2722</v>
      </c>
      <c r="K19" s="115">
        <v>277685</v>
      </c>
      <c r="L19" s="115">
        <v>92553</v>
      </c>
      <c r="M19" s="116">
        <v>2037</v>
      </c>
      <c r="N19" s="115" t="s">
        <v>268</v>
      </c>
    </row>
    <row r="20" spans="1:14" x14ac:dyDescent="0.75">
      <c r="A20" s="122" t="s">
        <v>282</v>
      </c>
      <c r="B20" s="129" t="s">
        <v>271</v>
      </c>
      <c r="C20" s="115">
        <v>2535</v>
      </c>
      <c r="D20" s="115">
        <v>1280</v>
      </c>
      <c r="E20" s="115">
        <v>6069</v>
      </c>
      <c r="F20" s="115">
        <v>3629</v>
      </c>
      <c r="G20" s="115">
        <v>27093</v>
      </c>
      <c r="H20" s="115">
        <v>4145</v>
      </c>
      <c r="I20" s="115">
        <v>46526</v>
      </c>
      <c r="J20" s="115">
        <v>2231</v>
      </c>
      <c r="K20" s="115">
        <v>278585</v>
      </c>
      <c r="L20" s="115">
        <v>93453</v>
      </c>
      <c r="M20" s="116">
        <v>2037</v>
      </c>
      <c r="N20" s="115" t="s">
        <v>268</v>
      </c>
    </row>
    <row r="21" spans="1:14" x14ac:dyDescent="0.75">
      <c r="A21" s="123" t="s">
        <v>283</v>
      </c>
      <c r="B21" s="129" t="s">
        <v>271</v>
      </c>
      <c r="C21" s="115">
        <v>2523</v>
      </c>
      <c r="D21" s="115">
        <v>1267</v>
      </c>
      <c r="E21" s="115">
        <v>6159</v>
      </c>
      <c r="F21" s="115">
        <v>3719</v>
      </c>
      <c r="G21" s="115">
        <v>27038</v>
      </c>
      <c r="H21" s="115">
        <v>4200</v>
      </c>
      <c r="I21" s="115">
        <v>46855</v>
      </c>
      <c r="J21" s="115">
        <v>1902</v>
      </c>
      <c r="K21" s="115">
        <v>279207</v>
      </c>
      <c r="L21" s="115">
        <v>94075</v>
      </c>
      <c r="M21" s="116">
        <v>2037</v>
      </c>
      <c r="N21" s="115" t="s">
        <v>268</v>
      </c>
    </row>
    <row r="22" spans="1:14" x14ac:dyDescent="0.75">
      <c r="A22" s="120" t="s">
        <v>211</v>
      </c>
      <c r="B22" s="130" t="s">
        <v>272</v>
      </c>
      <c r="C22" s="115">
        <v>2945</v>
      </c>
      <c r="D22" s="115">
        <v>1689</v>
      </c>
      <c r="E22" s="115">
        <v>6006</v>
      </c>
      <c r="F22" s="115">
        <v>3565</v>
      </c>
      <c r="G22" s="115">
        <v>29811</v>
      </c>
      <c r="H22" s="115">
        <v>1427</v>
      </c>
      <c r="I22" s="115">
        <v>46277</v>
      </c>
      <c r="J22" s="115">
        <v>2480</v>
      </c>
      <c r="K22" s="115">
        <v>263956</v>
      </c>
      <c r="L22" s="115">
        <v>78824</v>
      </c>
      <c r="M22" s="116">
        <v>2038</v>
      </c>
      <c r="N22" s="115" t="s">
        <v>268</v>
      </c>
    </row>
    <row r="23" spans="1:14" x14ac:dyDescent="0.75">
      <c r="A23" s="121" t="s">
        <v>281</v>
      </c>
      <c r="B23" s="130" t="s">
        <v>272</v>
      </c>
      <c r="C23" s="115">
        <v>2958</v>
      </c>
      <c r="D23" s="115">
        <v>1702</v>
      </c>
      <c r="E23" s="115">
        <v>5926</v>
      </c>
      <c r="F23" s="115">
        <v>3486</v>
      </c>
      <c r="G23" s="115">
        <v>29864</v>
      </c>
      <c r="H23" s="115">
        <v>1374</v>
      </c>
      <c r="I23" s="115">
        <v>45993</v>
      </c>
      <c r="J23" s="115">
        <v>2764</v>
      </c>
      <c r="K23" s="115">
        <v>263353</v>
      </c>
      <c r="L23" s="115">
        <v>78221</v>
      </c>
      <c r="M23" s="116">
        <v>2038</v>
      </c>
      <c r="N23" s="115" t="s">
        <v>268</v>
      </c>
    </row>
    <row r="24" spans="1:14" x14ac:dyDescent="0.75">
      <c r="A24" s="122" t="s">
        <v>282</v>
      </c>
      <c r="B24" s="130" t="s">
        <v>272</v>
      </c>
      <c r="C24" s="115">
        <v>2934</v>
      </c>
      <c r="D24" s="115">
        <v>1678</v>
      </c>
      <c r="E24" s="115">
        <v>6060</v>
      </c>
      <c r="F24" s="115">
        <v>3620</v>
      </c>
      <c r="G24" s="115">
        <v>29765</v>
      </c>
      <c r="H24" s="115">
        <v>1473</v>
      </c>
      <c r="I24" s="115">
        <v>46475</v>
      </c>
      <c r="J24" s="115">
        <v>2282</v>
      </c>
      <c r="K24" s="115">
        <v>264333</v>
      </c>
      <c r="L24" s="115">
        <v>79201</v>
      </c>
      <c r="M24" s="116">
        <v>2038</v>
      </c>
      <c r="N24" s="115" t="s">
        <v>268</v>
      </c>
    </row>
    <row r="25" spans="1:14" x14ac:dyDescent="0.75">
      <c r="A25" s="123" t="s">
        <v>283</v>
      </c>
      <c r="B25" s="130" t="s">
        <v>272</v>
      </c>
      <c r="C25" s="115">
        <v>2918</v>
      </c>
      <c r="D25" s="115">
        <v>1663</v>
      </c>
      <c r="E25" s="115">
        <v>6149</v>
      </c>
      <c r="F25" s="115">
        <v>3708</v>
      </c>
      <c r="G25" s="115">
        <v>29701</v>
      </c>
      <c r="H25" s="115">
        <v>1537</v>
      </c>
      <c r="I25" s="115">
        <v>46799</v>
      </c>
      <c r="J25" s="115">
        <v>1958</v>
      </c>
      <c r="K25" s="115">
        <v>265006</v>
      </c>
      <c r="L25" s="115">
        <v>79874</v>
      </c>
      <c r="M25" s="116">
        <v>2038</v>
      </c>
      <c r="N25" s="115" t="s">
        <v>268</v>
      </c>
    </row>
    <row r="26" spans="1:14" x14ac:dyDescent="0.75">
      <c r="A26" s="120" t="s">
        <v>211</v>
      </c>
      <c r="B26" s="124" t="s">
        <v>211</v>
      </c>
      <c r="C26" s="115">
        <v>3193</v>
      </c>
      <c r="D26" s="115">
        <v>1937</v>
      </c>
      <c r="E26" s="115">
        <v>6532</v>
      </c>
      <c r="F26" s="115">
        <v>4092</v>
      </c>
      <c r="G26" s="115">
        <v>31238</v>
      </c>
      <c r="H26" s="115">
        <v>0</v>
      </c>
      <c r="I26" s="115">
        <v>48757</v>
      </c>
      <c r="J26" s="115">
        <v>0</v>
      </c>
      <c r="K26" s="115">
        <v>185132</v>
      </c>
      <c r="L26" s="115">
        <v>0</v>
      </c>
      <c r="M26" s="116">
        <v>2039</v>
      </c>
      <c r="N26" s="115" t="s">
        <v>268</v>
      </c>
    </row>
    <row r="27" spans="1:14" x14ac:dyDescent="0.75">
      <c r="A27" s="121" t="s">
        <v>281</v>
      </c>
      <c r="B27" s="124" t="s">
        <v>211</v>
      </c>
      <c r="C27" s="115">
        <v>3207</v>
      </c>
      <c r="D27" s="115">
        <v>1951</v>
      </c>
      <c r="E27" s="115">
        <v>6450</v>
      </c>
      <c r="F27" s="115">
        <v>4010</v>
      </c>
      <c r="G27" s="115">
        <v>31293</v>
      </c>
      <c r="H27" s="115">
        <v>-55</v>
      </c>
      <c r="I27" s="115">
        <v>48465</v>
      </c>
      <c r="J27" s="115">
        <v>292</v>
      </c>
      <c r="K27" s="115">
        <v>184585</v>
      </c>
      <c r="L27" s="115">
        <v>-547</v>
      </c>
      <c r="M27" s="116">
        <v>2039</v>
      </c>
      <c r="N27" s="115" t="s">
        <v>268</v>
      </c>
    </row>
    <row r="28" spans="1:14" x14ac:dyDescent="0.75">
      <c r="A28" s="122" t="s">
        <v>282</v>
      </c>
      <c r="B28" s="124" t="s">
        <v>211</v>
      </c>
      <c r="C28" s="115">
        <v>3182</v>
      </c>
      <c r="D28" s="115">
        <v>1926</v>
      </c>
      <c r="E28" s="115">
        <v>6589</v>
      </c>
      <c r="F28" s="115">
        <v>4148</v>
      </c>
      <c r="G28" s="115">
        <v>31191</v>
      </c>
      <c r="H28" s="115">
        <v>47</v>
      </c>
      <c r="I28" s="115">
        <v>48960</v>
      </c>
      <c r="J28" s="115">
        <v>-203</v>
      </c>
      <c r="K28" s="115">
        <v>185485</v>
      </c>
      <c r="L28" s="115">
        <v>353</v>
      </c>
      <c r="M28" s="116">
        <v>2039</v>
      </c>
      <c r="N28" s="115" t="s">
        <v>268</v>
      </c>
    </row>
    <row r="29" spans="1:14" x14ac:dyDescent="0.75">
      <c r="A29" s="123" t="s">
        <v>283</v>
      </c>
      <c r="B29" s="124" t="s">
        <v>211</v>
      </c>
      <c r="C29" s="115">
        <v>3166</v>
      </c>
      <c r="D29" s="115">
        <v>1910</v>
      </c>
      <c r="E29" s="115">
        <v>6680</v>
      </c>
      <c r="F29" s="115">
        <v>4240</v>
      </c>
      <c r="G29" s="115">
        <v>31127</v>
      </c>
      <c r="H29" s="115">
        <v>111</v>
      </c>
      <c r="I29" s="115">
        <v>49293</v>
      </c>
      <c r="J29" s="115">
        <v>-536</v>
      </c>
      <c r="K29" s="115">
        <v>186099</v>
      </c>
      <c r="L29" s="115">
        <v>967</v>
      </c>
      <c r="M29" s="116">
        <v>2039</v>
      </c>
      <c r="N29" s="115" t="s">
        <v>268</v>
      </c>
    </row>
  </sheetData>
  <autoFilter ref="A1:N29" xr:uid="{4375FFDD-33E8-4E1D-BAF6-647D82333BF5}">
    <sortState ref="A2:N29">
      <sortCondition ref="B1:B29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5332-8D66-4A8C-A9A0-90978832453D}">
  <dimension ref="A1:AF76"/>
  <sheetViews>
    <sheetView topLeftCell="B1" zoomScale="85" zoomScaleNormal="85" workbookViewId="0">
      <selection activeCell="D18" sqref="D18"/>
    </sheetView>
  </sheetViews>
  <sheetFormatPr defaultRowHeight="14.75" x14ac:dyDescent="0.75"/>
  <cols>
    <col min="1" max="1" width="14.6328125" style="11" bestFit="1" customWidth="1"/>
    <col min="3" max="3" width="14.6328125" style="11" customWidth="1"/>
    <col min="4" max="4" width="12.7265625" bestFit="1" customWidth="1"/>
    <col min="5" max="5" width="12.7265625" customWidth="1"/>
    <col min="6" max="6" width="25.6328125" customWidth="1"/>
    <col min="7" max="7" width="13.81640625" customWidth="1"/>
    <col min="8" max="8" width="12.7265625" customWidth="1"/>
    <col min="9" max="9" width="6.31640625" customWidth="1"/>
    <col min="10" max="10" width="10.90625" customWidth="1"/>
    <col min="11" max="11" width="11.953125" customWidth="1"/>
    <col min="12" max="12" width="63.26953125" bestFit="1" customWidth="1"/>
    <col min="29" max="29" width="10.453125" bestFit="1" customWidth="1"/>
    <col min="30" max="30" width="30.36328125" bestFit="1" customWidth="1"/>
  </cols>
  <sheetData>
    <row r="1" spans="1:32" x14ac:dyDescent="0.75">
      <c r="A1" s="117" t="s">
        <v>179</v>
      </c>
      <c r="B1" s="118" t="s">
        <v>27</v>
      </c>
      <c r="C1" s="117" t="s">
        <v>190</v>
      </c>
      <c r="D1" s="117" t="s">
        <v>124</v>
      </c>
      <c r="E1" s="117" t="s">
        <v>230</v>
      </c>
      <c r="F1" s="117" t="s">
        <v>232</v>
      </c>
      <c r="G1" s="117" t="s">
        <v>292</v>
      </c>
      <c r="H1" s="117"/>
      <c r="I1" s="64"/>
      <c r="J1" s="64"/>
      <c r="K1" s="64"/>
      <c r="L1" s="117" t="s">
        <v>180</v>
      </c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</row>
    <row r="2" spans="1:32" s="92" customFormat="1" x14ac:dyDescent="0.75">
      <c r="A2" s="67" t="s">
        <v>181</v>
      </c>
      <c r="B2" s="68">
        <v>2022</v>
      </c>
      <c r="C2" s="67" t="s">
        <v>191</v>
      </c>
      <c r="D2" s="119">
        <v>1</v>
      </c>
      <c r="E2" s="119"/>
      <c r="F2" s="119"/>
      <c r="G2" s="119"/>
      <c r="H2" s="68"/>
      <c r="L2" s="138" t="s">
        <v>188</v>
      </c>
    </row>
    <row r="3" spans="1:32" s="92" customFormat="1" x14ac:dyDescent="0.75">
      <c r="A3" s="67" t="s">
        <v>182</v>
      </c>
      <c r="B3" s="68">
        <v>2004</v>
      </c>
      <c r="C3" s="67" t="s">
        <v>233</v>
      </c>
      <c r="D3" s="119">
        <v>1.47</v>
      </c>
      <c r="E3" s="68">
        <v>5964</v>
      </c>
      <c r="F3" s="68">
        <v>9553008</v>
      </c>
      <c r="G3" s="68">
        <v>0.31</v>
      </c>
      <c r="H3" s="68"/>
      <c r="L3" s="138" t="s">
        <v>231</v>
      </c>
    </row>
    <row r="4" spans="1:32" s="92" customFormat="1" x14ac:dyDescent="0.75">
      <c r="A4" s="67" t="s">
        <v>183</v>
      </c>
      <c r="B4" s="68">
        <v>2004</v>
      </c>
      <c r="C4" s="67" t="s">
        <v>234</v>
      </c>
      <c r="D4" s="119">
        <v>1.42</v>
      </c>
      <c r="E4" s="68">
        <v>5964</v>
      </c>
      <c r="F4" s="68">
        <v>9419566</v>
      </c>
      <c r="G4" s="68">
        <v>0.3</v>
      </c>
      <c r="H4" s="68"/>
      <c r="L4" s="138" t="s">
        <v>231</v>
      </c>
    </row>
    <row r="5" spans="1:32" s="92" customFormat="1" x14ac:dyDescent="0.75">
      <c r="A5" s="67" t="s">
        <v>184</v>
      </c>
      <c r="B5" s="68">
        <v>2004</v>
      </c>
      <c r="C5" s="67" t="s">
        <v>235</v>
      </c>
      <c r="D5" s="119">
        <v>2.2799999999999998</v>
      </c>
      <c r="E5" s="68">
        <v>5964</v>
      </c>
      <c r="F5" s="68">
        <v>10570790</v>
      </c>
      <c r="G5" s="68">
        <v>0.38</v>
      </c>
      <c r="H5" s="68"/>
      <c r="L5" s="138" t="s">
        <v>231</v>
      </c>
    </row>
    <row r="6" spans="1:32" s="92" customFormat="1" x14ac:dyDescent="0.75">
      <c r="A6" s="67" t="s">
        <v>185</v>
      </c>
      <c r="B6" s="68">
        <v>2004</v>
      </c>
      <c r="C6" s="67" t="s">
        <v>236</v>
      </c>
      <c r="D6" s="119">
        <v>2.56</v>
      </c>
      <c r="E6" s="68">
        <v>5964</v>
      </c>
      <c r="F6" s="68">
        <v>10972787</v>
      </c>
      <c r="G6" s="68">
        <v>0.4</v>
      </c>
      <c r="H6" s="68"/>
      <c r="L6" s="138" t="s">
        <v>231</v>
      </c>
    </row>
    <row r="7" spans="1:32" s="92" customFormat="1" x14ac:dyDescent="0.75">
      <c r="A7" s="67" t="s">
        <v>186</v>
      </c>
      <c r="B7" s="68">
        <v>2004</v>
      </c>
      <c r="C7" s="67" t="s">
        <v>237</v>
      </c>
      <c r="D7" s="119">
        <v>3.1</v>
      </c>
      <c r="E7" s="68">
        <v>5964</v>
      </c>
      <c r="F7" s="68">
        <v>8859873</v>
      </c>
      <c r="G7" s="68">
        <v>0.44</v>
      </c>
      <c r="H7" s="68"/>
      <c r="L7" s="138" t="s">
        <v>231</v>
      </c>
    </row>
    <row r="8" spans="1:32" s="92" customFormat="1" x14ac:dyDescent="0.75">
      <c r="A8" s="67" t="s">
        <v>187</v>
      </c>
      <c r="B8" s="68">
        <v>2004</v>
      </c>
      <c r="C8" s="67" t="s">
        <v>238</v>
      </c>
      <c r="D8" s="119">
        <v>3.36</v>
      </c>
      <c r="E8" s="68">
        <v>5964</v>
      </c>
      <c r="F8" s="68">
        <v>11173300</v>
      </c>
      <c r="G8" s="68">
        <v>0.46</v>
      </c>
      <c r="H8" s="68"/>
      <c r="L8" s="138" t="s">
        <v>231</v>
      </c>
    </row>
    <row r="9" spans="1:32" s="92" customFormat="1" x14ac:dyDescent="0.75">
      <c r="A9" s="67" t="s">
        <v>1</v>
      </c>
      <c r="B9" s="68">
        <v>2004</v>
      </c>
      <c r="C9" s="67" t="s">
        <v>191</v>
      </c>
      <c r="D9" s="119">
        <v>2.15</v>
      </c>
      <c r="E9" s="68">
        <v>5964</v>
      </c>
      <c r="F9" s="68">
        <v>60549324</v>
      </c>
      <c r="G9" s="68">
        <v>0.37</v>
      </c>
      <c r="H9" s="68"/>
      <c r="L9" s="138" t="s">
        <v>231</v>
      </c>
    </row>
    <row r="10" spans="1:32" s="92" customFormat="1" x14ac:dyDescent="0.75">
      <c r="A10" s="67" t="s">
        <v>182</v>
      </c>
      <c r="B10" s="68">
        <v>2014</v>
      </c>
      <c r="C10" s="67" t="s">
        <v>233</v>
      </c>
      <c r="D10" s="119">
        <v>0.35</v>
      </c>
      <c r="E10" s="68">
        <v>5964</v>
      </c>
      <c r="F10" s="68">
        <v>8485974</v>
      </c>
      <c r="G10" s="68">
        <v>0.15</v>
      </c>
      <c r="H10" s="68"/>
      <c r="L10" s="138" t="s">
        <v>231</v>
      </c>
    </row>
    <row r="11" spans="1:32" s="92" customFormat="1" x14ac:dyDescent="0.75">
      <c r="A11" s="67" t="s">
        <v>183</v>
      </c>
      <c r="B11" s="68">
        <v>2014</v>
      </c>
      <c r="C11" s="67" t="s">
        <v>234</v>
      </c>
      <c r="D11" s="119">
        <v>0.59</v>
      </c>
      <c r="E11" s="68">
        <v>5964</v>
      </c>
      <c r="F11" s="68">
        <v>8829060</v>
      </c>
      <c r="G11" s="68">
        <v>0.19</v>
      </c>
      <c r="H11" s="68"/>
      <c r="L11" s="138" t="s">
        <v>231</v>
      </c>
    </row>
    <row r="12" spans="1:32" s="92" customFormat="1" x14ac:dyDescent="0.75">
      <c r="A12" s="67" t="s">
        <v>184</v>
      </c>
      <c r="B12" s="68">
        <v>2014</v>
      </c>
      <c r="C12" s="67" t="s">
        <v>235</v>
      </c>
      <c r="D12" s="119">
        <v>0.45</v>
      </c>
      <c r="E12" s="68">
        <v>5964</v>
      </c>
      <c r="F12" s="68">
        <v>9330783</v>
      </c>
      <c r="G12" s="68">
        <v>0.17</v>
      </c>
      <c r="H12" s="68"/>
      <c r="L12" s="138" t="s">
        <v>231</v>
      </c>
    </row>
    <row r="13" spans="1:32" s="92" customFormat="1" x14ac:dyDescent="0.75">
      <c r="A13" s="67" t="s">
        <v>185</v>
      </c>
      <c r="B13" s="68">
        <v>2014</v>
      </c>
      <c r="C13" s="67" t="s">
        <v>236</v>
      </c>
      <c r="D13" s="119">
        <v>1.04</v>
      </c>
      <c r="E13" s="68">
        <v>5964</v>
      </c>
      <c r="F13" s="68">
        <v>10346437</v>
      </c>
      <c r="G13" s="68">
        <v>0.26</v>
      </c>
      <c r="H13" s="68"/>
      <c r="L13" s="138" t="s">
        <v>231</v>
      </c>
    </row>
    <row r="14" spans="1:32" s="92" customFormat="1" x14ac:dyDescent="0.75">
      <c r="A14" s="67" t="s">
        <v>186</v>
      </c>
      <c r="B14" s="68">
        <v>2014</v>
      </c>
      <c r="C14" s="67" t="s">
        <v>237</v>
      </c>
      <c r="D14" s="119">
        <v>2.72</v>
      </c>
      <c r="E14" s="68">
        <v>5964</v>
      </c>
      <c r="F14" s="68">
        <v>10465811</v>
      </c>
      <c r="G14" s="68">
        <v>0.41</v>
      </c>
      <c r="H14" s="68"/>
      <c r="L14" s="138" t="s">
        <v>231</v>
      </c>
    </row>
    <row r="15" spans="1:32" s="92" customFormat="1" x14ac:dyDescent="0.75">
      <c r="A15" s="67" t="s">
        <v>187</v>
      </c>
      <c r="B15" s="68">
        <v>2014</v>
      </c>
      <c r="C15" s="67" t="s">
        <v>238</v>
      </c>
      <c r="D15" s="119">
        <v>1.46</v>
      </c>
      <c r="E15" s="68">
        <v>5964</v>
      </c>
      <c r="F15" s="68">
        <v>16496285</v>
      </c>
      <c r="G15" s="68">
        <v>0.3</v>
      </c>
      <c r="H15" s="68"/>
      <c r="L15" s="66" t="s">
        <v>231</v>
      </c>
    </row>
    <row r="16" spans="1:32" s="92" customFormat="1" x14ac:dyDescent="0.75">
      <c r="A16" s="67" t="s">
        <v>1</v>
      </c>
      <c r="B16" s="68">
        <v>2014</v>
      </c>
      <c r="C16" s="67" t="s">
        <v>191</v>
      </c>
      <c r="D16" s="119">
        <v>1.18</v>
      </c>
      <c r="E16" s="68">
        <v>5964</v>
      </c>
      <c r="F16" s="68">
        <v>63954350</v>
      </c>
      <c r="G16" s="68">
        <v>0.27</v>
      </c>
      <c r="H16" s="68"/>
      <c r="L16" s="138" t="s">
        <v>231</v>
      </c>
    </row>
    <row r="17" spans="1:12" x14ac:dyDescent="0.75">
      <c r="A17" s="67"/>
      <c r="B17" s="68"/>
      <c r="C17" s="67"/>
      <c r="D17" s="68" t="s">
        <v>293</v>
      </c>
      <c r="E17" s="68"/>
      <c r="F17" s="68"/>
      <c r="G17" s="68"/>
      <c r="H17" s="68"/>
      <c r="L17" s="68"/>
    </row>
    <row r="18" spans="1:12" x14ac:dyDescent="0.75">
      <c r="A18" s="67"/>
      <c r="B18" s="68"/>
      <c r="C18" s="67"/>
      <c r="D18" s="68"/>
      <c r="E18" s="68"/>
      <c r="F18" s="68"/>
      <c r="G18" s="68"/>
      <c r="H18" s="68"/>
      <c r="L18" s="68"/>
    </row>
    <row r="19" spans="1:12" x14ac:dyDescent="0.75">
      <c r="A19" s="67"/>
      <c r="B19" s="68"/>
      <c r="C19" s="67"/>
      <c r="D19" s="68"/>
      <c r="E19" s="68"/>
      <c r="F19" s="68"/>
      <c r="G19" s="68"/>
      <c r="H19" s="68"/>
      <c r="L19" s="68"/>
    </row>
    <row r="20" spans="1:12" x14ac:dyDescent="0.75">
      <c r="A20" s="67"/>
      <c r="B20" s="68"/>
      <c r="C20" s="67"/>
      <c r="D20" s="68"/>
      <c r="E20" s="68"/>
      <c r="F20" s="68"/>
      <c r="G20" s="68"/>
      <c r="H20" s="68"/>
      <c r="L20" s="68"/>
    </row>
    <row r="21" spans="1:12" x14ac:dyDescent="0.75">
      <c r="A21" s="139"/>
      <c r="B21" s="139"/>
      <c r="C21" s="139"/>
      <c r="D21" s="139"/>
      <c r="E21" s="139"/>
      <c r="F21" s="139"/>
      <c r="G21" s="139"/>
      <c r="H21" s="139"/>
      <c r="L21" s="68"/>
    </row>
    <row r="25" spans="1:12" s="92" customFormat="1" x14ac:dyDescent="0.75">
      <c r="A25" s="91"/>
      <c r="C25" s="91"/>
      <c r="L25" s="66"/>
    </row>
    <row r="26" spans="1:12" s="92" customFormat="1" x14ac:dyDescent="0.75">
      <c r="A26" s="91"/>
      <c r="C26" s="91"/>
      <c r="L26" s="93"/>
    </row>
    <row r="27" spans="1:12" s="92" customFormat="1" x14ac:dyDescent="0.75">
      <c r="A27" s="91"/>
      <c r="C27" s="91"/>
      <c r="L27" s="93"/>
    </row>
    <row r="28" spans="1:12" s="92" customFormat="1" x14ac:dyDescent="0.75">
      <c r="A28" s="91"/>
      <c r="C28" s="91"/>
      <c r="L28" s="93"/>
    </row>
    <row r="29" spans="1:12" s="92" customFormat="1" x14ac:dyDescent="0.75">
      <c r="A29" s="91"/>
      <c r="C29" s="91"/>
      <c r="L29" s="66"/>
    </row>
    <row r="30" spans="1:12" s="92" customFormat="1" x14ac:dyDescent="0.75">
      <c r="A30" s="91"/>
      <c r="C30" s="91"/>
      <c r="L30" s="66"/>
    </row>
    <row r="31" spans="1:12" s="92" customFormat="1" x14ac:dyDescent="0.75">
      <c r="A31" s="91"/>
      <c r="C31" s="91"/>
      <c r="L31" s="66"/>
    </row>
    <row r="32" spans="1:12" s="92" customFormat="1" x14ac:dyDescent="0.75">
      <c r="A32" s="91"/>
      <c r="C32" s="91"/>
      <c r="L32" s="66"/>
    </row>
    <row r="33" spans="1:12" s="92" customFormat="1" x14ac:dyDescent="0.75">
      <c r="A33" s="91"/>
      <c r="C33" s="91"/>
      <c r="L33" s="66"/>
    </row>
    <row r="34" spans="1:12" s="92" customFormat="1" x14ac:dyDescent="0.75">
      <c r="A34" s="91"/>
      <c r="C34" s="91"/>
      <c r="L34" s="93"/>
    </row>
    <row r="35" spans="1:12" x14ac:dyDescent="0.75">
      <c r="A35" s="67"/>
      <c r="B35" s="68"/>
      <c r="C35" s="67"/>
      <c r="D35" s="16"/>
      <c r="E35" s="16"/>
      <c r="F35" s="16"/>
      <c r="G35" s="16"/>
    </row>
    <row r="36" spans="1:12" x14ac:dyDescent="0.75">
      <c r="A36" s="67"/>
      <c r="B36" s="68"/>
      <c r="C36" s="67"/>
      <c r="D36" s="16"/>
      <c r="E36" s="16"/>
      <c r="F36" s="16"/>
      <c r="G36" s="16"/>
      <c r="L36" s="66"/>
    </row>
    <row r="37" spans="1:12" x14ac:dyDescent="0.75">
      <c r="A37" s="67"/>
      <c r="B37" s="68"/>
      <c r="C37" s="67"/>
      <c r="D37" s="16"/>
      <c r="E37" s="16"/>
      <c r="F37" s="16"/>
      <c r="G37" s="16"/>
    </row>
    <row r="38" spans="1:12" x14ac:dyDescent="0.75">
      <c r="A38" s="67"/>
      <c r="B38" s="68"/>
      <c r="C38" s="67"/>
      <c r="D38" s="16"/>
      <c r="E38" s="16"/>
      <c r="F38" s="16"/>
      <c r="G38" s="16"/>
    </row>
    <row r="39" spans="1:12" x14ac:dyDescent="0.75">
      <c r="A39" s="67"/>
      <c r="B39" s="68"/>
      <c r="C39" s="67"/>
      <c r="D39" s="16"/>
      <c r="E39" s="16"/>
      <c r="F39" s="16"/>
      <c r="G39" s="16"/>
    </row>
    <row r="40" spans="1:12" x14ac:dyDescent="0.75">
      <c r="A40" s="67"/>
      <c r="B40" s="68"/>
      <c r="C40" s="67"/>
      <c r="D40" s="16"/>
      <c r="E40" s="16"/>
      <c r="F40" s="16"/>
      <c r="G40" s="16"/>
    </row>
    <row r="41" spans="1:12" x14ac:dyDescent="0.75">
      <c r="A41" s="67"/>
      <c r="B41" s="68"/>
      <c r="C41" s="67"/>
      <c r="D41" s="16"/>
      <c r="E41" s="16"/>
      <c r="F41" s="16"/>
      <c r="G41" s="16"/>
    </row>
    <row r="42" spans="1:12" x14ac:dyDescent="0.75">
      <c r="A42" s="67"/>
      <c r="B42" s="68"/>
      <c r="C42" s="67"/>
      <c r="D42" s="16"/>
      <c r="E42" s="16"/>
      <c r="F42" s="16"/>
      <c r="G42" s="16"/>
    </row>
    <row r="43" spans="1:12" x14ac:dyDescent="0.75">
      <c r="A43" s="67"/>
      <c r="B43" s="68"/>
      <c r="C43" s="67"/>
      <c r="D43" s="16"/>
      <c r="E43" s="16"/>
      <c r="F43" s="16"/>
      <c r="G43" s="16"/>
    </row>
    <row r="44" spans="1:12" x14ac:dyDescent="0.75">
      <c r="A44" s="67"/>
      <c r="B44" s="68"/>
      <c r="C44" s="67"/>
      <c r="D44" s="16"/>
      <c r="E44" s="16"/>
      <c r="F44" s="16"/>
      <c r="G44" s="16"/>
    </row>
    <row r="45" spans="1:12" x14ac:dyDescent="0.75">
      <c r="A45" s="67"/>
      <c r="B45" s="68"/>
      <c r="C45" s="67"/>
      <c r="D45" s="16"/>
      <c r="E45" s="16"/>
      <c r="F45" s="16"/>
      <c r="G45" s="16"/>
    </row>
    <row r="46" spans="1:12" x14ac:dyDescent="0.75">
      <c r="A46" s="67"/>
      <c r="B46" s="68"/>
      <c r="C46" s="67"/>
      <c r="D46" s="16"/>
      <c r="E46" s="16"/>
      <c r="F46" s="16"/>
      <c r="G46" s="16"/>
    </row>
    <row r="47" spans="1:12" x14ac:dyDescent="0.75">
      <c r="A47" s="67"/>
      <c r="B47" s="68"/>
      <c r="C47" s="67"/>
      <c r="D47" s="16"/>
      <c r="E47" s="16"/>
      <c r="F47" s="16"/>
      <c r="G47" s="16"/>
    </row>
    <row r="48" spans="1:12" x14ac:dyDescent="0.75">
      <c r="A48" s="67"/>
      <c r="B48" s="68"/>
      <c r="C48" s="67"/>
      <c r="D48" s="16"/>
      <c r="E48" s="16"/>
      <c r="F48" s="16"/>
      <c r="G48" s="16"/>
    </row>
    <row r="49" spans="1:12" x14ac:dyDescent="0.75">
      <c r="A49" s="67"/>
      <c r="B49" s="68"/>
      <c r="C49" s="67"/>
      <c r="D49" s="16"/>
      <c r="E49" s="16"/>
      <c r="F49" s="16"/>
      <c r="G49" s="16"/>
    </row>
    <row r="50" spans="1:12" x14ac:dyDescent="0.75">
      <c r="A50" s="67"/>
      <c r="B50" s="68"/>
      <c r="C50" s="67"/>
      <c r="D50" s="16"/>
      <c r="E50" s="16"/>
      <c r="F50" s="16"/>
      <c r="G50" s="16"/>
    </row>
    <row r="51" spans="1:12" x14ac:dyDescent="0.75">
      <c r="A51" s="67"/>
      <c r="B51" s="68"/>
      <c r="C51" s="67"/>
      <c r="D51" s="16"/>
      <c r="E51" s="16"/>
      <c r="F51" s="16"/>
      <c r="G51" s="16"/>
    </row>
    <row r="52" spans="1:12" x14ac:dyDescent="0.75">
      <c r="A52" s="67"/>
      <c r="B52" s="68"/>
      <c r="C52" s="67"/>
      <c r="D52" s="16"/>
      <c r="E52" s="16"/>
      <c r="F52" s="16"/>
      <c r="G52" s="16"/>
    </row>
    <row r="53" spans="1:12" x14ac:dyDescent="0.75">
      <c r="A53" s="67"/>
      <c r="B53" s="68"/>
      <c r="C53" s="67"/>
      <c r="D53" s="16"/>
      <c r="E53" s="16"/>
      <c r="F53" s="16"/>
      <c r="G53" s="16"/>
    </row>
    <row r="54" spans="1:12" x14ac:dyDescent="0.75">
      <c r="A54" s="67"/>
      <c r="B54" s="68"/>
      <c r="C54" s="67"/>
      <c r="D54" s="16"/>
      <c r="E54" s="16"/>
      <c r="F54" s="16"/>
      <c r="G54" s="16"/>
    </row>
    <row r="55" spans="1:12" x14ac:dyDescent="0.75">
      <c r="A55" s="67"/>
      <c r="B55" s="68"/>
      <c r="C55" s="67"/>
      <c r="D55" s="16"/>
      <c r="E55" s="16"/>
      <c r="F55" s="16"/>
      <c r="G55" s="16"/>
    </row>
    <row r="56" spans="1:12" x14ac:dyDescent="0.75">
      <c r="A56" s="67"/>
      <c r="B56" s="68"/>
      <c r="C56" s="67"/>
      <c r="D56" s="16"/>
      <c r="E56" s="16"/>
      <c r="F56" s="16"/>
      <c r="G56" s="16"/>
    </row>
    <row r="57" spans="1:12" x14ac:dyDescent="0.75">
      <c r="A57" s="67"/>
      <c r="B57" s="68"/>
      <c r="C57" s="67"/>
      <c r="D57" s="16"/>
      <c r="E57" s="16"/>
      <c r="F57" s="16"/>
      <c r="G57" s="16"/>
    </row>
    <row r="58" spans="1:12" x14ac:dyDescent="0.75">
      <c r="A58" s="67"/>
      <c r="B58" s="68"/>
      <c r="C58" s="67"/>
      <c r="D58" s="16"/>
      <c r="E58" s="16"/>
      <c r="F58" s="16"/>
      <c r="G58" s="16"/>
    </row>
    <row r="59" spans="1:12" x14ac:dyDescent="0.75">
      <c r="A59" s="67"/>
      <c r="B59" s="68"/>
      <c r="C59" s="67"/>
      <c r="D59" s="16"/>
      <c r="E59" s="16"/>
      <c r="F59" s="16"/>
      <c r="G59" s="16"/>
    </row>
    <row r="60" spans="1:12" x14ac:dyDescent="0.75">
      <c r="A60" s="67"/>
      <c r="B60" s="68"/>
      <c r="C60" s="67"/>
      <c r="D60" s="16"/>
      <c r="E60" s="16"/>
      <c r="F60" s="16"/>
      <c r="G60" s="16"/>
      <c r="L60" s="66"/>
    </row>
    <row r="61" spans="1:12" x14ac:dyDescent="0.75">
      <c r="A61" s="67"/>
      <c r="B61" s="68"/>
      <c r="C61" s="67"/>
      <c r="D61" s="16"/>
      <c r="E61" s="16"/>
      <c r="F61" s="16"/>
      <c r="G61" s="16"/>
    </row>
    <row r="62" spans="1:12" x14ac:dyDescent="0.75">
      <c r="A62" s="67"/>
      <c r="B62" s="68"/>
      <c r="C62" s="67"/>
      <c r="D62" s="16"/>
      <c r="E62" s="16"/>
      <c r="F62" s="16"/>
      <c r="G62" s="16"/>
    </row>
    <row r="63" spans="1:12" x14ac:dyDescent="0.75">
      <c r="A63" s="67"/>
      <c r="B63" s="68"/>
      <c r="C63" s="67"/>
      <c r="D63" s="16"/>
      <c r="E63" s="16"/>
      <c r="F63" s="16"/>
      <c r="G63" s="16"/>
      <c r="L63" s="65"/>
    </row>
    <row r="64" spans="1:12" x14ac:dyDescent="0.75">
      <c r="A64" s="67"/>
      <c r="B64" s="68"/>
      <c r="C64" s="67"/>
      <c r="D64" s="16"/>
      <c r="E64" s="16"/>
      <c r="F64" s="16"/>
      <c r="G64" s="16"/>
      <c r="L64" s="65"/>
    </row>
    <row r="65" spans="1:12" x14ac:dyDescent="0.75">
      <c r="A65" s="67"/>
      <c r="B65" s="68"/>
      <c r="C65" s="67"/>
      <c r="D65" s="16"/>
      <c r="E65" s="16"/>
      <c r="F65" s="16"/>
      <c r="G65" s="16"/>
      <c r="L65" s="66"/>
    </row>
    <row r="66" spans="1:12" x14ac:dyDescent="0.75">
      <c r="A66" s="67"/>
      <c r="B66" s="68"/>
      <c r="C66" s="67"/>
      <c r="D66" s="16"/>
      <c r="E66" s="16"/>
      <c r="F66" s="16"/>
      <c r="G66" s="16"/>
    </row>
    <row r="67" spans="1:12" x14ac:dyDescent="0.75">
      <c r="A67" s="67"/>
      <c r="B67" s="68"/>
      <c r="C67" s="67"/>
      <c r="D67" s="16"/>
      <c r="E67" s="16"/>
      <c r="F67" s="16"/>
      <c r="G67" s="16"/>
    </row>
    <row r="68" spans="1:12" x14ac:dyDescent="0.75">
      <c r="A68" s="67"/>
      <c r="B68" s="68"/>
      <c r="C68" s="67"/>
      <c r="D68" s="16"/>
      <c r="E68" s="16"/>
      <c r="F68" s="16"/>
      <c r="G68" s="16"/>
    </row>
    <row r="69" spans="1:12" x14ac:dyDescent="0.75">
      <c r="A69" s="67"/>
      <c r="B69" s="68"/>
      <c r="C69" s="67"/>
      <c r="D69" s="16"/>
      <c r="E69" s="16"/>
      <c r="F69" s="16"/>
      <c r="G69" s="16"/>
    </row>
    <row r="70" spans="1:12" x14ac:dyDescent="0.75">
      <c r="A70" s="67"/>
      <c r="B70" s="68"/>
      <c r="C70" s="67"/>
      <c r="D70" s="16"/>
      <c r="E70" s="16"/>
      <c r="F70" s="16"/>
      <c r="G70" s="16"/>
    </row>
    <row r="71" spans="1:12" x14ac:dyDescent="0.75">
      <c r="A71" s="67"/>
      <c r="B71" s="68"/>
      <c r="C71" s="67"/>
      <c r="D71" s="16"/>
      <c r="E71" s="16"/>
      <c r="F71" s="16"/>
      <c r="G71" s="16"/>
    </row>
    <row r="72" spans="1:12" x14ac:dyDescent="0.75">
      <c r="B72" s="68"/>
      <c r="D72" s="16"/>
      <c r="E72" s="16"/>
      <c r="F72" s="16"/>
      <c r="G72" s="16"/>
    </row>
    <row r="73" spans="1:12" x14ac:dyDescent="0.75">
      <c r="B73" s="68"/>
      <c r="D73" s="16"/>
      <c r="E73" s="16"/>
      <c r="F73" s="16"/>
      <c r="G73" s="16"/>
    </row>
    <row r="74" spans="1:12" x14ac:dyDescent="0.75">
      <c r="B74" s="68"/>
      <c r="D74" s="16"/>
      <c r="E74" s="16"/>
      <c r="F74" s="16"/>
      <c r="G74" s="16"/>
    </row>
    <row r="75" spans="1:12" x14ac:dyDescent="0.75">
      <c r="B75" s="68"/>
      <c r="D75" s="16"/>
      <c r="E75" s="16"/>
      <c r="F75" s="16"/>
      <c r="G75" s="16"/>
    </row>
    <row r="76" spans="1:12" x14ac:dyDescent="0.75">
      <c r="B76" s="68"/>
      <c r="D76" s="16"/>
      <c r="E76" s="16"/>
      <c r="F76" s="16"/>
      <c r="G76" s="16"/>
    </row>
  </sheetData>
  <autoFilter ref="A1:L71" xr:uid="{54C66915-52C3-440D-BB85-4C0C6A701A2E}">
    <sortState ref="A2:L71">
      <sortCondition ref="L1:L71"/>
    </sortState>
  </autoFilter>
  <hyperlinks>
    <hyperlink ref="L2" r:id="rId1" xr:uid="{AC626763-2584-4B2A-942F-075D6C5A7280}"/>
    <hyperlink ref="L16" r:id="rId2" xr:uid="{57B7B8D4-79FF-4DB4-AC63-34EF61624647}"/>
    <hyperlink ref="L15" r:id="rId3" xr:uid="{D7A24D7F-2B14-4D11-8BE0-73DC550D739A}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5BE2-1A36-42FA-93F0-8E91EC63E79A}">
  <dimension ref="A1:D14"/>
  <sheetViews>
    <sheetView zoomScale="70" zoomScaleNormal="70" workbookViewId="0">
      <selection activeCell="U29" sqref="U29"/>
    </sheetView>
  </sheetViews>
  <sheetFormatPr defaultRowHeight="14.75" x14ac:dyDescent="0.75"/>
  <sheetData>
    <row r="1" spans="1:4" x14ac:dyDescent="0.75">
      <c r="A1" t="s">
        <v>27</v>
      </c>
      <c r="B1" t="s">
        <v>124</v>
      </c>
      <c r="C1" t="s">
        <v>224</v>
      </c>
      <c r="D1" t="s">
        <v>225</v>
      </c>
    </row>
    <row r="2" spans="1:4" x14ac:dyDescent="0.75">
      <c r="A2">
        <v>2012</v>
      </c>
      <c r="B2">
        <v>8004</v>
      </c>
      <c r="C2">
        <v>6275</v>
      </c>
      <c r="D2">
        <v>10032</v>
      </c>
    </row>
    <row r="3" spans="1:4" x14ac:dyDescent="0.75">
      <c r="A3">
        <v>2013</v>
      </c>
      <c r="B3">
        <v>8163</v>
      </c>
      <c r="C3">
        <v>6372</v>
      </c>
      <c r="D3">
        <v>10273</v>
      </c>
    </row>
    <row r="4" spans="1:4" x14ac:dyDescent="0.75">
      <c r="A4">
        <v>2014</v>
      </c>
      <c r="B4">
        <v>8410</v>
      </c>
      <c r="C4">
        <v>6502</v>
      </c>
      <c r="D4">
        <v>10660</v>
      </c>
    </row>
    <row r="5" spans="1:4" x14ac:dyDescent="0.75">
      <c r="A5">
        <v>2015</v>
      </c>
      <c r="B5">
        <v>8648</v>
      </c>
      <c r="C5">
        <v>6723</v>
      </c>
      <c r="D5">
        <v>10850</v>
      </c>
    </row>
    <row r="6" spans="1:4" x14ac:dyDescent="0.75">
      <c r="A6">
        <v>2016</v>
      </c>
      <c r="B6">
        <v>8969</v>
      </c>
      <c r="C6">
        <v>6976</v>
      </c>
      <c r="D6">
        <v>11433</v>
      </c>
    </row>
    <row r="7" spans="1:4" x14ac:dyDescent="0.75">
      <c r="A7">
        <v>2017</v>
      </c>
      <c r="B7">
        <v>9156</v>
      </c>
      <c r="C7">
        <v>6688</v>
      </c>
      <c r="D7">
        <v>12090</v>
      </c>
    </row>
    <row r="8" spans="1:4" x14ac:dyDescent="0.75">
      <c r="A8">
        <v>2018</v>
      </c>
      <c r="B8">
        <v>9342</v>
      </c>
      <c r="C8">
        <v>6672</v>
      </c>
      <c r="D8">
        <v>12744</v>
      </c>
    </row>
    <row r="9" spans="1:4" x14ac:dyDescent="0.75">
      <c r="A9">
        <v>2019</v>
      </c>
      <c r="B9">
        <v>9521</v>
      </c>
      <c r="C9">
        <v>6625</v>
      </c>
      <c r="D9">
        <v>13105</v>
      </c>
    </row>
    <row r="13" spans="1:4" x14ac:dyDescent="0.75">
      <c r="A13" t="s">
        <v>223</v>
      </c>
    </row>
    <row r="14" spans="1:4" x14ac:dyDescent="0.75">
      <c r="A14" t="s">
        <v>290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DBBE-3D56-4087-BFDB-B53D47198D74}">
  <dimension ref="A1:Y88"/>
  <sheetViews>
    <sheetView zoomScale="60" zoomScaleNormal="60" workbookViewId="0">
      <selection activeCell="Z1" sqref="Z1:AG1048576"/>
    </sheetView>
  </sheetViews>
  <sheetFormatPr defaultRowHeight="14.75" x14ac:dyDescent="0.75"/>
  <cols>
    <col min="1" max="1" width="15.2265625" customWidth="1"/>
    <col min="2" max="22" width="11.953125" style="87" customWidth="1"/>
    <col min="23" max="25" width="14.6328125" style="87" customWidth="1"/>
  </cols>
  <sheetData>
    <row r="1" spans="1:25" s="57" customFormat="1" x14ac:dyDescent="0.75"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8" t="s">
        <v>11</v>
      </c>
      <c r="L1" s="58" t="s">
        <v>12</v>
      </c>
      <c r="M1" s="58" t="s">
        <v>13</v>
      </c>
      <c r="N1" s="58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58" t="s">
        <v>19</v>
      </c>
      <c r="T1" s="58" t="s">
        <v>20</v>
      </c>
      <c r="U1" s="58" t="s">
        <v>21</v>
      </c>
      <c r="V1" s="58" t="s">
        <v>22</v>
      </c>
      <c r="W1" s="58" t="s">
        <v>178</v>
      </c>
      <c r="X1" s="58" t="s">
        <v>123</v>
      </c>
      <c r="Y1" s="58"/>
    </row>
    <row r="2" spans="1:25" x14ac:dyDescent="0.75">
      <c r="A2" s="17" t="s">
        <v>27</v>
      </c>
      <c r="B2" s="87" t="s">
        <v>54</v>
      </c>
      <c r="C2" s="87" t="s">
        <v>55</v>
      </c>
      <c r="D2" s="87" t="s">
        <v>56</v>
      </c>
      <c r="E2" s="87" t="s">
        <v>57</v>
      </c>
      <c r="F2" s="87" t="s">
        <v>58</v>
      </c>
      <c r="G2" s="87" t="s">
        <v>59</v>
      </c>
      <c r="H2" s="87" t="s">
        <v>60</v>
      </c>
      <c r="I2" s="87" t="s">
        <v>61</v>
      </c>
      <c r="J2" s="87" t="s">
        <v>62</v>
      </c>
      <c r="K2" s="87" t="s">
        <v>63</v>
      </c>
      <c r="L2" s="87" t="s">
        <v>64</v>
      </c>
      <c r="M2" s="87" t="s">
        <v>65</v>
      </c>
      <c r="N2" s="87" t="s">
        <v>66</v>
      </c>
      <c r="O2" s="87" t="s">
        <v>67</v>
      </c>
      <c r="P2" s="87" t="s">
        <v>68</v>
      </c>
      <c r="Q2" s="87" t="s">
        <v>69</v>
      </c>
      <c r="R2" s="87" t="s">
        <v>70</v>
      </c>
      <c r="S2" s="87" t="s">
        <v>71</v>
      </c>
      <c r="T2" s="87" t="s">
        <v>72</v>
      </c>
      <c r="U2" s="87" t="s">
        <v>73</v>
      </c>
      <c r="V2" s="87" t="s">
        <v>74</v>
      </c>
      <c r="W2" s="87" t="s">
        <v>1</v>
      </c>
      <c r="X2" s="87" t="s">
        <v>123</v>
      </c>
    </row>
    <row r="3" spans="1:25" x14ac:dyDescent="0.75">
      <c r="A3" s="17" t="s">
        <v>242</v>
      </c>
      <c r="B3" s="99">
        <v>6.6344701862533051E-2</v>
      </c>
      <c r="C3" s="99">
        <v>7.3136454183466149E-2</v>
      </c>
      <c r="D3" s="99">
        <v>7.8366678281352117E-2</v>
      </c>
      <c r="E3" s="99">
        <v>7.970495960300393E-2</v>
      </c>
      <c r="F3" s="99">
        <v>8.1884163229456755E-2</v>
      </c>
      <c r="G3" s="99">
        <v>8.2289084797404516E-2</v>
      </c>
      <c r="H3" s="99">
        <v>8.6092098070532877E-2</v>
      </c>
      <c r="I3" s="99">
        <v>8.8279286889392614E-2</v>
      </c>
      <c r="J3" s="99">
        <v>8.1720120606253652E-2</v>
      </c>
      <c r="K3" s="99">
        <v>7.3566423715264465E-2</v>
      </c>
      <c r="L3" s="99">
        <v>5.7898660769378982E-2</v>
      </c>
      <c r="M3" s="99">
        <v>4.2280162921926837E-2</v>
      </c>
      <c r="N3" s="99">
        <v>3.3229016564473898E-2</v>
      </c>
      <c r="O3" s="99">
        <v>2.8691196346911408E-2</v>
      </c>
      <c r="P3" s="99">
        <v>2.0943559567681375E-2</v>
      </c>
      <c r="Q3" s="99">
        <v>1.3913605418533089E-2</v>
      </c>
      <c r="R3" s="99">
        <v>7.0794654192165244E-3</v>
      </c>
      <c r="S3" s="99">
        <v>3.1236718751815034E-3</v>
      </c>
      <c r="T3" s="99">
        <v>1.1239119848398891E-3</v>
      </c>
      <c r="U3" s="99">
        <v>2.9477514705947288E-4</v>
      </c>
      <c r="V3" s="99">
        <v>3.8002746136901619E-5</v>
      </c>
      <c r="W3" s="95">
        <v>64995303</v>
      </c>
      <c r="X3" s="94" t="s">
        <v>221</v>
      </c>
      <c r="Y3" s="94"/>
    </row>
    <row r="4" spans="1:25" x14ac:dyDescent="0.75">
      <c r="A4" s="17" t="s">
        <v>243</v>
      </c>
      <c r="B4" s="99">
        <v>6.4792173460183886E-2</v>
      </c>
      <c r="C4" s="99">
        <v>7.1037905785644367E-2</v>
      </c>
      <c r="D4" s="99">
        <v>7.7028380192376844E-2</v>
      </c>
      <c r="E4" s="99">
        <v>7.8139680043722515E-2</v>
      </c>
      <c r="F4" s="99">
        <v>8.0614266303625032E-2</v>
      </c>
      <c r="G4" s="99">
        <v>8.1358745636477631E-2</v>
      </c>
      <c r="H4" s="99">
        <v>8.493010934846891E-2</v>
      </c>
      <c r="I4" s="99">
        <v>8.842982412854751E-2</v>
      </c>
      <c r="J4" s="99">
        <v>8.2544935207780681E-2</v>
      </c>
      <c r="K4" s="99">
        <v>7.5203220340506541E-2</v>
      </c>
      <c r="L4" s="99">
        <v>6.0303941892792652E-2</v>
      </c>
      <c r="M4" s="99">
        <v>4.4228349105270397E-2</v>
      </c>
      <c r="N4" s="99">
        <v>3.3847096073528468E-2</v>
      </c>
      <c r="O4" s="99">
        <v>2.9157935647366063E-2</v>
      </c>
      <c r="P4" s="99">
        <v>2.1618731436934234E-2</v>
      </c>
      <c r="Q4" s="99">
        <v>1.4579984391631013E-2</v>
      </c>
      <c r="R4" s="99">
        <v>7.5277085849147921E-3</v>
      </c>
      <c r="S4" s="99">
        <v>3.2400848548374602E-3</v>
      </c>
      <c r="T4" s="99">
        <v>1.1156871445948517E-3</v>
      </c>
      <c r="U4" s="99">
        <v>2.6190764891405777E-4</v>
      </c>
      <c r="V4" s="99">
        <v>3.9332771882091327E-5</v>
      </c>
      <c r="W4" s="95">
        <v>65416188</v>
      </c>
      <c r="X4" s="94" t="s">
        <v>221</v>
      </c>
      <c r="Y4" s="94"/>
    </row>
    <row r="5" spans="1:25" x14ac:dyDescent="0.75">
      <c r="A5" s="17" t="s">
        <v>244</v>
      </c>
      <c r="B5" s="99">
        <v>6.3557780933542446E-2</v>
      </c>
      <c r="C5" s="99">
        <v>6.9258168731977224E-2</v>
      </c>
      <c r="D5" s="99">
        <v>7.5412558153810802E-2</v>
      </c>
      <c r="E5" s="99">
        <v>7.6406304938238218E-2</v>
      </c>
      <c r="F5" s="99">
        <v>7.9009197943127552E-2</v>
      </c>
      <c r="G5" s="99">
        <v>8.0748501729305686E-2</v>
      </c>
      <c r="H5" s="99">
        <v>8.4018501641176593E-2</v>
      </c>
      <c r="I5" s="99">
        <v>8.8156284501403531E-2</v>
      </c>
      <c r="J5" s="99">
        <v>8.3530631092493923E-2</v>
      </c>
      <c r="K5" s="99">
        <v>7.6536644840025925E-2</v>
      </c>
      <c r="L5" s="99">
        <v>6.2627046456495986E-2</v>
      </c>
      <c r="M5" s="99">
        <v>4.6287531221253578E-2</v>
      </c>
      <c r="N5" s="99">
        <v>3.4695956120216601E-2</v>
      </c>
      <c r="O5" s="99">
        <v>2.9347264214388321E-2</v>
      </c>
      <c r="P5" s="99">
        <v>2.2239804146747717E-2</v>
      </c>
      <c r="Q5" s="99">
        <v>1.5083417233250684E-2</v>
      </c>
      <c r="R5" s="99">
        <v>8.0554556927904617E-3</v>
      </c>
      <c r="S5" s="99">
        <v>3.4755382484857747E-3</v>
      </c>
      <c r="T5" s="99">
        <v>1.2244778882565541E-3</v>
      </c>
      <c r="U5" s="99">
        <v>2.8795424093949268E-4</v>
      </c>
      <c r="V5" s="99">
        <v>4.098003207291498E-5</v>
      </c>
      <c r="W5" s="95">
        <v>65812540</v>
      </c>
      <c r="X5" s="94" t="s">
        <v>221</v>
      </c>
      <c r="Y5" s="94"/>
    </row>
    <row r="6" spans="1:25" x14ac:dyDescent="0.75">
      <c r="A6" s="17" t="s">
        <v>245</v>
      </c>
      <c r="B6" s="99">
        <v>6.2552491563273097E-2</v>
      </c>
      <c r="C6" s="99">
        <v>6.7555599353927673E-2</v>
      </c>
      <c r="D6" s="99">
        <v>7.3754227429353059E-2</v>
      </c>
      <c r="E6" s="99">
        <v>7.5078090644014966E-2</v>
      </c>
      <c r="F6" s="99">
        <v>7.696027733435451E-2</v>
      </c>
      <c r="G6" s="99">
        <v>7.9981337541845179E-2</v>
      </c>
      <c r="H6" s="99">
        <v>8.3187221238672768E-2</v>
      </c>
      <c r="I6" s="99">
        <v>8.7474666852336305E-2</v>
      </c>
      <c r="J6" s="99">
        <v>8.4699609851998578E-2</v>
      </c>
      <c r="K6" s="99">
        <v>7.7547505922450535E-2</v>
      </c>
      <c r="L6" s="99">
        <v>6.5001009941303728E-2</v>
      </c>
      <c r="M6" s="99">
        <v>4.8493833616310301E-2</v>
      </c>
      <c r="N6" s="99">
        <v>3.5815202136941511E-2</v>
      </c>
      <c r="O6" s="99">
        <v>2.9435558250344083E-2</v>
      </c>
      <c r="P6" s="99">
        <v>2.2964530087789346E-2</v>
      </c>
      <c r="Q6" s="99">
        <v>1.552881457429312E-2</v>
      </c>
      <c r="R6" s="99">
        <v>8.6180902426977804E-3</v>
      </c>
      <c r="S6" s="99">
        <v>3.6778846909337852E-3</v>
      </c>
      <c r="T6" s="99">
        <v>1.3017726373719624E-3</v>
      </c>
      <c r="U6" s="99">
        <v>3.2937927109677326E-4</v>
      </c>
      <c r="V6" s="99">
        <v>4.289681869093717E-5</v>
      </c>
      <c r="W6" s="95">
        <v>66182064</v>
      </c>
      <c r="X6" s="94" t="s">
        <v>221</v>
      </c>
      <c r="Y6" s="94"/>
    </row>
    <row r="7" spans="1:25" x14ac:dyDescent="0.75">
      <c r="A7" s="17" t="s">
        <v>246</v>
      </c>
      <c r="B7" s="99">
        <v>6.1685533566467832E-2</v>
      </c>
      <c r="C7" s="99">
        <v>6.5916840545562377E-2</v>
      </c>
      <c r="D7" s="99">
        <v>7.2073295778898788E-2</v>
      </c>
      <c r="E7" s="99">
        <v>7.4142392010458885E-2</v>
      </c>
      <c r="F7" s="99">
        <v>7.4667245244245617E-2</v>
      </c>
      <c r="G7" s="99">
        <v>7.8897439959549676E-2</v>
      </c>
      <c r="H7" s="99">
        <v>8.2415966216039499E-2</v>
      </c>
      <c r="I7" s="99">
        <v>8.6554293954485564E-2</v>
      </c>
      <c r="J7" s="99">
        <v>8.5851463483628224E-2</v>
      </c>
      <c r="K7" s="99">
        <v>7.8387076216222873E-2</v>
      </c>
      <c r="L7" s="99">
        <v>6.7378234921535801E-2</v>
      </c>
      <c r="M7" s="99">
        <v>5.078256776016226E-2</v>
      </c>
      <c r="N7" s="99">
        <v>3.7165738427421331E-2</v>
      </c>
      <c r="O7" s="99">
        <v>2.9582113475556802E-2</v>
      </c>
      <c r="P7" s="99">
        <v>2.370509197369406E-2</v>
      </c>
      <c r="Q7" s="99">
        <v>1.5978496032975915E-2</v>
      </c>
      <c r="R7" s="99">
        <v>9.1805501737686722E-3</v>
      </c>
      <c r="S7" s="99">
        <v>3.8626366243214817E-3</v>
      </c>
      <c r="T7" s="99">
        <v>1.3650332521781582E-3</v>
      </c>
      <c r="U7" s="99">
        <v>3.6280842398533734E-4</v>
      </c>
      <c r="V7" s="99">
        <v>4.5181958840828736E-5</v>
      </c>
      <c r="W7" s="95">
        <v>66530980</v>
      </c>
      <c r="X7" s="94" t="s">
        <v>221</v>
      </c>
      <c r="Y7" s="94"/>
    </row>
    <row r="8" spans="1:25" x14ac:dyDescent="0.75">
      <c r="A8" s="17" t="s">
        <v>247</v>
      </c>
      <c r="B8" s="99">
        <v>6.0857419987912095E-2</v>
      </c>
      <c r="C8" s="99">
        <v>6.4351842948030105E-2</v>
      </c>
      <c r="D8" s="99">
        <v>7.0448063983409179E-2</v>
      </c>
      <c r="E8" s="99">
        <v>7.3375284973115365E-2</v>
      </c>
      <c r="F8" s="99">
        <v>7.2459225450991149E-2</v>
      </c>
      <c r="G8" s="99">
        <v>7.7385120402141364E-2</v>
      </c>
      <c r="H8" s="99">
        <v>8.1615947302066075E-2</v>
      </c>
      <c r="I8" s="99">
        <v>8.563164512918317E-2</v>
      </c>
      <c r="J8" s="99">
        <v>8.6704837857285125E-2</v>
      </c>
      <c r="K8" s="99">
        <v>7.9302064757544824E-2</v>
      </c>
      <c r="L8" s="99">
        <v>6.9622707125628236E-2</v>
      </c>
      <c r="M8" s="99">
        <v>5.3112115342562799E-2</v>
      </c>
      <c r="N8" s="99">
        <v>3.8715471409936947E-2</v>
      </c>
      <c r="O8" s="99">
        <v>2.9968713637615923E-2</v>
      </c>
      <c r="P8" s="99">
        <v>2.434993407942718E-2</v>
      </c>
      <c r="Q8" s="99">
        <v>1.6497476162846293E-2</v>
      </c>
      <c r="R8" s="99">
        <v>9.700803241260084E-3</v>
      </c>
      <c r="S8" s="99">
        <v>4.0754434403160169E-3</v>
      </c>
      <c r="T8" s="99">
        <v>1.4079027578904064E-3</v>
      </c>
      <c r="U8" s="99">
        <v>3.7009378969550137E-4</v>
      </c>
      <c r="V8" s="99">
        <v>4.7886221142158461E-5</v>
      </c>
      <c r="W8" s="95">
        <v>66866834</v>
      </c>
      <c r="X8" s="94" t="s">
        <v>221</v>
      </c>
      <c r="Y8" s="94"/>
    </row>
    <row r="9" spans="1:25" x14ac:dyDescent="0.75">
      <c r="A9" s="17" t="s">
        <v>248</v>
      </c>
      <c r="B9" s="99">
        <v>6.0039007050402181E-2</v>
      </c>
      <c r="C9" s="99">
        <v>6.2879797423119013E-2</v>
      </c>
      <c r="D9" s="99">
        <v>6.8918830189708069E-2</v>
      </c>
      <c r="E9" s="99">
        <v>7.2552729791095269E-2</v>
      </c>
      <c r="F9" s="99">
        <v>7.0614476379741886E-2</v>
      </c>
      <c r="G9" s="99">
        <v>7.545327160496032E-2</v>
      </c>
      <c r="H9" s="99">
        <v>8.0653864410690362E-2</v>
      </c>
      <c r="I9" s="99">
        <v>8.482641990556683E-2</v>
      </c>
      <c r="J9" s="99">
        <v>8.711679756324843E-2</v>
      </c>
      <c r="K9" s="99">
        <v>8.04214811595E-2</v>
      </c>
      <c r="L9" s="99">
        <v>7.162166393491709E-2</v>
      </c>
      <c r="M9" s="99">
        <v>5.5489578455740596E-2</v>
      </c>
      <c r="N9" s="99">
        <v>4.0443123830940356E-2</v>
      </c>
      <c r="O9" s="99">
        <v>3.0664275894682215E-2</v>
      </c>
      <c r="P9" s="99">
        <v>2.4867478298097989E-2</v>
      </c>
      <c r="Q9" s="99">
        <v>1.7108035605965632E-2</v>
      </c>
      <c r="R9" s="99">
        <v>1.0171927591313596E-2</v>
      </c>
      <c r="S9" s="99">
        <v>4.3331774884786123E-3</v>
      </c>
      <c r="T9" s="99">
        <v>1.4349870389227584E-3</v>
      </c>
      <c r="U9" s="99">
        <v>3.3794165021009293E-4</v>
      </c>
      <c r="V9" s="99">
        <v>5.1134732698691177E-5</v>
      </c>
      <c r="W9" s="95">
        <v>67195032</v>
      </c>
      <c r="X9" s="94" t="s">
        <v>221</v>
      </c>
      <c r="Y9" s="94"/>
    </row>
    <row r="10" spans="1:25" x14ac:dyDescent="0.75">
      <c r="A10" s="17" t="s">
        <v>249</v>
      </c>
      <c r="B10" s="99">
        <v>5.9817594258298176E-2</v>
      </c>
      <c r="C10" s="99">
        <v>6.2036693742306817E-2</v>
      </c>
      <c r="D10" s="99">
        <v>6.8015702805898234E-2</v>
      </c>
      <c r="E10" s="99">
        <v>7.2036326583018229E-2</v>
      </c>
      <c r="F10" s="99">
        <v>6.9596042878932271E-2</v>
      </c>
      <c r="G10" s="99">
        <v>7.304723651614918E-2</v>
      </c>
      <c r="H10" s="99">
        <v>7.9029192925381103E-2</v>
      </c>
      <c r="I10" s="99">
        <v>8.3669173988907525E-2</v>
      </c>
      <c r="J10" s="99">
        <v>8.6608388510038131E-2</v>
      </c>
      <c r="K10" s="99">
        <v>8.1193240732275282E-2</v>
      </c>
      <c r="L10" s="99">
        <v>7.2935977920915426E-2</v>
      </c>
      <c r="M10" s="99">
        <v>5.7835837557652266E-2</v>
      </c>
      <c r="N10" s="99">
        <v>4.2279332565137558E-2</v>
      </c>
      <c r="O10" s="99">
        <v>3.1488492933161208E-2</v>
      </c>
      <c r="P10" s="99">
        <v>2.521159460892863E-2</v>
      </c>
      <c r="Q10" s="99">
        <v>1.77310684547092E-2</v>
      </c>
      <c r="R10" s="99">
        <v>1.067909228093287E-2</v>
      </c>
      <c r="S10" s="99">
        <v>4.7611332612117361E-3</v>
      </c>
      <c r="T10" s="99">
        <v>1.5966467441405844E-3</v>
      </c>
      <c r="U10" s="99">
        <v>3.7628273036590526E-4</v>
      </c>
      <c r="V10" s="99">
        <v>5.4948001639672064E-5</v>
      </c>
      <c r="W10" s="95">
        <v>67518379</v>
      </c>
      <c r="X10" s="94" t="s">
        <v>221</v>
      </c>
      <c r="Y10" s="94"/>
    </row>
    <row r="11" spans="1:25" x14ac:dyDescent="0.75">
      <c r="A11" s="47">
        <v>2012</v>
      </c>
      <c r="B11" s="99">
        <v>5.9076461338674176E-2</v>
      </c>
      <c r="C11" s="99">
        <v>6.1390484449333954E-2</v>
      </c>
      <c r="D11" s="99">
        <v>6.7051036007166054E-2</v>
      </c>
      <c r="E11" s="99">
        <v>7.1529662972751221E-2</v>
      </c>
      <c r="F11" s="99">
        <v>6.9301538244408364E-2</v>
      </c>
      <c r="G11" s="99">
        <v>7.0561253425892687E-2</v>
      </c>
      <c r="H11" s="99">
        <v>7.7143764246958721E-2</v>
      </c>
      <c r="I11" s="99">
        <v>8.2564826338664077E-2</v>
      </c>
      <c r="J11" s="99">
        <v>8.5827181152229134E-2</v>
      </c>
      <c r="K11" s="99">
        <v>8.2076928834023136E-2</v>
      </c>
      <c r="L11" s="99">
        <v>7.3920592186130632E-2</v>
      </c>
      <c r="M11" s="99">
        <v>6.0263412762630399E-2</v>
      </c>
      <c r="N11" s="99">
        <v>4.4264068815763509E-2</v>
      </c>
      <c r="O11" s="99">
        <v>3.2531458347709312E-2</v>
      </c>
      <c r="P11" s="99">
        <v>2.5515357494193088E-2</v>
      </c>
      <c r="Q11" s="99">
        <v>1.8432094631094603E-2</v>
      </c>
      <c r="R11" s="99">
        <v>1.1140343554317032E-2</v>
      </c>
      <c r="S11" s="99">
        <v>5.1974196756885719E-3</v>
      </c>
      <c r="T11" s="99">
        <v>1.7181298021997739E-3</v>
      </c>
      <c r="U11" s="99">
        <v>4.3456296761972988E-4</v>
      </c>
      <c r="V11" s="99">
        <v>5.9422752551820998E-5</v>
      </c>
      <c r="W11" s="95">
        <v>67835969</v>
      </c>
      <c r="X11" s="94" t="s">
        <v>221</v>
      </c>
      <c r="Y11" s="94"/>
    </row>
    <row r="12" spans="1:25" x14ac:dyDescent="0.75">
      <c r="A12" s="47">
        <v>2013</v>
      </c>
      <c r="B12" s="99">
        <v>5.8022230665389245E-2</v>
      </c>
      <c r="C12" s="99">
        <v>6.0927394615552279E-2</v>
      </c>
      <c r="D12" s="99">
        <v>6.5966288499299558E-2</v>
      </c>
      <c r="E12" s="99">
        <v>7.1052141405532551E-2</v>
      </c>
      <c r="F12" s="99">
        <v>6.9535526400883396E-2</v>
      </c>
      <c r="G12" s="99">
        <v>6.8245297908699015E-2</v>
      </c>
      <c r="H12" s="99">
        <v>7.4938044540309987E-2</v>
      </c>
      <c r="I12" s="99">
        <v>8.1398681528590727E-2</v>
      </c>
      <c r="J12" s="99">
        <v>8.4911128362355898E-2</v>
      </c>
      <c r="K12" s="99">
        <v>8.2880194663931817E-2</v>
      </c>
      <c r="L12" s="99">
        <v>7.4725907156230717E-2</v>
      </c>
      <c r="M12" s="99">
        <v>6.2648207994541724E-2</v>
      </c>
      <c r="N12" s="99">
        <v>4.6350037337559019E-2</v>
      </c>
      <c r="O12" s="99">
        <v>3.3770316876108555E-2</v>
      </c>
      <c r="P12" s="99">
        <v>2.5884546928858651E-2</v>
      </c>
      <c r="Q12" s="99">
        <v>1.9154790717651114E-2</v>
      </c>
      <c r="R12" s="99">
        <v>1.1592905953301981E-2</v>
      </c>
      <c r="S12" s="99">
        <v>5.6147288969784935E-3</v>
      </c>
      <c r="T12" s="99">
        <v>1.8317980936955473E-3</v>
      </c>
      <c r="U12" s="99">
        <v>4.8521877452829332E-4</v>
      </c>
      <c r="V12" s="99">
        <v>6.4612680001453974E-5</v>
      </c>
      <c r="W12" s="95">
        <v>68144519</v>
      </c>
      <c r="X12" s="94" t="s">
        <v>221</v>
      </c>
      <c r="Y12" s="94"/>
    </row>
    <row r="13" spans="1:25" x14ac:dyDescent="0.75">
      <c r="A13" s="47">
        <v>2014</v>
      </c>
      <c r="B13" s="99">
        <v>5.692249075041525E-2</v>
      </c>
      <c r="C13" s="99">
        <v>6.0512138532984268E-2</v>
      </c>
      <c r="D13" s="99">
        <v>6.4849871303899367E-2</v>
      </c>
      <c r="E13" s="99">
        <v>7.0608641175025591E-2</v>
      </c>
      <c r="F13" s="99">
        <v>6.9941226861718747E-2</v>
      </c>
      <c r="G13" s="99">
        <v>6.6400995529608459E-2</v>
      </c>
      <c r="H13" s="99">
        <v>7.2458908804117803E-2</v>
      </c>
      <c r="I13" s="99">
        <v>8.0010931818916387E-2</v>
      </c>
      <c r="J13" s="99">
        <v>8.3993398008975845E-2</v>
      </c>
      <c r="K13" s="99">
        <v>8.3385891279016383E-2</v>
      </c>
      <c r="L13" s="99">
        <v>7.5550812238704315E-2</v>
      </c>
      <c r="M13" s="99">
        <v>6.4806504058198142E-2</v>
      </c>
      <c r="N13" s="99">
        <v>4.8504598593767378E-2</v>
      </c>
      <c r="O13" s="99">
        <v>3.5186689855869369E-2</v>
      </c>
      <c r="P13" s="99">
        <v>2.6434542607354537E-2</v>
      </c>
      <c r="Q13" s="99">
        <v>1.9820730794198632E-2</v>
      </c>
      <c r="R13" s="99">
        <v>1.2080115784701379E-2</v>
      </c>
      <c r="S13" s="99">
        <v>6.0233422154362028E-3</v>
      </c>
      <c r="T13" s="99">
        <v>1.9310113621599273E-3</v>
      </c>
      <c r="U13" s="99">
        <v>5.0659898103337599E-4</v>
      </c>
      <c r="V13" s="99">
        <v>7.0559443898652265E-5</v>
      </c>
      <c r="W13" s="95">
        <v>68438748</v>
      </c>
      <c r="X13" s="94" t="s">
        <v>221</v>
      </c>
      <c r="Y13" s="94"/>
    </row>
    <row r="14" spans="1:25" x14ac:dyDescent="0.75">
      <c r="A14" s="47">
        <v>2015</v>
      </c>
      <c r="B14" s="99">
        <v>5.5955118538414256E-2</v>
      </c>
      <c r="C14" s="99">
        <v>5.9935718387779419E-2</v>
      </c>
      <c r="D14" s="99">
        <v>6.3851339246824082E-2</v>
      </c>
      <c r="E14" s="99">
        <v>7.0137463526994404E-2</v>
      </c>
      <c r="F14" s="99">
        <v>7.0285670926193505E-2</v>
      </c>
      <c r="G14" s="99">
        <v>6.5214326323296046E-2</v>
      </c>
      <c r="H14" s="99">
        <v>6.9855659905814951E-2</v>
      </c>
      <c r="I14" s="99">
        <v>7.828131749392464E-2</v>
      </c>
      <c r="J14" s="99">
        <v>8.3095918681987985E-2</v>
      </c>
      <c r="K14" s="99">
        <v>8.3530834051691955E-2</v>
      </c>
      <c r="L14" s="99">
        <v>7.6478132321323999E-2</v>
      </c>
      <c r="M14" s="99">
        <v>6.6642408813811366E-2</v>
      </c>
      <c r="N14" s="99">
        <v>5.0715745397501004E-2</v>
      </c>
      <c r="O14" s="99">
        <v>3.6763890274250338E-2</v>
      </c>
      <c r="P14" s="99">
        <v>2.720887891551535E-2</v>
      </c>
      <c r="Q14" s="99">
        <v>2.0409748053533606E-2</v>
      </c>
      <c r="R14" s="99">
        <v>1.2625483307617759E-2</v>
      </c>
      <c r="S14" s="99">
        <v>6.3995937510614572E-3</v>
      </c>
      <c r="T14" s="99">
        <v>2.0521718568992943E-3</v>
      </c>
      <c r="U14" s="99">
        <v>4.8328942655175141E-4</v>
      </c>
      <c r="V14" s="99">
        <v>7.7290799012808323E-5</v>
      </c>
      <c r="W14" s="95">
        <v>68714518</v>
      </c>
      <c r="X14" s="94" t="s">
        <v>221</v>
      </c>
      <c r="Y14" s="94"/>
    </row>
    <row r="15" spans="1:25" x14ac:dyDescent="0.75">
      <c r="A15" s="47">
        <v>2016</v>
      </c>
      <c r="B15" s="99">
        <v>5.4864723250955073E-2</v>
      </c>
      <c r="C15" s="99">
        <v>5.900547376849271E-2</v>
      </c>
      <c r="D15" s="99">
        <v>6.2586571318426251E-2</v>
      </c>
      <c r="E15" s="99">
        <v>6.893999538619773E-2</v>
      </c>
      <c r="F15" s="99">
        <v>7.0641601385781946E-2</v>
      </c>
      <c r="G15" s="99">
        <v>6.5434088517352135E-2</v>
      </c>
      <c r="H15" s="99">
        <v>6.8066023333498094E-2</v>
      </c>
      <c r="I15" s="99">
        <v>7.6294183351272429E-2</v>
      </c>
      <c r="J15" s="99">
        <v>8.1884986008603319E-2</v>
      </c>
      <c r="K15" s="99">
        <v>8.337402537196878E-2</v>
      </c>
      <c r="L15" s="99">
        <v>7.7433439609885343E-2</v>
      </c>
      <c r="M15" s="99">
        <v>6.8300222151780693E-2</v>
      </c>
      <c r="N15" s="99">
        <v>5.3114183863659375E-2</v>
      </c>
      <c r="O15" s="99">
        <v>3.8396543212103271E-2</v>
      </c>
      <c r="P15" s="99">
        <v>2.7919955648807209E-2</v>
      </c>
      <c r="Q15" s="99">
        <v>2.0785844688791123E-2</v>
      </c>
      <c r="R15" s="99">
        <v>1.3160152540520723E-2</v>
      </c>
      <c r="S15" s="99">
        <v>6.8042346823236491E-3</v>
      </c>
      <c r="T15" s="99">
        <v>2.3665201211987945E-3</v>
      </c>
      <c r="U15" s="99">
        <v>5.4219643462492882E-4</v>
      </c>
      <c r="V15" s="99">
        <v>8.503535375642334E-5</v>
      </c>
      <c r="W15" s="95">
        <v>68971313</v>
      </c>
      <c r="X15" s="94" t="s">
        <v>221</v>
      </c>
      <c r="Y15" s="94"/>
    </row>
    <row r="16" spans="1:25" x14ac:dyDescent="0.75">
      <c r="A16" s="47">
        <v>2017</v>
      </c>
      <c r="B16" s="99">
        <v>5.396089979547266E-2</v>
      </c>
      <c r="C16" s="99">
        <v>5.8038312686190169E-2</v>
      </c>
      <c r="D16" s="99">
        <v>6.1538943239800796E-2</v>
      </c>
      <c r="E16" s="99">
        <v>6.7418802740079484E-2</v>
      </c>
      <c r="F16" s="99">
        <v>7.0663775920690564E-2</v>
      </c>
      <c r="G16" s="99">
        <v>6.6230488660300887E-2</v>
      </c>
      <c r="H16" s="99">
        <v>6.6431991866125001E-2</v>
      </c>
      <c r="I16" s="99">
        <v>7.4194633400056526E-2</v>
      </c>
      <c r="J16" s="99">
        <v>8.0611396501741941E-2</v>
      </c>
      <c r="K16" s="99">
        <v>8.2889382585710353E-2</v>
      </c>
      <c r="L16" s="99">
        <v>7.8397620961777714E-2</v>
      </c>
      <c r="M16" s="99">
        <v>6.9611656392618404E-2</v>
      </c>
      <c r="N16" s="99">
        <v>5.564236645792605E-2</v>
      </c>
      <c r="O16" s="99">
        <v>4.021290794628167E-2</v>
      </c>
      <c r="P16" s="99">
        <v>2.8807372803774354E-2</v>
      </c>
      <c r="Q16" s="99">
        <v>2.1118622521426406E-2</v>
      </c>
      <c r="R16" s="99">
        <v>1.3736418346547572E-2</v>
      </c>
      <c r="S16" s="99">
        <v>7.1355628638636627E-3</v>
      </c>
      <c r="T16" s="99">
        <v>2.636172264405785E-3</v>
      </c>
      <c r="U16" s="99">
        <v>6.289281186800422E-4</v>
      </c>
      <c r="V16" s="99">
        <v>9.3743926529960339E-5</v>
      </c>
      <c r="W16" s="95">
        <v>69209817</v>
      </c>
      <c r="X16" s="94" t="s">
        <v>221</v>
      </c>
      <c r="Y16" s="94"/>
    </row>
    <row r="17" spans="1:25" x14ac:dyDescent="0.75">
      <c r="A17" s="47">
        <v>2018</v>
      </c>
      <c r="B17" s="99">
        <v>5.3181970608188973E-2</v>
      </c>
      <c r="C17" s="99">
        <v>5.7031588230381743E-2</v>
      </c>
      <c r="D17" s="99">
        <v>6.0655894771904327E-2</v>
      </c>
      <c r="E17" s="99">
        <v>6.5733539162488044E-2</v>
      </c>
      <c r="F17" s="99">
        <v>7.0349413224727722E-2</v>
      </c>
      <c r="G17" s="99">
        <v>6.7345414316729565E-2</v>
      </c>
      <c r="H17" s="99">
        <v>6.5092649189624763E-2</v>
      </c>
      <c r="I17" s="99">
        <v>7.2073389391617448E-2</v>
      </c>
      <c r="J17" s="99">
        <v>7.924628423960009E-2</v>
      </c>
      <c r="K17" s="99">
        <v>8.2147184207788923E-2</v>
      </c>
      <c r="L17" s="99">
        <v>7.9271475640232458E-2</v>
      </c>
      <c r="M17" s="99">
        <v>7.0691607219138142E-2</v>
      </c>
      <c r="N17" s="99">
        <v>5.8170098386462706E-2</v>
      </c>
      <c r="O17" s="99">
        <v>4.2199801827648362E-2</v>
      </c>
      <c r="P17" s="99">
        <v>2.9888206930259457E-2</v>
      </c>
      <c r="Q17" s="99">
        <v>2.1490151573877764E-2</v>
      </c>
      <c r="R17" s="99">
        <v>1.4321390477742743E-2</v>
      </c>
      <c r="S17" s="99">
        <v>7.4171030799562382E-3</v>
      </c>
      <c r="T17" s="99">
        <v>2.8788772971957578E-3</v>
      </c>
      <c r="U17" s="99">
        <v>7.105012017119091E-4</v>
      </c>
      <c r="V17" s="99">
        <v>1.0345902272287382E-4</v>
      </c>
      <c r="W17" s="95">
        <v>69428454</v>
      </c>
      <c r="X17" s="94" t="s">
        <v>221</v>
      </c>
      <c r="Y17" s="94"/>
    </row>
    <row r="18" spans="1:25" x14ac:dyDescent="0.75">
      <c r="A18" s="47">
        <v>2019</v>
      </c>
      <c r="B18" s="99">
        <v>5.2393343762546125E-2</v>
      </c>
      <c r="C18" s="99">
        <v>5.6022211146791005E-2</v>
      </c>
      <c r="D18" s="99">
        <v>5.9819335654807675E-2</v>
      </c>
      <c r="E18" s="99">
        <v>6.4121762948017622E-2</v>
      </c>
      <c r="F18" s="99">
        <v>6.9741924307963762E-2</v>
      </c>
      <c r="G18" s="99">
        <v>6.8385411390678372E-2</v>
      </c>
      <c r="H18" s="99">
        <v>6.4247176623201174E-2</v>
      </c>
      <c r="I18" s="99">
        <v>7.0057928852327991E-2</v>
      </c>
      <c r="J18" s="99">
        <v>7.7735509309430392E-2</v>
      </c>
      <c r="K18" s="99">
        <v>8.1263020268369471E-2</v>
      </c>
      <c r="L18" s="99">
        <v>7.9906335000637194E-2</v>
      </c>
      <c r="M18" s="99">
        <v>7.1726281178177892E-2</v>
      </c>
      <c r="N18" s="99">
        <v>6.0516651200368442E-2</v>
      </c>
      <c r="O18" s="99">
        <v>4.4353209777883221E-2</v>
      </c>
      <c r="P18" s="99">
        <v>3.1183265817200146E-2</v>
      </c>
      <c r="Q18" s="99">
        <v>2.1998523789697352E-2</v>
      </c>
      <c r="R18" s="99">
        <v>1.4861649772085924E-2</v>
      </c>
      <c r="S18" s="99">
        <v>7.7208404192706127E-3</v>
      </c>
      <c r="T18" s="99">
        <v>3.0723047036404624E-3</v>
      </c>
      <c r="U18" s="99">
        <v>7.5926116867879349E-4</v>
      </c>
      <c r="V18" s="99">
        <v>1.1405290822636008E-4</v>
      </c>
      <c r="W18" s="95">
        <v>69625581</v>
      </c>
      <c r="X18" s="94" t="s">
        <v>221</v>
      </c>
      <c r="Y18" s="94"/>
    </row>
    <row r="19" spans="1:25" x14ac:dyDescent="0.75">
      <c r="A19" s="47">
        <v>2020</v>
      </c>
      <c r="B19" s="99">
        <v>5.1519385865709012E-2</v>
      </c>
      <c r="C19" s="99">
        <v>5.5068498732191579E-2</v>
      </c>
      <c r="D19" s="99">
        <v>5.8937052960102654E-2</v>
      </c>
      <c r="E19" s="99">
        <v>6.2729332092339635E-2</v>
      </c>
      <c r="F19" s="99">
        <v>6.8881167842201899E-2</v>
      </c>
      <c r="G19" s="99">
        <v>6.9088904297362391E-2</v>
      </c>
      <c r="H19" s="99">
        <v>6.3992770885973632E-2</v>
      </c>
      <c r="I19" s="99">
        <v>6.8238316636718713E-2</v>
      </c>
      <c r="J19" s="99">
        <v>7.6057903628565612E-2</v>
      </c>
      <c r="K19" s="99">
        <v>8.0306859122505736E-2</v>
      </c>
      <c r="L19" s="99">
        <v>8.021425164346041E-2</v>
      </c>
      <c r="M19" s="99">
        <v>7.2814363924298089E-2</v>
      </c>
      <c r="N19" s="99">
        <v>6.2573844937315021E-2</v>
      </c>
      <c r="O19" s="99">
        <v>4.6657650809001687E-2</v>
      </c>
      <c r="P19" s="99">
        <v>3.2698262455039741E-2</v>
      </c>
      <c r="Q19" s="99">
        <v>2.2696712024751643E-2</v>
      </c>
      <c r="R19" s="99">
        <v>1.534258363233295E-2</v>
      </c>
      <c r="S19" s="99">
        <v>8.0756902244295842E-3</v>
      </c>
      <c r="T19" s="99">
        <v>3.2263333951194082E-3</v>
      </c>
      <c r="U19" s="99">
        <v>7.5452745844704992E-4</v>
      </c>
      <c r="V19" s="99">
        <v>1.2558743213357459E-4</v>
      </c>
      <c r="W19" s="95">
        <v>69799978</v>
      </c>
      <c r="X19" s="94" t="s">
        <v>221</v>
      </c>
      <c r="Y19" s="94"/>
    </row>
    <row r="20" spans="1:25" x14ac:dyDescent="0.75">
      <c r="A20" s="47">
        <v>2021</v>
      </c>
      <c r="B20" s="99">
        <v>5.0733226321043386E-2</v>
      </c>
      <c r="C20" s="99">
        <v>5.4215214329651262E-2</v>
      </c>
      <c r="D20" s="99">
        <v>5.8065703967774857E-2</v>
      </c>
      <c r="E20" s="99">
        <v>6.1589807265227565E-2</v>
      </c>
      <c r="F20" s="99">
        <v>6.7815622067404935E-2</v>
      </c>
      <c r="G20" s="99">
        <v>6.9520018943588446E-2</v>
      </c>
      <c r="H20" s="99">
        <v>6.429640791753706E-2</v>
      </c>
      <c r="I20" s="99">
        <v>6.6595608195949715E-2</v>
      </c>
      <c r="J20" s="99">
        <v>7.4250898245059052E-2</v>
      </c>
      <c r="K20" s="99">
        <v>7.9268121482565665E-2</v>
      </c>
      <c r="L20" s="99">
        <v>8.0198832197078282E-2</v>
      </c>
      <c r="M20" s="99">
        <v>7.3845613642631674E-2</v>
      </c>
      <c r="N20" s="99">
        <v>6.4246358485681748E-2</v>
      </c>
      <c r="O20" s="99">
        <v>4.8954777443428701E-2</v>
      </c>
      <c r="P20" s="99">
        <v>3.4205334248719001E-2</v>
      </c>
      <c r="Q20" s="99">
        <v>2.3376415586922727E-2</v>
      </c>
      <c r="R20" s="99">
        <v>1.5708530979268814E-2</v>
      </c>
      <c r="S20" s="99">
        <v>8.549846803849858E-3</v>
      </c>
      <c r="T20" s="99">
        <v>3.5462331233630292E-3</v>
      </c>
      <c r="U20" s="99">
        <v>8.7941755213132239E-4</v>
      </c>
      <c r="V20" s="99">
        <v>1.3801120112289138E-4</v>
      </c>
      <c r="W20" s="95">
        <v>69950844</v>
      </c>
      <c r="X20" s="94" t="s">
        <v>221</v>
      </c>
      <c r="Y20" s="94"/>
    </row>
    <row r="21" spans="1:25" x14ac:dyDescent="0.75">
      <c r="A21" s="47">
        <v>2022</v>
      </c>
      <c r="B21" s="101">
        <v>4.9854407641223987E-2</v>
      </c>
      <c r="C21" s="101">
        <v>5.3408366085674265E-2</v>
      </c>
      <c r="D21" s="101">
        <v>5.7180680604553794E-2</v>
      </c>
      <c r="E21" s="101">
        <v>6.0677260289673261E-2</v>
      </c>
      <c r="F21" s="101">
        <v>6.6446800850198814E-2</v>
      </c>
      <c r="G21" s="101">
        <v>6.9649779945109028E-2</v>
      </c>
      <c r="H21" s="101">
        <v>6.5185424219746976E-2</v>
      </c>
      <c r="I21" s="101">
        <v>6.5113590179838671E-2</v>
      </c>
      <c r="J21" s="101">
        <v>7.2344398358308221E-2</v>
      </c>
      <c r="K21" s="101">
        <v>7.8183946427731299E-2</v>
      </c>
      <c r="L21" s="101">
        <v>7.9892038318280359E-2</v>
      </c>
      <c r="M21" s="101">
        <v>7.4914584346398069E-2</v>
      </c>
      <c r="N21" s="101">
        <v>6.5625875049268173E-2</v>
      </c>
      <c r="O21" s="101">
        <v>5.1413394668244676E-2</v>
      </c>
      <c r="P21" s="101">
        <v>3.5905960879672745E-2</v>
      </c>
      <c r="Q21" s="101">
        <v>2.4203547930892116E-2</v>
      </c>
      <c r="R21" s="101">
        <v>1.6034016971070188E-2</v>
      </c>
      <c r="S21" s="101">
        <v>9.0109196159826998E-3</v>
      </c>
      <c r="T21" s="101">
        <v>3.7558614700089958E-3</v>
      </c>
      <c r="U21" s="101">
        <v>1.0477581208317903E-3</v>
      </c>
      <c r="V21" s="101">
        <v>1.5138802729185513E-4</v>
      </c>
      <c r="W21" s="102">
        <v>70078197</v>
      </c>
      <c r="X21" s="87" t="s">
        <v>222</v>
      </c>
    </row>
    <row r="22" spans="1:25" x14ac:dyDescent="0.75">
      <c r="A22" s="17" t="s">
        <v>251</v>
      </c>
      <c r="B22" s="101">
        <v>4.8921040216261445E-2</v>
      </c>
      <c r="C22" s="101">
        <v>5.2642007349119543E-2</v>
      </c>
      <c r="D22" s="101">
        <v>5.6291589499762117E-2</v>
      </c>
      <c r="E22" s="101">
        <v>5.9921693951664447E-2</v>
      </c>
      <c r="F22" s="101">
        <v>6.4914824108899913E-2</v>
      </c>
      <c r="G22" s="101">
        <v>6.9470881545684066E-2</v>
      </c>
      <c r="H22" s="101">
        <v>6.6402267711379942E-2</v>
      </c>
      <c r="I22" s="101">
        <v>6.3923641493562472E-2</v>
      </c>
      <c r="J22" s="101">
        <v>7.0416411968802231E-2</v>
      </c>
      <c r="K22" s="101">
        <v>7.7017114827331909E-2</v>
      </c>
      <c r="L22" s="101">
        <v>7.9347114947446756E-2</v>
      </c>
      <c r="M22" s="101">
        <v>7.5922203136040589E-2</v>
      </c>
      <c r="N22" s="101">
        <v>6.6809603813491186E-2</v>
      </c>
      <c r="O22" s="101">
        <v>5.3902543597950436E-2</v>
      </c>
      <c r="P22" s="101">
        <v>3.7798704295604842E-2</v>
      </c>
      <c r="Q22" s="101">
        <v>2.520076527550635E-2</v>
      </c>
      <c r="R22" s="101">
        <v>1.639329756855484E-2</v>
      </c>
      <c r="S22" s="101">
        <v>9.4220054879805438E-3</v>
      </c>
      <c r="T22" s="101">
        <v>3.9269149438247919E-3</v>
      </c>
      <c r="U22" s="101">
        <v>1.1890657756187058E-3</v>
      </c>
      <c r="V22" s="101">
        <v>1.6630848551288805E-4</v>
      </c>
      <c r="W22" s="102">
        <v>70182829</v>
      </c>
      <c r="X22" s="87" t="s">
        <v>222</v>
      </c>
    </row>
    <row r="23" spans="1:25" x14ac:dyDescent="0.75">
      <c r="A23" s="17" t="s">
        <v>252</v>
      </c>
      <c r="B23" s="101">
        <v>4.8016137633666231E-2</v>
      </c>
      <c r="C23" s="101">
        <v>5.1892873919905345E-2</v>
      </c>
      <c r="D23" s="101">
        <v>5.5425574997341534E-2</v>
      </c>
      <c r="E23" s="101">
        <v>5.9189554149496691E-2</v>
      </c>
      <c r="F23" s="101">
        <v>6.3436582985493539E-2</v>
      </c>
      <c r="G23" s="101">
        <v>6.9007664923425915E-2</v>
      </c>
      <c r="H23" s="101">
        <v>6.7547614450127733E-2</v>
      </c>
      <c r="I23" s="101">
        <v>6.3210983327598932E-2</v>
      </c>
      <c r="J23" s="101">
        <v>6.8575564443171311E-2</v>
      </c>
      <c r="K23" s="101">
        <v>7.5696583773356085E-2</v>
      </c>
      <c r="L23" s="101">
        <v>7.8655238181549486E-2</v>
      </c>
      <c r="M23" s="101">
        <v>7.6708010854286648E-2</v>
      </c>
      <c r="N23" s="101">
        <v>6.7956047744470213E-2</v>
      </c>
      <c r="O23" s="101">
        <v>5.6238328647524642E-2</v>
      </c>
      <c r="P23" s="101">
        <v>3.9878752850024443E-2</v>
      </c>
      <c r="Q23" s="101">
        <v>2.6396198882009385E-2</v>
      </c>
      <c r="R23" s="101">
        <v>1.6862336276584382E-2</v>
      </c>
      <c r="S23" s="101">
        <v>9.7928069515890344E-3</v>
      </c>
      <c r="T23" s="101">
        <v>4.0705425025656765E-3</v>
      </c>
      <c r="U23" s="101">
        <v>1.2590145934458488E-3</v>
      </c>
      <c r="V23" s="101">
        <v>1.8358791236691442E-4</v>
      </c>
      <c r="W23" s="102">
        <v>70266064</v>
      </c>
      <c r="X23" s="87" t="s">
        <v>222</v>
      </c>
    </row>
    <row r="24" spans="1:25" x14ac:dyDescent="0.75">
      <c r="A24" s="47">
        <v>2025</v>
      </c>
      <c r="B24" s="101">
        <v>4.7187734913989594E-2</v>
      </c>
      <c r="C24" s="101">
        <v>5.1128730349552301E-2</v>
      </c>
      <c r="D24" s="101">
        <v>5.4604454963143763E-2</v>
      </c>
      <c r="E24" s="101">
        <v>5.8397801348668281E-2</v>
      </c>
      <c r="F24" s="101">
        <v>6.2153311243230598E-2</v>
      </c>
      <c r="G24" s="101">
        <v>6.8283974509949899E-2</v>
      </c>
      <c r="H24" s="101">
        <v>6.8358495761033311E-2</v>
      </c>
      <c r="I24" s="101">
        <v>6.3069335391016598E-2</v>
      </c>
      <c r="J24" s="101">
        <v>6.6905693946838263E-2</v>
      </c>
      <c r="K24" s="101">
        <v>7.4192453256648347E-2</v>
      </c>
      <c r="L24" s="101">
        <v>7.7876029739794711E-2</v>
      </c>
      <c r="M24" s="101">
        <v>7.7173530802373061E-2</v>
      </c>
      <c r="N24" s="101">
        <v>6.915247909636961E-2</v>
      </c>
      <c r="O24" s="101">
        <v>5.8311506848987837E-2</v>
      </c>
      <c r="P24" s="101">
        <v>4.2124726136890576E-2</v>
      </c>
      <c r="Q24" s="101">
        <v>2.7807261455356665E-2</v>
      </c>
      <c r="R24" s="101">
        <v>1.7481397271893736E-2</v>
      </c>
      <c r="S24" s="101">
        <v>1.0117884343814576E-2</v>
      </c>
      <c r="T24" s="101">
        <v>4.2310609807070581E-3</v>
      </c>
      <c r="U24" s="101">
        <v>1.2384519076729331E-3</v>
      </c>
      <c r="V24" s="101">
        <v>2.0368573206827598E-4</v>
      </c>
      <c r="W24" s="102">
        <v>70328932</v>
      </c>
      <c r="X24" s="87" t="s">
        <v>222</v>
      </c>
    </row>
    <row r="25" spans="1:25" x14ac:dyDescent="0.75">
      <c r="A25" s="47">
        <v>2026</v>
      </c>
      <c r="B25" s="101">
        <v>4.6361689724512163E-2</v>
      </c>
      <c r="C25" s="101">
        <v>5.0382741558221818E-2</v>
      </c>
      <c r="D25" s="101">
        <v>5.3875526584666489E-2</v>
      </c>
      <c r="E25" s="101">
        <v>5.7643735074686411E-2</v>
      </c>
      <c r="F25" s="101">
        <v>6.114261630719206E-2</v>
      </c>
      <c r="G25" s="101">
        <v>6.7335992198106751E-2</v>
      </c>
      <c r="H25" s="101">
        <v>6.8900201937891536E-2</v>
      </c>
      <c r="I25" s="101">
        <v>6.3490522467169547E-2</v>
      </c>
      <c r="J25" s="101">
        <v>6.5429954400520768E-2</v>
      </c>
      <c r="K25" s="101">
        <v>7.2575901566706486E-2</v>
      </c>
      <c r="L25" s="101">
        <v>7.7027723541517157E-2</v>
      </c>
      <c r="M25" s="101">
        <v>7.7308646379790763E-2</v>
      </c>
      <c r="N25" s="101">
        <v>7.029073375115602E-2</v>
      </c>
      <c r="O25" s="101">
        <v>5.9984507678853626E-2</v>
      </c>
      <c r="P25" s="101">
        <v>4.4271927339135222E-2</v>
      </c>
      <c r="Q25" s="101">
        <v>2.9182495783066691E-2</v>
      </c>
      <c r="R25" s="101">
        <v>1.810969666657037E-2</v>
      </c>
      <c r="S25" s="101">
        <v>1.0477630355536564E-2</v>
      </c>
      <c r="T25" s="101">
        <v>4.6206968298890079E-3</v>
      </c>
      <c r="U25" s="101">
        <v>1.3598660494426186E-3</v>
      </c>
      <c r="V25" s="101">
        <v>2.2719380536792116E-4</v>
      </c>
      <c r="W25" s="102">
        <v>70371637</v>
      </c>
      <c r="X25" s="87" t="s">
        <v>222</v>
      </c>
    </row>
    <row r="26" spans="1:25" x14ac:dyDescent="0.75">
      <c r="A26" s="47">
        <v>2027</v>
      </c>
      <c r="B26" s="101">
        <v>4.5683260386879011E-2</v>
      </c>
      <c r="C26" s="101">
        <v>4.9598432254975913E-2</v>
      </c>
      <c r="D26" s="101">
        <v>5.3174669468037804E-2</v>
      </c>
      <c r="E26" s="101">
        <v>5.6855048931657624E-2</v>
      </c>
      <c r="F26" s="101">
        <v>6.0342230385785171E-2</v>
      </c>
      <c r="G26" s="101">
        <v>6.6076375718987806E-2</v>
      </c>
      <c r="H26" s="101">
        <v>6.9134458711738622E-2</v>
      </c>
      <c r="I26" s="101">
        <v>6.4474394871161078E-2</v>
      </c>
      <c r="J26" s="101">
        <v>6.4089533071663679E-2</v>
      </c>
      <c r="K26" s="101">
        <v>7.0840837513371155E-2</v>
      </c>
      <c r="L26" s="101">
        <v>7.6119689008027666E-2</v>
      </c>
      <c r="M26" s="101">
        <v>7.7155826979817904E-2</v>
      </c>
      <c r="N26" s="101">
        <v>7.1464639792255313E-2</v>
      </c>
      <c r="O26" s="101">
        <v>6.1404023916777115E-2</v>
      </c>
      <c r="P26" s="101">
        <v>4.6595510135082341E-2</v>
      </c>
      <c r="Q26" s="101">
        <v>3.072160877118963E-2</v>
      </c>
      <c r="R26" s="101">
        <v>1.8825029370359164E-2</v>
      </c>
      <c r="S26" s="101">
        <v>1.0770547531682342E-2</v>
      </c>
      <c r="T26" s="101">
        <v>4.9082522540951582E-3</v>
      </c>
      <c r="U26" s="101">
        <v>1.5120869504688602E-3</v>
      </c>
      <c r="V26" s="101">
        <v>2.5354397598662388E-4</v>
      </c>
      <c r="W26" s="102">
        <v>70394100</v>
      </c>
      <c r="X26" s="87" t="s">
        <v>222</v>
      </c>
    </row>
    <row r="27" spans="1:25" x14ac:dyDescent="0.75">
      <c r="A27" s="47">
        <v>2028</v>
      </c>
      <c r="B27" s="101">
        <v>4.511748493760815E-2</v>
      </c>
      <c r="C27" s="101">
        <v>4.8779892919646663E-2</v>
      </c>
      <c r="D27" s="101">
        <v>5.2493183857335445E-2</v>
      </c>
      <c r="E27" s="101">
        <v>5.6050999097203971E-2</v>
      </c>
      <c r="F27" s="101">
        <v>5.9681502244404272E-2</v>
      </c>
      <c r="G27" s="101">
        <v>6.4650843630029264E-2</v>
      </c>
      <c r="H27" s="101">
        <v>6.9056949618799726E-2</v>
      </c>
      <c r="I27" s="101">
        <v>6.5772910817861269E-2</v>
      </c>
      <c r="J27" s="101">
        <v>6.3018796266094509E-2</v>
      </c>
      <c r="K27" s="101">
        <v>6.9068455814801047E-2</v>
      </c>
      <c r="L27" s="101">
        <v>7.5115288532638116E-2</v>
      </c>
      <c r="M27" s="101">
        <v>7.6773246145346211E-2</v>
      </c>
      <c r="N27" s="101">
        <v>7.2575956306229247E-2</v>
      </c>
      <c r="O27" s="101">
        <v>6.265835402246811E-2</v>
      </c>
      <c r="P27" s="101">
        <v>4.8986507266361647E-2</v>
      </c>
      <c r="Q27" s="101">
        <v>3.2433224927920785E-2</v>
      </c>
      <c r="R27" s="101">
        <v>1.9664060555887909E-2</v>
      </c>
      <c r="S27" s="101">
        <v>1.1038575672714011E-2</v>
      </c>
      <c r="T27" s="101">
        <v>5.1398603693284363E-3</v>
      </c>
      <c r="U27" s="101">
        <v>1.6421330419112196E-3</v>
      </c>
      <c r="V27" s="101">
        <v>2.8177395540999605E-4</v>
      </c>
      <c r="W27" s="102">
        <v>70396854</v>
      </c>
      <c r="X27" s="87" t="s">
        <v>222</v>
      </c>
    </row>
    <row r="28" spans="1:25" x14ac:dyDescent="0.75">
      <c r="A28" s="47">
        <v>2029</v>
      </c>
      <c r="B28" s="101">
        <v>4.4600310858849301E-2</v>
      </c>
      <c r="C28" s="101">
        <v>4.7958457127099528E-2</v>
      </c>
      <c r="D28" s="101">
        <v>5.1804551079037579E-2</v>
      </c>
      <c r="E28" s="101">
        <v>5.5267939572349704E-2</v>
      </c>
      <c r="F28" s="101">
        <v>5.9034622319228895E-2</v>
      </c>
      <c r="G28" s="101">
        <v>6.328280209903607E-2</v>
      </c>
      <c r="H28" s="101">
        <v>6.8699430592248173E-2</v>
      </c>
      <c r="I28" s="101">
        <v>6.7001602262081239E-2</v>
      </c>
      <c r="J28" s="101">
        <v>6.241175111923053E-2</v>
      </c>
      <c r="K28" s="101">
        <v>6.7373978154402325E-2</v>
      </c>
      <c r="L28" s="101">
        <v>7.3953556678543447E-2</v>
      </c>
      <c r="M28" s="101">
        <v>7.6256353748913625E-2</v>
      </c>
      <c r="N28" s="101">
        <v>7.3478169292810896E-2</v>
      </c>
      <c r="O28" s="101">
        <v>6.3899578087656561E-2</v>
      </c>
      <c r="P28" s="101">
        <v>5.1278666748810639E-2</v>
      </c>
      <c r="Q28" s="101">
        <v>3.4331954693811763E-2</v>
      </c>
      <c r="R28" s="101">
        <v>2.0669646886262352E-2</v>
      </c>
      <c r="S28" s="101">
        <v>1.1367581154869952E-2</v>
      </c>
      <c r="T28" s="101">
        <v>5.3121677346519413E-3</v>
      </c>
      <c r="U28" s="101">
        <v>1.7063392107949907E-3</v>
      </c>
      <c r="V28" s="101">
        <v>3.1054057931049534E-4</v>
      </c>
      <c r="W28" s="102">
        <v>70380496</v>
      </c>
      <c r="X28" s="87" t="s">
        <v>222</v>
      </c>
    </row>
    <row r="29" spans="1:25" x14ac:dyDescent="0.75">
      <c r="A29" s="47">
        <v>2030</v>
      </c>
      <c r="B29" s="101">
        <v>4.4088521713450984E-2</v>
      </c>
      <c r="C29" s="101">
        <v>4.7183387297188108E-2</v>
      </c>
      <c r="D29" s="101">
        <v>5.108039325249078E-2</v>
      </c>
      <c r="E29" s="101">
        <v>5.4525572430367056E-2</v>
      </c>
      <c r="F29" s="101">
        <v>5.8324434285765621E-2</v>
      </c>
      <c r="G29" s="101">
        <v>6.2111312439510208E-2</v>
      </c>
      <c r="H29" s="101">
        <v>6.8089317328888913E-2</v>
      </c>
      <c r="I29" s="101">
        <v>6.7905979487570378E-2</v>
      </c>
      <c r="J29" s="101">
        <v>6.2368414726715525E-2</v>
      </c>
      <c r="K29" s="101">
        <v>6.5842607825203653E-2</v>
      </c>
      <c r="L29" s="101">
        <v>7.2610101254033957E-2</v>
      </c>
      <c r="M29" s="101">
        <v>7.5660216312496156E-2</v>
      </c>
      <c r="N29" s="101">
        <v>7.4083911755432746E-2</v>
      </c>
      <c r="O29" s="101">
        <v>6.5209106424837751E-2</v>
      </c>
      <c r="P29" s="101">
        <v>5.3364560708558322E-2</v>
      </c>
      <c r="Q29" s="101">
        <v>3.6418440895395462E-2</v>
      </c>
      <c r="R29" s="101">
        <v>2.1869018766405714E-2</v>
      </c>
      <c r="S29" s="101">
        <v>1.1810670080405804E-2</v>
      </c>
      <c r="T29" s="101">
        <v>5.444836782338861E-3</v>
      </c>
      <c r="U29" s="101">
        <v>1.6703261498742003E-3</v>
      </c>
      <c r="V29" s="101">
        <v>3.3887008306979731E-4</v>
      </c>
      <c r="W29" s="102">
        <v>70345543</v>
      </c>
      <c r="X29" s="87" t="s">
        <v>222</v>
      </c>
    </row>
    <row r="30" spans="1:25" x14ac:dyDescent="0.75">
      <c r="A30" s="47">
        <v>2031</v>
      </c>
      <c r="B30" s="101">
        <v>4.3692442925428537E-2</v>
      </c>
      <c r="C30" s="101">
        <v>4.6514729573553674E-2</v>
      </c>
      <c r="D30" s="101">
        <v>5.0372961940507478E-2</v>
      </c>
      <c r="E30" s="101">
        <v>5.3879519906969035E-2</v>
      </c>
      <c r="F30" s="101">
        <v>5.76548982404088E-2</v>
      </c>
      <c r="G30" s="101">
        <v>6.1174231433878533E-2</v>
      </c>
      <c r="H30" s="101">
        <v>6.7232520071581675E-2</v>
      </c>
      <c r="I30" s="101">
        <v>6.8539633498653968E-2</v>
      </c>
      <c r="J30" s="101">
        <v>6.2885044879671226E-2</v>
      </c>
      <c r="K30" s="101">
        <v>6.4491038868229836E-2</v>
      </c>
      <c r="L30" s="101">
        <v>7.1138595521417977E-2</v>
      </c>
      <c r="M30" s="101">
        <v>7.4948927900246473E-2</v>
      </c>
      <c r="N30" s="101">
        <v>7.4337523745313022E-2</v>
      </c>
      <c r="O30" s="101">
        <v>6.639276940361015E-2</v>
      </c>
      <c r="P30" s="101">
        <v>5.4945412009820192E-2</v>
      </c>
      <c r="Q30" s="101">
        <v>3.8370209377008087E-2</v>
      </c>
      <c r="R30" s="101">
        <v>2.306080696499686E-2</v>
      </c>
      <c r="S30" s="101">
        <v>1.2379237649851599E-2</v>
      </c>
      <c r="T30" s="101">
        <v>5.7968090470458828E-3</v>
      </c>
      <c r="U30" s="101">
        <v>1.8259327519732497E-3</v>
      </c>
      <c r="V30" s="101">
        <v>3.6675428983373753E-4</v>
      </c>
      <c r="W30" s="102">
        <v>70292293</v>
      </c>
      <c r="X30" s="87" t="s">
        <v>222</v>
      </c>
    </row>
    <row r="31" spans="1:25" x14ac:dyDescent="0.75">
      <c r="A31" s="47">
        <v>2032</v>
      </c>
      <c r="B31" s="101">
        <v>4.3291513542143625E-2</v>
      </c>
      <c r="C31" s="101">
        <v>4.5905023232471004E-2</v>
      </c>
      <c r="D31" s="101">
        <v>4.963532295421054E-2</v>
      </c>
      <c r="E31" s="101">
        <v>5.326552427077301E-2</v>
      </c>
      <c r="F31" s="101">
        <v>5.6955721971033151E-2</v>
      </c>
      <c r="G31" s="101">
        <v>6.0455036327575359E-2</v>
      </c>
      <c r="H31" s="101">
        <v>6.6070216503494206E-2</v>
      </c>
      <c r="I31" s="101">
        <v>6.8874823149159631E-2</v>
      </c>
      <c r="J31" s="101">
        <v>6.3962610333427941E-2</v>
      </c>
      <c r="K31" s="101">
        <v>6.3273314116926924E-2</v>
      </c>
      <c r="L31" s="101">
        <v>6.955622997649176E-2</v>
      </c>
      <c r="M31" s="101">
        <v>7.4189608424124559E-2</v>
      </c>
      <c r="N31" s="101">
        <v>7.4333383285223958E-2</v>
      </c>
      <c r="O31" s="101">
        <v>6.7643266714657133E-2</v>
      </c>
      <c r="P31" s="101">
        <v>5.6340648672128221E-2</v>
      </c>
      <c r="Q31" s="101">
        <v>4.0500962541080543E-2</v>
      </c>
      <c r="R31" s="101">
        <v>2.4363117310702617E-2</v>
      </c>
      <c r="S31" s="101">
        <v>1.2947484480368159E-2</v>
      </c>
      <c r="T31" s="101">
        <v>6.0071432580206642E-3</v>
      </c>
      <c r="U31" s="101">
        <v>2.0348927745855263E-3</v>
      </c>
      <c r="V31" s="101">
        <v>3.9415616140146538E-4</v>
      </c>
      <c r="W31" s="102">
        <v>70220899</v>
      </c>
      <c r="X31" s="87" t="s">
        <v>222</v>
      </c>
    </row>
    <row r="32" spans="1:25" x14ac:dyDescent="0.75">
      <c r="A32" s="47">
        <v>2033</v>
      </c>
      <c r="B32" s="101">
        <v>4.2890496921455835E-2</v>
      </c>
      <c r="C32" s="101">
        <v>4.5357689778488496E-2</v>
      </c>
      <c r="D32" s="101">
        <v>4.8883308200081091E-2</v>
      </c>
      <c r="E32" s="101">
        <v>5.2662835256144291E-2</v>
      </c>
      <c r="F32" s="101">
        <v>5.623861656739082E-2</v>
      </c>
      <c r="G32" s="101">
        <v>5.988445196529732E-2</v>
      </c>
      <c r="H32" s="101">
        <v>6.4744848130069213E-2</v>
      </c>
      <c r="I32" s="101">
        <v>6.8903961964266972E-2</v>
      </c>
      <c r="J32" s="101">
        <v>6.535359005306686E-2</v>
      </c>
      <c r="K32" s="101">
        <v>6.2321216281533642E-2</v>
      </c>
      <c r="L32" s="101">
        <v>6.7935752602902147E-2</v>
      </c>
      <c r="M32" s="101">
        <v>7.3345701903021476E-2</v>
      </c>
      <c r="N32" s="101">
        <v>7.4117908114533254E-2</v>
      </c>
      <c r="O32" s="101">
        <v>6.8854996824110171E-2</v>
      </c>
      <c r="P32" s="101">
        <v>5.764471744134015E-2</v>
      </c>
      <c r="Q32" s="101">
        <v>4.2715554200260804E-2</v>
      </c>
      <c r="R32" s="101">
        <v>2.5801363569359664E-2</v>
      </c>
      <c r="S32" s="101">
        <v>1.3542825233832784E-2</v>
      </c>
      <c r="T32" s="101">
        <v>6.1740136668350836E-3</v>
      </c>
      <c r="U32" s="101">
        <v>2.2045149851722891E-3</v>
      </c>
      <c r="V32" s="101">
        <v>4.216363408376427E-4</v>
      </c>
      <c r="W32" s="102">
        <v>70131526</v>
      </c>
      <c r="X32" s="87" t="s">
        <v>222</v>
      </c>
    </row>
    <row r="33" spans="1:25" x14ac:dyDescent="0.75">
      <c r="A33" s="47">
        <v>2034</v>
      </c>
      <c r="B33" s="101">
        <v>4.2512454224239771E-2</v>
      </c>
      <c r="C33" s="101">
        <v>4.4859441730693429E-2</v>
      </c>
      <c r="D33" s="101">
        <v>4.8149202862386227E-2</v>
      </c>
      <c r="E33" s="101">
        <v>5.2036985538991908E-2</v>
      </c>
      <c r="F33" s="101">
        <v>5.5533389419631346E-2</v>
      </c>
      <c r="G33" s="101">
        <v>5.9331831596070465E-2</v>
      </c>
      <c r="H33" s="101">
        <v>6.3474468902786838E-2</v>
      </c>
      <c r="I33" s="101">
        <v>6.8651105396613205E-2</v>
      </c>
      <c r="J33" s="101">
        <v>6.6672219030232002E-2</v>
      </c>
      <c r="K33" s="101">
        <v>6.1823297657540924E-2</v>
      </c>
      <c r="L33" s="101">
        <v>6.6383090550952553E-2</v>
      </c>
      <c r="M33" s="101">
        <v>7.2350110568151452E-2</v>
      </c>
      <c r="N33" s="101">
        <v>7.3772475308654939E-2</v>
      </c>
      <c r="O33" s="101">
        <v>6.9880565489378516E-2</v>
      </c>
      <c r="P33" s="101">
        <v>5.8990335531415243E-2</v>
      </c>
      <c r="Q33" s="101">
        <v>4.4864697054232641E-2</v>
      </c>
      <c r="R33" s="101">
        <v>2.740696924163382E-2</v>
      </c>
      <c r="S33" s="101">
        <v>1.42572929003021E-2</v>
      </c>
      <c r="T33" s="101">
        <v>6.3272524527330414E-3</v>
      </c>
      <c r="U33" s="101">
        <v>2.2726989383803748E-3</v>
      </c>
      <c r="V33" s="101">
        <v>4.5011560497920769E-4</v>
      </c>
      <c r="W33" s="102">
        <v>70024233</v>
      </c>
      <c r="X33" s="87" t="s">
        <v>222</v>
      </c>
    </row>
    <row r="34" spans="1:25" x14ac:dyDescent="0.75">
      <c r="A34" s="47">
        <v>2035</v>
      </c>
      <c r="B34" s="101">
        <v>4.2173010724370859E-2</v>
      </c>
      <c r="C34" s="101">
        <v>4.4385714084608112E-2</v>
      </c>
      <c r="D34" s="101">
        <v>4.7460960591316236E-2</v>
      </c>
      <c r="E34" s="101">
        <v>5.1367319230035423E-2</v>
      </c>
      <c r="F34" s="101">
        <v>5.485843654208368E-2</v>
      </c>
      <c r="G34" s="101">
        <v>5.871280596526033E-2</v>
      </c>
      <c r="H34" s="101">
        <v>6.2397373517420363E-2</v>
      </c>
      <c r="I34" s="101">
        <v>6.8139735451860958E-2</v>
      </c>
      <c r="J34" s="101">
        <v>6.7663964028613119E-2</v>
      </c>
      <c r="K34" s="101">
        <v>6.1876994946659693E-2</v>
      </c>
      <c r="L34" s="101">
        <v>6.4980553687148418E-2</v>
      </c>
      <c r="M34" s="101">
        <v>7.1171047208725621E-2</v>
      </c>
      <c r="N34" s="101">
        <v>7.334666855281366E-2</v>
      </c>
      <c r="O34" s="101">
        <v>7.0634073291231517E-2</v>
      </c>
      <c r="P34" s="101">
        <v>6.0433085330182733E-2</v>
      </c>
      <c r="Q34" s="101">
        <v>4.6861925799572386E-2</v>
      </c>
      <c r="R34" s="101">
        <v>2.919633657148606E-2</v>
      </c>
      <c r="S34" s="101">
        <v>1.5128947560878885E-2</v>
      </c>
      <c r="T34" s="101">
        <v>6.5240313782527022E-3</v>
      </c>
      <c r="U34" s="101">
        <v>2.2068091508801999E-3</v>
      </c>
      <c r="V34" s="101">
        <v>4.8020638659901718E-4</v>
      </c>
      <c r="W34" s="102">
        <v>69899112</v>
      </c>
      <c r="X34" s="87" t="s">
        <v>222</v>
      </c>
    </row>
    <row r="35" spans="1:25" x14ac:dyDescent="0.75">
      <c r="A35" s="17" t="s">
        <v>253</v>
      </c>
      <c r="B35" s="101">
        <v>4.1929329970872224E-2</v>
      </c>
      <c r="C35" s="101">
        <v>4.398425120431524E-2</v>
      </c>
      <c r="D35" s="101">
        <v>4.687754658368843E-2</v>
      </c>
      <c r="E35" s="101">
        <v>5.0734122130220369E-2</v>
      </c>
      <c r="F35" s="101">
        <v>5.4291370496303247E-2</v>
      </c>
      <c r="G35" s="101">
        <v>5.8113339921493992E-2</v>
      </c>
      <c r="H35" s="101">
        <v>6.1546026320578692E-2</v>
      </c>
      <c r="I35" s="101">
        <v>6.7387034990100195E-2</v>
      </c>
      <c r="J35" s="101">
        <v>6.8405750895132345E-2</v>
      </c>
      <c r="K35" s="101">
        <v>6.249425411515739E-2</v>
      </c>
      <c r="L35" s="101">
        <v>6.3753492598425845E-2</v>
      </c>
      <c r="M35" s="101">
        <v>6.9838321032558354E-2</v>
      </c>
      <c r="N35" s="101">
        <v>7.278670809557454E-2</v>
      </c>
      <c r="O35" s="101">
        <v>7.0988981734949372E-2</v>
      </c>
      <c r="P35" s="101">
        <v>6.1617532258130416E-2</v>
      </c>
      <c r="Q35" s="101">
        <v>4.8337927771405206E-2</v>
      </c>
      <c r="R35" s="101">
        <v>3.0900384903502463E-2</v>
      </c>
      <c r="S35" s="101">
        <v>1.6135727673622129E-2</v>
      </c>
      <c r="T35" s="101">
        <v>7.0194660866103485E-3</v>
      </c>
      <c r="U35" s="101">
        <v>2.3453746818663137E-3</v>
      </c>
      <c r="V35" s="101">
        <v>5.1305653549288529E-4</v>
      </c>
      <c r="W35" s="102">
        <v>69756445</v>
      </c>
      <c r="X35" s="87" t="s">
        <v>222</v>
      </c>
    </row>
    <row r="36" spans="1:25" x14ac:dyDescent="0.75">
      <c r="A36" s="17" t="s">
        <v>254</v>
      </c>
      <c r="B36" s="101">
        <v>4.1696180306924423E-2</v>
      </c>
      <c r="C36" s="101">
        <v>4.3623896316058293E-2</v>
      </c>
      <c r="D36" s="101">
        <v>4.6338650714604274E-2</v>
      </c>
      <c r="E36" s="101">
        <v>5.0060799883028348E-2</v>
      </c>
      <c r="F36" s="101">
        <v>5.3754599864007241E-2</v>
      </c>
      <c r="G36" s="101">
        <v>5.7484924748425391E-2</v>
      </c>
      <c r="H36" s="101">
        <v>6.0909098524432694E-2</v>
      </c>
      <c r="I36" s="101">
        <v>6.6321523092496615E-2</v>
      </c>
      <c r="J36" s="101">
        <v>6.8848121074623583E-2</v>
      </c>
      <c r="K36" s="101">
        <v>6.3667432793998058E-2</v>
      </c>
      <c r="L36" s="101">
        <v>6.2654362439203165E-2</v>
      </c>
      <c r="M36" s="101">
        <v>6.8395424926803991E-2</v>
      </c>
      <c r="N36" s="101">
        <v>7.2184890842912158E-2</v>
      </c>
      <c r="O36" s="101">
        <v>7.1123498989192693E-2</v>
      </c>
      <c r="P36" s="101">
        <v>6.2896788942282331E-2</v>
      </c>
      <c r="Q36" s="101">
        <v>4.9679055730953478E-2</v>
      </c>
      <c r="R36" s="101">
        <v>3.2743929347675137E-2</v>
      </c>
      <c r="S36" s="101">
        <v>1.7138556588979788E-2</v>
      </c>
      <c r="T36" s="101">
        <v>7.4007184658287616E-3</v>
      </c>
      <c r="U36" s="101">
        <v>2.5297015931194438E-3</v>
      </c>
      <c r="V36" s="101">
        <v>5.4784481445011393E-4</v>
      </c>
      <c r="W36" s="102">
        <v>69596351</v>
      </c>
      <c r="X36" s="87" t="s">
        <v>222</v>
      </c>
    </row>
    <row r="37" spans="1:25" x14ac:dyDescent="0.75">
      <c r="A37" s="47">
        <v>2038</v>
      </c>
      <c r="B37" s="101">
        <v>4.1472213894714303E-2</v>
      </c>
      <c r="C37" s="101">
        <v>4.3302114434090481E-2</v>
      </c>
      <c r="D37" s="101">
        <v>4.5840183269806344E-2</v>
      </c>
      <c r="E37" s="101">
        <v>4.936834802040671E-2</v>
      </c>
      <c r="F37" s="101">
        <v>5.3222938596781233E-2</v>
      </c>
      <c r="G37" s="101">
        <v>5.6841641137098747E-2</v>
      </c>
      <c r="H37" s="101">
        <v>6.0417905438990373E-2</v>
      </c>
      <c r="I37" s="101">
        <v>6.5085679504550714E-2</v>
      </c>
      <c r="J37" s="101">
        <v>6.8980028919369038E-2</v>
      </c>
      <c r="K37" s="101">
        <v>6.515120956110175E-2</v>
      </c>
      <c r="L37" s="101">
        <v>6.1811755239346983E-2</v>
      </c>
      <c r="M37" s="101">
        <v>6.691546480091691E-2</v>
      </c>
      <c r="N37" s="101">
        <v>7.1498391200377959E-2</v>
      </c>
      <c r="O37" s="101">
        <v>7.1070998092483295E-2</v>
      </c>
      <c r="P37" s="101">
        <v>6.4180964254686654E-2</v>
      </c>
      <c r="Q37" s="101">
        <v>5.0981073107471728E-2</v>
      </c>
      <c r="R37" s="101">
        <v>3.4657621012327153E-2</v>
      </c>
      <c r="S37" s="101">
        <v>1.8156075250631579E-2</v>
      </c>
      <c r="T37" s="101">
        <v>7.7694244362171497E-3</v>
      </c>
      <c r="U37" s="101">
        <v>2.6923504153293257E-3</v>
      </c>
      <c r="V37" s="101">
        <v>5.8361941330158161E-4</v>
      </c>
      <c r="W37" s="102">
        <v>69418527</v>
      </c>
      <c r="X37" s="87" t="s">
        <v>222</v>
      </c>
    </row>
    <row r="38" spans="1:25" x14ac:dyDescent="0.75">
      <c r="A38" s="47">
        <v>2039</v>
      </c>
      <c r="B38" s="101">
        <v>4.1246119907919071E-2</v>
      </c>
      <c r="C38" s="101">
        <v>4.3011381950145054E-2</v>
      </c>
      <c r="D38" s="101">
        <v>4.5375971518197007E-2</v>
      </c>
      <c r="E38" s="101">
        <v>4.8692663654393488E-2</v>
      </c>
      <c r="F38" s="101">
        <v>5.2661946280422006E-2</v>
      </c>
      <c r="G38" s="101">
        <v>5.6215150824187668E-2</v>
      </c>
      <c r="H38" s="101">
        <v>5.9945002919856327E-2</v>
      </c>
      <c r="I38" s="101">
        <v>6.3901255116393801E-2</v>
      </c>
      <c r="J38" s="101">
        <v>6.8825211725699234E-2</v>
      </c>
      <c r="K38" s="101">
        <v>6.6564056609039621E-2</v>
      </c>
      <c r="L38" s="101">
        <v>6.1416935837009495E-2</v>
      </c>
      <c r="M38" s="101">
        <v>6.5504662466804184E-2</v>
      </c>
      <c r="N38" s="101">
        <v>7.0661361037894804E-2</v>
      </c>
      <c r="O38" s="101">
        <v>7.0906425567702006E-2</v>
      </c>
      <c r="P38" s="101">
        <v>6.5335844729517756E-2</v>
      </c>
      <c r="Q38" s="101">
        <v>5.236451444805932E-2</v>
      </c>
      <c r="R38" s="101">
        <v>3.6524626124907443E-2</v>
      </c>
      <c r="S38" s="101">
        <v>1.9320038674083592E-2</v>
      </c>
      <c r="T38" s="101">
        <v>8.1355529865802176E-3</v>
      </c>
      <c r="U38" s="101">
        <v>2.7722310972962236E-3</v>
      </c>
      <c r="V38" s="101">
        <v>6.1904652389168247E-4</v>
      </c>
      <c r="W38" s="102">
        <v>69222584</v>
      </c>
      <c r="X38" s="87" t="s">
        <v>222</v>
      </c>
    </row>
    <row r="39" spans="1:25" x14ac:dyDescent="0.75">
      <c r="A39" s="47">
        <v>2040</v>
      </c>
      <c r="B39" s="101">
        <v>4.1010737057200687E-2</v>
      </c>
      <c r="C39" s="101">
        <v>4.2739978472732566E-2</v>
      </c>
      <c r="D39" s="101">
        <v>4.4944409145949903E-2</v>
      </c>
      <c r="E39" s="101">
        <v>4.80580638611353E-2</v>
      </c>
      <c r="F39" s="101">
        <v>5.2052844546483068E-2</v>
      </c>
      <c r="G39" s="101">
        <v>5.5621922779311134E-2</v>
      </c>
      <c r="H39" s="101">
        <v>5.9409554451527236E-2</v>
      </c>
      <c r="I39" s="101">
        <v>6.2910380018958295E-2</v>
      </c>
      <c r="J39" s="101">
        <v>6.8408704611651466E-2</v>
      </c>
      <c r="K39" s="101">
        <v>6.7653172240426634E-2</v>
      </c>
      <c r="L39" s="101">
        <v>6.1571714843436064E-2</v>
      </c>
      <c r="M39" s="101">
        <v>6.4242509748176066E-2</v>
      </c>
      <c r="N39" s="101">
        <v>6.9646063123948554E-2</v>
      </c>
      <c r="O39" s="101">
        <v>7.0676475497278637E-2</v>
      </c>
      <c r="P39" s="101">
        <v>6.6273801812866143E-2</v>
      </c>
      <c r="Q39" s="101">
        <v>5.3879639453193844E-2</v>
      </c>
      <c r="R39" s="101">
        <v>3.828812229440131E-2</v>
      </c>
      <c r="S39" s="101">
        <v>2.0659748522402249E-2</v>
      </c>
      <c r="T39" s="101">
        <v>8.5827074641201817E-3</v>
      </c>
      <c r="U39" s="101">
        <v>2.7161227895301978E-3</v>
      </c>
      <c r="V39" s="101">
        <v>6.5332726527046151E-4</v>
      </c>
      <c r="W39" s="102">
        <v>69008294</v>
      </c>
      <c r="X39" s="87" t="s">
        <v>222</v>
      </c>
    </row>
    <row r="40" spans="1:25" x14ac:dyDescent="0.75">
      <c r="A40" s="47"/>
    </row>
    <row r="41" spans="1:25" x14ac:dyDescent="0.75">
      <c r="A41" s="47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5"/>
    </row>
    <row r="42" spans="1:25" x14ac:dyDescent="0.75">
      <c r="A42" s="47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5"/>
    </row>
    <row r="43" spans="1:25" ht="88.5" x14ac:dyDescent="0.75">
      <c r="A43" s="100" t="s">
        <v>250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5"/>
    </row>
    <row r="44" spans="1:25" x14ac:dyDescent="0.7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5"/>
      <c r="X44"/>
      <c r="Y44"/>
    </row>
    <row r="45" spans="1:25" x14ac:dyDescent="0.7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5"/>
    </row>
    <row r="46" spans="1:25" x14ac:dyDescent="0.7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5"/>
    </row>
    <row r="47" spans="1:25" x14ac:dyDescent="0.7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5"/>
    </row>
    <row r="48" spans="1:25" x14ac:dyDescent="0.7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5"/>
    </row>
    <row r="49" spans="1:25" x14ac:dyDescent="0.75">
      <c r="A49" s="60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5"/>
    </row>
    <row r="50" spans="1:25" x14ac:dyDescent="0.75">
      <c r="A50" s="62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5"/>
    </row>
    <row r="51" spans="1:25" x14ac:dyDescent="0.75">
      <c r="A51" s="61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5"/>
    </row>
    <row r="52" spans="1:25" x14ac:dyDescent="0.75">
      <c r="A52" s="61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5"/>
    </row>
    <row r="53" spans="1:25" x14ac:dyDescent="0.75">
      <c r="A53" s="5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5"/>
    </row>
    <row r="54" spans="1:25" x14ac:dyDescent="0.7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5"/>
    </row>
    <row r="55" spans="1:25" x14ac:dyDescent="0.7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5"/>
    </row>
    <row r="56" spans="1:25" x14ac:dyDescent="0.7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5"/>
    </row>
    <row r="57" spans="1:25" x14ac:dyDescent="0.7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5"/>
    </row>
    <row r="58" spans="1:25" x14ac:dyDescent="0.7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5"/>
    </row>
    <row r="59" spans="1:25" x14ac:dyDescent="0.7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95"/>
    </row>
    <row r="60" spans="1:25" x14ac:dyDescent="0.7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95"/>
      <c r="X60" s="47"/>
      <c r="Y60" s="47"/>
    </row>
    <row r="61" spans="1:25" x14ac:dyDescent="0.7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95"/>
      <c r="X61" s="54"/>
      <c r="Y61" s="54"/>
    </row>
    <row r="62" spans="1:25" x14ac:dyDescent="0.7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95"/>
      <c r="X62" s="54"/>
      <c r="Y62" s="54"/>
    </row>
    <row r="63" spans="1:25" x14ac:dyDescent="0.7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95"/>
      <c r="X63" s="54"/>
      <c r="Y63" s="54"/>
    </row>
    <row r="64" spans="1:25" x14ac:dyDescent="0.7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95"/>
      <c r="X64" s="54"/>
      <c r="Y64" s="54"/>
    </row>
    <row r="65" spans="2:25" x14ac:dyDescent="0.7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95"/>
      <c r="X65" s="54"/>
      <c r="Y65" s="54"/>
    </row>
    <row r="66" spans="2:25" x14ac:dyDescent="0.7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95"/>
      <c r="X66" s="54"/>
      <c r="Y66" s="54"/>
    </row>
    <row r="67" spans="2:25" x14ac:dyDescent="0.7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95"/>
      <c r="X67" s="54"/>
      <c r="Y67" s="54"/>
    </row>
    <row r="68" spans="2:25" x14ac:dyDescent="0.7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95"/>
      <c r="X68" s="54"/>
      <c r="Y68" s="54"/>
    </row>
    <row r="69" spans="2:25" x14ac:dyDescent="0.7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95"/>
      <c r="X69" s="54"/>
      <c r="Y69" s="54"/>
    </row>
    <row r="70" spans="2:25" x14ac:dyDescent="0.7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95"/>
      <c r="X70" s="54"/>
      <c r="Y70" s="54"/>
    </row>
    <row r="71" spans="2:25" x14ac:dyDescent="0.7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95"/>
      <c r="X71" s="54"/>
      <c r="Y71" s="54"/>
    </row>
    <row r="72" spans="2:25" x14ac:dyDescent="0.7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95"/>
      <c r="X72" s="54"/>
      <c r="Y72" s="54"/>
    </row>
    <row r="73" spans="2:25" x14ac:dyDescent="0.7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95"/>
      <c r="X73" s="54"/>
      <c r="Y73" s="54"/>
    </row>
    <row r="74" spans="2:25" x14ac:dyDescent="0.7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95"/>
      <c r="X74" s="54"/>
      <c r="Y74" s="54"/>
    </row>
    <row r="75" spans="2:25" x14ac:dyDescent="0.7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95"/>
      <c r="X75" s="54"/>
      <c r="Y75" s="54"/>
    </row>
    <row r="76" spans="2:25" x14ac:dyDescent="0.7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95"/>
      <c r="X76" s="54"/>
      <c r="Y76" s="54"/>
    </row>
    <row r="77" spans="2:25" x14ac:dyDescent="0.7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95"/>
      <c r="X77" s="54"/>
      <c r="Y77" s="54"/>
    </row>
    <row r="78" spans="2:25" x14ac:dyDescent="0.7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 s="52" t="s">
        <v>17</v>
      </c>
      <c r="U78" s="54">
        <v>1066689</v>
      </c>
      <c r="V78" s="54">
        <v>1138170</v>
      </c>
      <c r="W78" s="54">
        <v>1299271</v>
      </c>
      <c r="X78" s="54"/>
      <c r="Y78" s="54"/>
    </row>
    <row r="79" spans="2:25" x14ac:dyDescent="0.7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 s="52" t="s">
        <v>18</v>
      </c>
      <c r="U79" s="54">
        <v>649031</v>
      </c>
      <c r="V79" s="54">
        <v>713590</v>
      </c>
      <c r="W79" s="54">
        <v>905525</v>
      </c>
      <c r="X79" s="54"/>
      <c r="Y79" s="54"/>
    </row>
    <row r="80" spans="2:25" x14ac:dyDescent="0.7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 s="52" t="s">
        <v>19</v>
      </c>
      <c r="U80" s="54">
        <v>285622</v>
      </c>
      <c r="V80" s="54">
        <v>342684</v>
      </c>
      <c r="W80" s="54">
        <v>505699</v>
      </c>
      <c r="X80" s="54"/>
      <c r="Y80" s="54"/>
    </row>
    <row r="81" spans="2:25" x14ac:dyDescent="0.7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 s="52" t="s">
        <v>20</v>
      </c>
      <c r="U81" s="54">
        <v>101293</v>
      </c>
      <c r="V81" s="54">
        <v>121720</v>
      </c>
      <c r="W81" s="54">
        <v>203427</v>
      </c>
      <c r="X81" s="54"/>
      <c r="Y81" s="54"/>
    </row>
    <row r="82" spans="2:25" x14ac:dyDescent="0.7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 s="52" t="s">
        <v>21</v>
      </c>
      <c r="U82" s="54">
        <v>33812</v>
      </c>
      <c r="V82" s="54">
        <v>39386</v>
      </c>
      <c r="W82" s="54">
        <v>57503</v>
      </c>
      <c r="X82" s="54"/>
      <c r="Y82" s="54"/>
    </row>
    <row r="83" spans="2:25" x14ac:dyDescent="0.7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 s="52" t="s">
        <v>22</v>
      </c>
      <c r="U83" s="54">
        <v>17883</v>
      </c>
      <c r="V83" s="54">
        <v>20953</v>
      </c>
      <c r="W83" s="54">
        <v>22764</v>
      </c>
      <c r="X83" s="54"/>
      <c r="Y83" s="54"/>
    </row>
    <row r="84" spans="2:25" x14ac:dyDescent="0.7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 s="53" t="s">
        <v>23</v>
      </c>
      <c r="U84" s="55">
        <v>1240</v>
      </c>
      <c r="V84" s="55">
        <v>442</v>
      </c>
      <c r="W84" s="55">
        <v>47</v>
      </c>
      <c r="X84" s="55"/>
      <c r="Y84" s="55"/>
    </row>
    <row r="85" spans="2:25" x14ac:dyDescent="0.7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 s="53" t="s">
        <v>24</v>
      </c>
      <c r="U85" s="55">
        <v>351775</v>
      </c>
      <c r="V85" s="55">
        <v>342708</v>
      </c>
      <c r="W85" s="55">
        <v>756907</v>
      </c>
      <c r="X85" s="55"/>
      <c r="Y85" s="55"/>
    </row>
    <row r="86" spans="2:25" x14ac:dyDescent="0.7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 s="53" t="s">
        <v>25</v>
      </c>
      <c r="U86" s="55">
        <v>615096</v>
      </c>
      <c r="V86" s="55">
        <v>637403</v>
      </c>
      <c r="W86" s="55">
        <v>393847</v>
      </c>
      <c r="X86" s="55"/>
      <c r="Y86" s="55"/>
    </row>
    <row r="87" spans="2:25" x14ac:dyDescent="0.7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 s="53" t="s">
        <v>26</v>
      </c>
      <c r="U87" s="55">
        <v>151386</v>
      </c>
      <c r="V87" s="55">
        <v>154763</v>
      </c>
      <c r="W87" s="55">
        <v>28462</v>
      </c>
      <c r="X87" s="55"/>
      <c r="Y87" s="55"/>
    </row>
    <row r="88" spans="2:25" x14ac:dyDescent="0.7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 s="53" t="s">
        <v>177</v>
      </c>
      <c r="U88" s="55">
        <v>1119497</v>
      </c>
      <c r="V88" s="55">
        <v>1135316</v>
      </c>
      <c r="W88" s="55">
        <v>1179263</v>
      </c>
      <c r="X88" s="55"/>
      <c r="Y88" s="55"/>
    </row>
  </sheetData>
  <conditionalFormatting sqref="B2:V39">
    <cfRule type="colorScale" priority="2">
      <colorScale>
        <cfvo type="min"/>
        <cfvo type="max"/>
        <color rgb="FF7030A0"/>
        <color rgb="FFFFEF9C"/>
      </colorScale>
    </cfRule>
  </conditionalFormatting>
  <conditionalFormatting sqref="B41:V77">
    <cfRule type="colorScale" priority="1">
      <colorScale>
        <cfvo type="min"/>
        <cfvo type="max"/>
        <color rgb="FF7030A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1973-7CE3-41DF-AEB0-6E3F15CE5E91}">
  <dimension ref="A1:AF88"/>
  <sheetViews>
    <sheetView zoomScale="60" zoomScaleNormal="60" workbookViewId="0">
      <selection activeCell="Q23" sqref="Q23"/>
    </sheetView>
  </sheetViews>
  <sheetFormatPr defaultRowHeight="14.75" x14ac:dyDescent="0.75"/>
  <cols>
    <col min="1" max="1" width="15.2265625" customWidth="1"/>
    <col min="2" max="22" width="11.953125" style="10" customWidth="1"/>
    <col min="23" max="23" width="14.6328125" style="10" customWidth="1"/>
    <col min="24" max="25" width="14.6328125" style="87" customWidth="1"/>
    <col min="26" max="30" width="14.6328125" style="10" customWidth="1"/>
    <col min="31" max="31" width="14.6328125" style="87" customWidth="1"/>
  </cols>
  <sheetData>
    <row r="1" spans="1:32" s="57" customFormat="1" x14ac:dyDescent="0.75"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8" t="s">
        <v>11</v>
      </c>
      <c r="L1" s="58" t="s">
        <v>12</v>
      </c>
      <c r="M1" s="58" t="s">
        <v>13</v>
      </c>
      <c r="N1" s="58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58" t="s">
        <v>19</v>
      </c>
      <c r="T1" s="58" t="s">
        <v>20</v>
      </c>
      <c r="U1" s="58" t="s">
        <v>21</v>
      </c>
      <c r="V1" s="58" t="s">
        <v>22</v>
      </c>
      <c r="W1" s="58" t="s">
        <v>178</v>
      </c>
      <c r="X1" s="58" t="s">
        <v>123</v>
      </c>
      <c r="Y1" s="58"/>
      <c r="Z1" s="63"/>
      <c r="AA1" s="63"/>
      <c r="AB1" s="63"/>
      <c r="AC1" s="63"/>
      <c r="AD1" s="63"/>
      <c r="AE1" s="58"/>
    </row>
    <row r="2" spans="1:32" x14ac:dyDescent="0.75">
      <c r="A2" s="17" t="s">
        <v>27</v>
      </c>
      <c r="B2" s="10" t="s">
        <v>54</v>
      </c>
      <c r="C2" s="10" t="s">
        <v>55</v>
      </c>
      <c r="D2" s="10" t="s">
        <v>56</v>
      </c>
      <c r="E2" s="10" t="s">
        <v>57</v>
      </c>
      <c r="F2" s="10" t="s">
        <v>58</v>
      </c>
      <c r="G2" s="10" t="s">
        <v>59</v>
      </c>
      <c r="H2" s="10" t="s">
        <v>60</v>
      </c>
      <c r="I2" s="10" t="s">
        <v>61</v>
      </c>
      <c r="J2" s="10" t="s">
        <v>62</v>
      </c>
      <c r="K2" s="10" t="s">
        <v>63</v>
      </c>
      <c r="L2" s="10" t="s">
        <v>64</v>
      </c>
      <c r="M2" s="10" t="s">
        <v>65</v>
      </c>
      <c r="N2" s="10" t="s">
        <v>66</v>
      </c>
      <c r="O2" s="10" t="s">
        <v>67</v>
      </c>
      <c r="P2" s="10" t="s">
        <v>68</v>
      </c>
      <c r="Q2" s="10" t="s">
        <v>69</v>
      </c>
      <c r="R2" s="10" t="s">
        <v>70</v>
      </c>
      <c r="S2" s="10" t="s">
        <v>71</v>
      </c>
      <c r="T2" s="10" t="s">
        <v>72</v>
      </c>
      <c r="U2" s="10" t="s">
        <v>73</v>
      </c>
      <c r="V2" s="10" t="s">
        <v>74</v>
      </c>
      <c r="W2" s="10" t="s">
        <v>1</v>
      </c>
      <c r="X2" s="87" t="s">
        <v>123</v>
      </c>
    </row>
    <row r="3" spans="1:32" x14ac:dyDescent="0.75">
      <c r="A3" s="17" t="s">
        <v>242</v>
      </c>
      <c r="B3" s="99">
        <v>4312094</v>
      </c>
      <c r="C3" s="99">
        <v>4753526</v>
      </c>
      <c r="D3" s="99">
        <v>5093466</v>
      </c>
      <c r="E3" s="99">
        <v>5180448</v>
      </c>
      <c r="F3" s="99">
        <v>5322086</v>
      </c>
      <c r="G3" s="99">
        <v>5348404</v>
      </c>
      <c r="H3" s="99">
        <v>5595582</v>
      </c>
      <c r="I3" s="99">
        <v>5737739</v>
      </c>
      <c r="J3" s="99">
        <v>5311424</v>
      </c>
      <c r="K3" s="99">
        <v>4781472</v>
      </c>
      <c r="L3" s="99">
        <v>3763141</v>
      </c>
      <c r="M3" s="99">
        <v>2748012</v>
      </c>
      <c r="N3" s="99">
        <v>2159730</v>
      </c>
      <c r="O3" s="99">
        <v>1864793</v>
      </c>
      <c r="P3" s="99">
        <v>1361233</v>
      </c>
      <c r="Q3" s="99">
        <v>904319</v>
      </c>
      <c r="R3" s="99">
        <v>460132</v>
      </c>
      <c r="S3" s="99">
        <v>203024</v>
      </c>
      <c r="T3" s="99">
        <v>73049</v>
      </c>
      <c r="U3" s="99">
        <v>19159</v>
      </c>
      <c r="V3" s="99">
        <v>2470</v>
      </c>
      <c r="W3" s="95">
        <v>64995303</v>
      </c>
      <c r="X3" s="94" t="s">
        <v>221</v>
      </c>
      <c r="Y3" s="94"/>
      <c r="Z3" s="87"/>
      <c r="AA3" s="87"/>
      <c r="AB3" s="87"/>
      <c r="AC3" s="87"/>
      <c r="AD3" s="87"/>
      <c r="AE3" s="94"/>
      <c r="AF3" s="66"/>
    </row>
    <row r="4" spans="1:32" x14ac:dyDescent="0.75">
      <c r="A4" s="17" t="s">
        <v>243</v>
      </c>
      <c r="B4" s="99">
        <v>4238457</v>
      </c>
      <c r="C4" s="99">
        <v>4647029</v>
      </c>
      <c r="D4" s="99">
        <v>5038903</v>
      </c>
      <c r="E4" s="99">
        <v>5111600</v>
      </c>
      <c r="F4" s="99">
        <v>5273478</v>
      </c>
      <c r="G4" s="99">
        <v>5322179</v>
      </c>
      <c r="H4" s="99">
        <v>5555804</v>
      </c>
      <c r="I4" s="99">
        <v>5784742</v>
      </c>
      <c r="J4" s="99">
        <v>5399775</v>
      </c>
      <c r="K4" s="99">
        <v>4919508</v>
      </c>
      <c r="L4" s="99">
        <v>3944854</v>
      </c>
      <c r="M4" s="99">
        <v>2893250</v>
      </c>
      <c r="N4" s="99">
        <v>2214148</v>
      </c>
      <c r="O4" s="99">
        <v>1907401</v>
      </c>
      <c r="P4" s="99">
        <v>1414215</v>
      </c>
      <c r="Q4" s="99">
        <v>953767</v>
      </c>
      <c r="R4" s="99">
        <v>492434</v>
      </c>
      <c r="S4" s="99">
        <v>211954</v>
      </c>
      <c r="T4" s="99">
        <v>72984</v>
      </c>
      <c r="U4" s="99">
        <v>17133</v>
      </c>
      <c r="V4" s="99">
        <v>2573</v>
      </c>
      <c r="W4" s="95">
        <v>65416188</v>
      </c>
      <c r="X4" s="94" t="s">
        <v>221</v>
      </c>
      <c r="Y4" s="94"/>
      <c r="Z4" s="87"/>
      <c r="AA4" s="87"/>
      <c r="AB4" s="87"/>
      <c r="AC4" s="87"/>
      <c r="AD4" s="87"/>
      <c r="AE4" s="94"/>
    </row>
    <row r="5" spans="1:32" x14ac:dyDescent="0.75">
      <c r="A5" s="17" t="s">
        <v>244</v>
      </c>
      <c r="B5" s="99">
        <v>4182899</v>
      </c>
      <c r="C5" s="99">
        <v>4558056</v>
      </c>
      <c r="D5" s="99">
        <v>4963092</v>
      </c>
      <c r="E5" s="99">
        <v>5028493</v>
      </c>
      <c r="F5" s="99">
        <v>5199796</v>
      </c>
      <c r="G5" s="99">
        <v>5314264</v>
      </c>
      <c r="H5" s="99">
        <v>5529471</v>
      </c>
      <c r="I5" s="99">
        <v>5801789</v>
      </c>
      <c r="J5" s="99">
        <v>5497363</v>
      </c>
      <c r="K5" s="99">
        <v>5037071</v>
      </c>
      <c r="L5" s="99">
        <v>4121645</v>
      </c>
      <c r="M5" s="99">
        <v>3046300</v>
      </c>
      <c r="N5" s="99">
        <v>2283429</v>
      </c>
      <c r="O5" s="99">
        <v>1931418</v>
      </c>
      <c r="P5" s="99">
        <v>1463658</v>
      </c>
      <c r="Q5" s="99">
        <v>992678</v>
      </c>
      <c r="R5" s="99">
        <v>530150</v>
      </c>
      <c r="S5" s="99">
        <v>228734</v>
      </c>
      <c r="T5" s="99">
        <v>80586</v>
      </c>
      <c r="U5" s="99">
        <v>18951</v>
      </c>
      <c r="V5" s="99">
        <v>2697</v>
      </c>
      <c r="W5" s="95">
        <v>65812540</v>
      </c>
      <c r="X5" s="94" t="s">
        <v>221</v>
      </c>
      <c r="Y5" s="94"/>
      <c r="Z5" s="87"/>
      <c r="AA5" s="87"/>
      <c r="AB5" s="87"/>
      <c r="AC5" s="87"/>
      <c r="AD5" s="87"/>
      <c r="AE5" s="94"/>
    </row>
    <row r="6" spans="1:32" x14ac:dyDescent="0.75">
      <c r="A6" s="17" t="s">
        <v>245</v>
      </c>
      <c r="B6" s="99">
        <v>4139853</v>
      </c>
      <c r="C6" s="99">
        <v>4470969</v>
      </c>
      <c r="D6" s="99">
        <v>4881207</v>
      </c>
      <c r="E6" s="99">
        <v>4968823</v>
      </c>
      <c r="F6" s="99">
        <v>5093390</v>
      </c>
      <c r="G6" s="99">
        <v>5293330</v>
      </c>
      <c r="H6" s="99">
        <v>5505502</v>
      </c>
      <c r="I6" s="99">
        <v>5789254</v>
      </c>
      <c r="J6" s="99">
        <v>5605595</v>
      </c>
      <c r="K6" s="99">
        <v>5132254</v>
      </c>
      <c r="L6" s="99">
        <v>4301901</v>
      </c>
      <c r="M6" s="99">
        <v>3209422</v>
      </c>
      <c r="N6" s="99">
        <v>2370324</v>
      </c>
      <c r="O6" s="99">
        <v>1948106</v>
      </c>
      <c r="P6" s="99">
        <v>1519840</v>
      </c>
      <c r="Q6" s="99">
        <v>1027729</v>
      </c>
      <c r="R6" s="99">
        <v>570363</v>
      </c>
      <c r="S6" s="99">
        <v>243410</v>
      </c>
      <c r="T6" s="99">
        <v>86154</v>
      </c>
      <c r="U6" s="99">
        <v>21799</v>
      </c>
      <c r="V6" s="99">
        <v>2839</v>
      </c>
      <c r="W6" s="95">
        <v>66182064</v>
      </c>
      <c r="X6" s="94" t="s">
        <v>221</v>
      </c>
      <c r="Y6" s="94"/>
      <c r="Z6" s="87"/>
      <c r="AA6" s="87"/>
      <c r="AB6" s="87"/>
      <c r="AC6" s="87"/>
      <c r="AD6" s="87"/>
      <c r="AE6" s="94"/>
    </row>
    <row r="7" spans="1:32" x14ac:dyDescent="0.75">
      <c r="A7" s="17" t="s">
        <v>246</v>
      </c>
      <c r="B7" s="99">
        <v>4103999</v>
      </c>
      <c r="C7" s="99">
        <v>4385512</v>
      </c>
      <c r="D7" s="99">
        <v>4795107</v>
      </c>
      <c r="E7" s="99">
        <v>4932766</v>
      </c>
      <c r="F7" s="99">
        <v>4967685</v>
      </c>
      <c r="G7" s="99">
        <v>5249124</v>
      </c>
      <c r="H7" s="99">
        <v>5483215</v>
      </c>
      <c r="I7" s="99">
        <v>5758542</v>
      </c>
      <c r="J7" s="99">
        <v>5711782</v>
      </c>
      <c r="K7" s="99">
        <v>5215169</v>
      </c>
      <c r="L7" s="99">
        <v>4482740</v>
      </c>
      <c r="M7" s="99">
        <v>3378614</v>
      </c>
      <c r="N7" s="99">
        <v>2472673</v>
      </c>
      <c r="O7" s="99">
        <v>1968127</v>
      </c>
      <c r="P7" s="99">
        <v>1577123</v>
      </c>
      <c r="Q7" s="99">
        <v>1063065</v>
      </c>
      <c r="R7" s="99">
        <v>610791</v>
      </c>
      <c r="S7" s="99">
        <v>256985</v>
      </c>
      <c r="T7" s="99">
        <v>90817</v>
      </c>
      <c r="U7" s="99">
        <v>24138</v>
      </c>
      <c r="V7" s="99">
        <v>3006</v>
      </c>
      <c r="W7" s="95">
        <v>66530980</v>
      </c>
      <c r="X7" s="94" t="s">
        <v>221</v>
      </c>
      <c r="Y7" s="94"/>
      <c r="Z7" s="87"/>
      <c r="AA7" s="87"/>
      <c r="AB7" s="87"/>
      <c r="AC7" s="87"/>
      <c r="AD7" s="87"/>
      <c r="AE7" s="94"/>
    </row>
    <row r="8" spans="1:32" x14ac:dyDescent="0.75">
      <c r="A8" s="17" t="s">
        <v>247</v>
      </c>
      <c r="B8" s="99">
        <v>4069343</v>
      </c>
      <c r="C8" s="99">
        <v>4303004</v>
      </c>
      <c r="D8" s="99">
        <v>4710639</v>
      </c>
      <c r="E8" s="99">
        <v>4906373</v>
      </c>
      <c r="F8" s="99">
        <v>4845119</v>
      </c>
      <c r="G8" s="99">
        <v>5174498</v>
      </c>
      <c r="H8" s="99">
        <v>5457400</v>
      </c>
      <c r="I8" s="99">
        <v>5725917</v>
      </c>
      <c r="J8" s="99">
        <v>5797678</v>
      </c>
      <c r="K8" s="99">
        <v>5302678</v>
      </c>
      <c r="L8" s="99">
        <v>4655450</v>
      </c>
      <c r="M8" s="99">
        <v>3551439</v>
      </c>
      <c r="N8" s="99">
        <v>2588781</v>
      </c>
      <c r="O8" s="99">
        <v>2003913</v>
      </c>
      <c r="P8" s="99">
        <v>1628203</v>
      </c>
      <c r="Q8" s="99">
        <v>1103134</v>
      </c>
      <c r="R8" s="99">
        <v>648662</v>
      </c>
      <c r="S8" s="99">
        <v>272512</v>
      </c>
      <c r="T8" s="99">
        <v>94142</v>
      </c>
      <c r="U8" s="99">
        <v>24747</v>
      </c>
      <c r="V8" s="99">
        <v>3202</v>
      </c>
      <c r="W8" s="95">
        <v>66866834</v>
      </c>
      <c r="X8" s="94" t="s">
        <v>221</v>
      </c>
      <c r="Y8" s="94"/>
      <c r="Z8" s="87"/>
      <c r="AA8" s="87"/>
      <c r="AB8" s="87"/>
      <c r="AC8" s="87"/>
      <c r="AD8" s="87"/>
      <c r="AE8" s="94"/>
    </row>
    <row r="9" spans="1:32" x14ac:dyDescent="0.75">
      <c r="A9" s="17" t="s">
        <v>248</v>
      </c>
      <c r="B9" s="99">
        <v>4034323</v>
      </c>
      <c r="C9" s="99">
        <v>4225210</v>
      </c>
      <c r="D9" s="99">
        <v>4631003</v>
      </c>
      <c r="E9" s="99">
        <v>4875183</v>
      </c>
      <c r="F9" s="99">
        <v>4744942</v>
      </c>
      <c r="G9" s="99">
        <v>5070085</v>
      </c>
      <c r="H9" s="99">
        <v>5419539</v>
      </c>
      <c r="I9" s="99">
        <v>5699914</v>
      </c>
      <c r="J9" s="99">
        <v>5853816</v>
      </c>
      <c r="K9" s="99">
        <v>5403924</v>
      </c>
      <c r="L9" s="99">
        <v>4812620</v>
      </c>
      <c r="M9" s="99">
        <v>3728624</v>
      </c>
      <c r="N9" s="99">
        <v>2717577</v>
      </c>
      <c r="O9" s="99">
        <v>2060487</v>
      </c>
      <c r="P9" s="99">
        <v>1670971</v>
      </c>
      <c r="Q9" s="99">
        <v>1149575</v>
      </c>
      <c r="R9" s="99">
        <v>683503</v>
      </c>
      <c r="S9" s="99">
        <v>291168</v>
      </c>
      <c r="T9" s="99">
        <v>96424</v>
      </c>
      <c r="U9" s="99">
        <v>22708</v>
      </c>
      <c r="V9" s="99">
        <v>3436</v>
      </c>
      <c r="W9" s="95">
        <v>67195032</v>
      </c>
      <c r="X9" s="94" t="s">
        <v>221</v>
      </c>
      <c r="Y9" s="94"/>
      <c r="Z9" s="87"/>
      <c r="AA9" s="87"/>
      <c r="AB9" s="87"/>
      <c r="AC9" s="87"/>
      <c r="AD9" s="87"/>
      <c r="AE9" s="94"/>
    </row>
    <row r="10" spans="1:32" x14ac:dyDescent="0.75">
      <c r="A10" s="17" t="s">
        <v>249</v>
      </c>
      <c r="B10" s="99">
        <v>4038787</v>
      </c>
      <c r="C10" s="99">
        <v>4188617</v>
      </c>
      <c r="D10" s="99">
        <v>4592310</v>
      </c>
      <c r="E10" s="99">
        <v>4863776</v>
      </c>
      <c r="F10" s="99">
        <v>4699012</v>
      </c>
      <c r="G10" s="99">
        <v>4932031</v>
      </c>
      <c r="H10" s="99">
        <v>5335923</v>
      </c>
      <c r="I10" s="99">
        <v>5649207</v>
      </c>
      <c r="J10" s="99">
        <v>5847658</v>
      </c>
      <c r="K10" s="99">
        <v>5482036</v>
      </c>
      <c r="L10" s="99">
        <v>4924519</v>
      </c>
      <c r="M10" s="99">
        <v>3904982</v>
      </c>
      <c r="N10" s="99">
        <v>2854632</v>
      </c>
      <c r="O10" s="99">
        <v>2126052</v>
      </c>
      <c r="P10" s="99">
        <v>1702246</v>
      </c>
      <c r="Q10" s="99">
        <v>1197173</v>
      </c>
      <c r="R10" s="99">
        <v>721035</v>
      </c>
      <c r="S10" s="99">
        <v>321464</v>
      </c>
      <c r="T10" s="99">
        <v>107803</v>
      </c>
      <c r="U10" s="99">
        <v>25406</v>
      </c>
      <c r="V10" s="99">
        <v>3710</v>
      </c>
      <c r="W10" s="95">
        <v>67518379</v>
      </c>
      <c r="X10" s="94" t="s">
        <v>221</v>
      </c>
      <c r="Y10" s="94"/>
      <c r="Z10" s="87"/>
      <c r="AA10" s="87"/>
      <c r="AB10" s="87"/>
      <c r="AC10" s="87"/>
      <c r="AD10" s="87"/>
      <c r="AE10" s="94"/>
    </row>
    <row r="11" spans="1:32" x14ac:dyDescent="0.75">
      <c r="A11" s="47">
        <v>2012</v>
      </c>
      <c r="B11" s="99">
        <v>4007509</v>
      </c>
      <c r="C11" s="99">
        <v>4164483</v>
      </c>
      <c r="D11" s="99">
        <v>4548472</v>
      </c>
      <c r="E11" s="99">
        <v>4852284</v>
      </c>
      <c r="F11" s="99">
        <v>4701137</v>
      </c>
      <c r="G11" s="99">
        <v>4786591</v>
      </c>
      <c r="H11" s="99">
        <v>5233122</v>
      </c>
      <c r="I11" s="99">
        <v>5600865</v>
      </c>
      <c r="J11" s="99">
        <v>5822170</v>
      </c>
      <c r="K11" s="99">
        <v>5567768</v>
      </c>
      <c r="L11" s="99">
        <v>5014475</v>
      </c>
      <c r="M11" s="99">
        <v>4088027</v>
      </c>
      <c r="N11" s="99">
        <v>3002696</v>
      </c>
      <c r="O11" s="99">
        <v>2206803</v>
      </c>
      <c r="P11" s="99">
        <v>1730859</v>
      </c>
      <c r="Q11" s="99">
        <v>1250359</v>
      </c>
      <c r="R11" s="99">
        <v>755716</v>
      </c>
      <c r="S11" s="99">
        <v>352572</v>
      </c>
      <c r="T11" s="99">
        <v>116551</v>
      </c>
      <c r="U11" s="99">
        <v>29479</v>
      </c>
      <c r="V11" s="99">
        <v>4031</v>
      </c>
      <c r="W11" s="95">
        <v>67835969</v>
      </c>
      <c r="X11" s="94" t="s">
        <v>221</v>
      </c>
      <c r="Y11" s="94"/>
      <c r="Z11" s="55"/>
      <c r="AA11" s="55"/>
      <c r="AB11" s="55"/>
      <c r="AC11" s="55"/>
      <c r="AD11" s="55"/>
      <c r="AE11" s="94"/>
      <c r="AF11" s="51"/>
    </row>
    <row r="12" spans="1:32" x14ac:dyDescent="0.75">
      <c r="A12" s="47">
        <v>2013</v>
      </c>
      <c r="B12" s="99">
        <v>3953897</v>
      </c>
      <c r="C12" s="99">
        <v>4151868</v>
      </c>
      <c r="D12" s="99">
        <v>4495241</v>
      </c>
      <c r="E12" s="99">
        <v>4841814</v>
      </c>
      <c r="F12" s="99">
        <v>4738465</v>
      </c>
      <c r="G12" s="99">
        <v>4650543</v>
      </c>
      <c r="H12" s="99">
        <v>5106617</v>
      </c>
      <c r="I12" s="99">
        <v>5546874</v>
      </c>
      <c r="J12" s="99">
        <v>5786228</v>
      </c>
      <c r="K12" s="99">
        <v>5647831</v>
      </c>
      <c r="L12" s="99">
        <v>5092161</v>
      </c>
      <c r="M12" s="99">
        <v>4269132</v>
      </c>
      <c r="N12" s="99">
        <v>3158501</v>
      </c>
      <c r="O12" s="99">
        <v>2301262</v>
      </c>
      <c r="P12" s="99">
        <v>1763890</v>
      </c>
      <c r="Q12" s="99">
        <v>1305294</v>
      </c>
      <c r="R12" s="99">
        <v>789993</v>
      </c>
      <c r="S12" s="99">
        <v>382613</v>
      </c>
      <c r="T12" s="99">
        <v>124827</v>
      </c>
      <c r="U12" s="99">
        <v>33065</v>
      </c>
      <c r="V12" s="99">
        <v>4403</v>
      </c>
      <c r="W12" s="95">
        <v>68144519</v>
      </c>
      <c r="X12" s="94" t="s">
        <v>221</v>
      </c>
      <c r="Y12" s="94"/>
      <c r="Z12" s="55"/>
      <c r="AA12" s="55"/>
      <c r="AB12" s="55"/>
      <c r="AC12" s="55"/>
      <c r="AD12" s="55"/>
      <c r="AE12" s="94"/>
      <c r="AF12" s="51"/>
    </row>
    <row r="13" spans="1:32" x14ac:dyDescent="0.75">
      <c r="A13" s="47">
        <v>2014</v>
      </c>
      <c r="B13" s="99">
        <v>3895704</v>
      </c>
      <c r="C13" s="99">
        <v>4141375</v>
      </c>
      <c r="D13" s="99">
        <v>4438244</v>
      </c>
      <c r="E13" s="99">
        <v>4832367</v>
      </c>
      <c r="F13" s="99">
        <v>4786690</v>
      </c>
      <c r="G13" s="99">
        <v>4544401</v>
      </c>
      <c r="H13" s="99">
        <v>4958997</v>
      </c>
      <c r="I13" s="99">
        <v>5475848</v>
      </c>
      <c r="J13" s="99">
        <v>5748403</v>
      </c>
      <c r="K13" s="99">
        <v>5706826</v>
      </c>
      <c r="L13" s="99">
        <v>5170603</v>
      </c>
      <c r="M13" s="99">
        <v>4435276</v>
      </c>
      <c r="N13" s="99">
        <v>3319594</v>
      </c>
      <c r="O13" s="99">
        <v>2408133</v>
      </c>
      <c r="P13" s="99">
        <v>1809147</v>
      </c>
      <c r="Q13" s="99">
        <v>1356506</v>
      </c>
      <c r="R13" s="99">
        <v>826748</v>
      </c>
      <c r="S13" s="99">
        <v>412230</v>
      </c>
      <c r="T13" s="99">
        <v>132156</v>
      </c>
      <c r="U13" s="99">
        <v>34671</v>
      </c>
      <c r="V13" s="99">
        <v>4829</v>
      </c>
      <c r="W13" s="95">
        <v>68438748</v>
      </c>
      <c r="X13" s="94" t="s">
        <v>221</v>
      </c>
      <c r="Y13" s="94"/>
      <c r="Z13" s="55"/>
      <c r="AA13" s="55"/>
      <c r="AB13" s="55"/>
      <c r="AC13" s="55"/>
      <c r="AD13" s="55"/>
      <c r="AE13" s="94"/>
      <c r="AF13" s="51"/>
    </row>
    <row r="14" spans="1:32" x14ac:dyDescent="0.75">
      <c r="A14" s="47">
        <v>2015</v>
      </c>
      <c r="B14" s="99">
        <v>3844929</v>
      </c>
      <c r="C14" s="99">
        <v>4118454</v>
      </c>
      <c r="D14" s="99">
        <v>4387514</v>
      </c>
      <c r="E14" s="99">
        <v>4819462</v>
      </c>
      <c r="F14" s="99">
        <v>4829646</v>
      </c>
      <c r="G14" s="99">
        <v>4481171</v>
      </c>
      <c r="H14" s="99">
        <v>4800098</v>
      </c>
      <c r="I14" s="99">
        <v>5379063</v>
      </c>
      <c r="J14" s="99">
        <v>5709896</v>
      </c>
      <c r="K14" s="99">
        <v>5739781</v>
      </c>
      <c r="L14" s="99">
        <v>5255158</v>
      </c>
      <c r="M14" s="99">
        <v>4579301</v>
      </c>
      <c r="N14" s="99">
        <v>3484908</v>
      </c>
      <c r="O14" s="99">
        <v>2526213</v>
      </c>
      <c r="P14" s="99">
        <v>1869645</v>
      </c>
      <c r="Q14" s="99">
        <v>1402446</v>
      </c>
      <c r="R14" s="99">
        <v>867554</v>
      </c>
      <c r="S14" s="99">
        <v>439745</v>
      </c>
      <c r="T14" s="99">
        <v>141014</v>
      </c>
      <c r="U14" s="99">
        <v>33209</v>
      </c>
      <c r="V14" s="99">
        <v>5311</v>
      </c>
      <c r="W14" s="95">
        <v>68714518</v>
      </c>
      <c r="X14" s="94" t="s">
        <v>221</v>
      </c>
      <c r="Y14" s="94"/>
      <c r="Z14" s="55"/>
      <c r="AA14" s="55"/>
      <c r="AB14" s="55"/>
      <c r="AC14" s="55"/>
      <c r="AD14" s="55"/>
      <c r="AE14" s="94"/>
      <c r="AF14" s="51"/>
    </row>
    <row r="15" spans="1:32" x14ac:dyDescent="0.75">
      <c r="A15" s="47">
        <v>2016</v>
      </c>
      <c r="B15" s="99">
        <v>3784092</v>
      </c>
      <c r="C15" s="99">
        <v>4069685</v>
      </c>
      <c r="D15" s="99">
        <v>4316678</v>
      </c>
      <c r="E15" s="99">
        <v>4754882</v>
      </c>
      <c r="F15" s="99">
        <v>4872244</v>
      </c>
      <c r="G15" s="99">
        <v>4513075</v>
      </c>
      <c r="H15" s="99">
        <v>4694603</v>
      </c>
      <c r="I15" s="99">
        <v>5262110</v>
      </c>
      <c r="J15" s="99">
        <v>5647715</v>
      </c>
      <c r="K15" s="99">
        <v>5750416</v>
      </c>
      <c r="L15" s="99">
        <v>5340686</v>
      </c>
      <c r="M15" s="99">
        <v>4710756</v>
      </c>
      <c r="N15" s="99">
        <v>3663355</v>
      </c>
      <c r="O15" s="99">
        <v>2648260</v>
      </c>
      <c r="P15" s="99">
        <v>1925676</v>
      </c>
      <c r="Q15" s="99">
        <v>1433627</v>
      </c>
      <c r="R15" s="99">
        <v>907673</v>
      </c>
      <c r="S15" s="99">
        <v>469297</v>
      </c>
      <c r="T15" s="99">
        <v>163222</v>
      </c>
      <c r="U15" s="99">
        <v>37396</v>
      </c>
      <c r="V15" s="99">
        <v>5865</v>
      </c>
      <c r="W15" s="95">
        <v>68971313</v>
      </c>
      <c r="X15" s="94" t="s">
        <v>221</v>
      </c>
      <c r="Y15" s="94"/>
      <c r="Z15" s="55"/>
      <c r="AA15" s="55"/>
      <c r="AB15" s="55"/>
      <c r="AC15" s="55"/>
      <c r="AD15" s="55"/>
      <c r="AE15" s="94"/>
      <c r="AF15" s="51"/>
    </row>
    <row r="16" spans="1:32" x14ac:dyDescent="0.75">
      <c r="A16" s="47">
        <v>2017</v>
      </c>
      <c r="B16" s="99">
        <v>3734624</v>
      </c>
      <c r="C16" s="99">
        <v>4016821</v>
      </c>
      <c r="D16" s="99">
        <v>4259099</v>
      </c>
      <c r="E16" s="99">
        <v>4666043</v>
      </c>
      <c r="F16" s="99">
        <v>4890627</v>
      </c>
      <c r="G16" s="99">
        <v>4583800</v>
      </c>
      <c r="H16" s="99">
        <v>4597746</v>
      </c>
      <c r="I16" s="99">
        <v>5134997</v>
      </c>
      <c r="J16" s="99">
        <v>5579100</v>
      </c>
      <c r="K16" s="99">
        <v>5736759</v>
      </c>
      <c r="L16" s="99">
        <v>5425885</v>
      </c>
      <c r="M16" s="99">
        <v>4817810</v>
      </c>
      <c r="N16" s="99">
        <v>3850998</v>
      </c>
      <c r="O16" s="99">
        <v>2783128</v>
      </c>
      <c r="P16" s="99">
        <v>1993753</v>
      </c>
      <c r="Q16" s="99">
        <v>1461616</v>
      </c>
      <c r="R16" s="99">
        <v>950695</v>
      </c>
      <c r="S16" s="99">
        <v>493851</v>
      </c>
      <c r="T16" s="99">
        <v>182449</v>
      </c>
      <c r="U16" s="99">
        <v>43528</v>
      </c>
      <c r="V16" s="99">
        <v>6488</v>
      </c>
      <c r="W16" s="95">
        <v>69209817</v>
      </c>
      <c r="X16" s="94" t="s">
        <v>221</v>
      </c>
      <c r="Y16" s="94"/>
      <c r="Z16" s="55"/>
      <c r="AA16" s="55"/>
      <c r="AB16" s="55"/>
      <c r="AC16" s="55"/>
      <c r="AD16" s="55"/>
      <c r="AE16" s="94"/>
      <c r="AF16" s="51"/>
    </row>
    <row r="17" spans="1:32" x14ac:dyDescent="0.75">
      <c r="A17" s="47">
        <v>2018</v>
      </c>
      <c r="B17" s="99">
        <v>3692342</v>
      </c>
      <c r="C17" s="99">
        <v>3959615</v>
      </c>
      <c r="D17" s="99">
        <v>4211245</v>
      </c>
      <c r="E17" s="99">
        <v>4563778</v>
      </c>
      <c r="F17" s="99">
        <v>4884251</v>
      </c>
      <c r="G17" s="99">
        <v>4675688</v>
      </c>
      <c r="H17" s="99">
        <v>4519282</v>
      </c>
      <c r="I17" s="99">
        <v>5003944</v>
      </c>
      <c r="J17" s="99">
        <v>5501947</v>
      </c>
      <c r="K17" s="99">
        <v>5703352</v>
      </c>
      <c r="L17" s="99">
        <v>5503696</v>
      </c>
      <c r="M17" s="99">
        <v>4908009</v>
      </c>
      <c r="N17" s="99">
        <v>4038660</v>
      </c>
      <c r="O17" s="99">
        <v>2929867</v>
      </c>
      <c r="P17" s="99">
        <v>2075092</v>
      </c>
      <c r="Q17" s="99">
        <v>1492028</v>
      </c>
      <c r="R17" s="99">
        <v>994312</v>
      </c>
      <c r="S17" s="99">
        <v>514958</v>
      </c>
      <c r="T17" s="99">
        <v>199876</v>
      </c>
      <c r="U17" s="99">
        <v>49329</v>
      </c>
      <c r="V17" s="99">
        <v>7183</v>
      </c>
      <c r="W17" s="95">
        <v>69428454</v>
      </c>
      <c r="X17" s="94" t="s">
        <v>221</v>
      </c>
      <c r="Y17" s="94"/>
      <c r="Z17" s="55"/>
      <c r="AA17" s="55"/>
      <c r="AB17" s="55"/>
      <c r="AC17" s="55"/>
      <c r="AD17" s="55"/>
      <c r="AE17" s="94"/>
      <c r="AF17" s="51"/>
    </row>
    <row r="18" spans="1:32" x14ac:dyDescent="0.75">
      <c r="A18" s="47">
        <v>2019</v>
      </c>
      <c r="B18" s="99">
        <v>3647917</v>
      </c>
      <c r="C18" s="99">
        <v>3900579</v>
      </c>
      <c r="D18" s="99">
        <v>4164956</v>
      </c>
      <c r="E18" s="99">
        <v>4464515</v>
      </c>
      <c r="F18" s="99">
        <v>4855822</v>
      </c>
      <c r="G18" s="99">
        <v>4761374</v>
      </c>
      <c r="H18" s="99">
        <v>4473247</v>
      </c>
      <c r="I18" s="99">
        <v>4877824</v>
      </c>
      <c r="J18" s="99">
        <v>5412380</v>
      </c>
      <c r="K18" s="99">
        <v>5657985</v>
      </c>
      <c r="L18" s="99">
        <v>5563525</v>
      </c>
      <c r="M18" s="99">
        <v>4993984</v>
      </c>
      <c r="N18" s="99">
        <v>4213507</v>
      </c>
      <c r="O18" s="99">
        <v>3088118</v>
      </c>
      <c r="P18" s="99">
        <v>2171153</v>
      </c>
      <c r="Q18" s="99">
        <v>1531660</v>
      </c>
      <c r="R18" s="99">
        <v>1034751</v>
      </c>
      <c r="S18" s="99">
        <v>537568</v>
      </c>
      <c r="T18" s="99">
        <v>213911</v>
      </c>
      <c r="U18" s="99">
        <v>52864</v>
      </c>
      <c r="V18" s="99">
        <v>7941</v>
      </c>
      <c r="W18" s="95">
        <v>69625581</v>
      </c>
      <c r="X18" s="94" t="s">
        <v>221</v>
      </c>
      <c r="Y18" s="94"/>
      <c r="Z18" s="55"/>
      <c r="AA18" s="55"/>
      <c r="AB18" s="55"/>
      <c r="AC18" s="55"/>
      <c r="AD18" s="55"/>
      <c r="AE18" s="94"/>
      <c r="AF18" s="51"/>
    </row>
    <row r="19" spans="1:32" x14ac:dyDescent="0.75">
      <c r="A19" s="47">
        <v>2020</v>
      </c>
      <c r="B19" s="99">
        <v>3596052</v>
      </c>
      <c r="C19" s="99">
        <v>3843780</v>
      </c>
      <c r="D19" s="99">
        <v>4113805</v>
      </c>
      <c r="E19" s="99">
        <v>4378506</v>
      </c>
      <c r="F19" s="99">
        <v>4807904</v>
      </c>
      <c r="G19" s="99">
        <v>4822404</v>
      </c>
      <c r="H19" s="99">
        <v>4466694</v>
      </c>
      <c r="I19" s="99">
        <v>4763033</v>
      </c>
      <c r="J19" s="99">
        <v>5308840</v>
      </c>
      <c r="K19" s="99">
        <v>5605417</v>
      </c>
      <c r="L19" s="99">
        <v>5598953</v>
      </c>
      <c r="M19" s="99">
        <v>5082441</v>
      </c>
      <c r="N19" s="99">
        <v>4367653</v>
      </c>
      <c r="O19" s="99">
        <v>3256703</v>
      </c>
      <c r="P19" s="99">
        <v>2282338</v>
      </c>
      <c r="Q19" s="99">
        <v>1584230</v>
      </c>
      <c r="R19" s="99">
        <v>1070912</v>
      </c>
      <c r="S19" s="99">
        <v>563683</v>
      </c>
      <c r="T19" s="99">
        <v>225198</v>
      </c>
      <c r="U19" s="99">
        <v>52666</v>
      </c>
      <c r="V19" s="99">
        <v>8766</v>
      </c>
      <c r="W19" s="95">
        <v>69799978</v>
      </c>
      <c r="X19" s="94" t="s">
        <v>221</v>
      </c>
      <c r="Y19" s="94"/>
      <c r="Z19" s="55"/>
      <c r="AA19" s="55"/>
      <c r="AB19" s="55"/>
      <c r="AC19" s="55"/>
      <c r="AD19" s="55"/>
      <c r="AE19" s="94"/>
      <c r="AF19" s="51"/>
    </row>
    <row r="20" spans="1:32" x14ac:dyDescent="0.75">
      <c r="A20" s="47">
        <v>2021</v>
      </c>
      <c r="B20" s="99">
        <v>3548832</v>
      </c>
      <c r="C20" s="99">
        <v>3792400</v>
      </c>
      <c r="D20" s="99">
        <v>4061745</v>
      </c>
      <c r="E20" s="99">
        <v>4308259</v>
      </c>
      <c r="F20" s="99">
        <v>4743760</v>
      </c>
      <c r="G20" s="99">
        <v>4862984</v>
      </c>
      <c r="H20" s="99">
        <v>4497588</v>
      </c>
      <c r="I20" s="99">
        <v>4658419</v>
      </c>
      <c r="J20" s="99">
        <v>5193913</v>
      </c>
      <c r="K20" s="99">
        <v>5544872</v>
      </c>
      <c r="L20" s="99">
        <v>5609976</v>
      </c>
      <c r="M20" s="99">
        <v>5165563</v>
      </c>
      <c r="N20" s="99">
        <v>4494087</v>
      </c>
      <c r="O20" s="99">
        <v>3424428</v>
      </c>
      <c r="P20" s="99">
        <v>2392692</v>
      </c>
      <c r="Q20" s="99">
        <v>1635200</v>
      </c>
      <c r="R20" s="99">
        <v>1098825</v>
      </c>
      <c r="S20" s="99">
        <v>598069</v>
      </c>
      <c r="T20" s="99">
        <v>248062</v>
      </c>
      <c r="U20" s="99">
        <v>61516</v>
      </c>
      <c r="V20" s="99">
        <v>9654</v>
      </c>
      <c r="W20" s="95">
        <v>69950844</v>
      </c>
      <c r="X20" s="94" t="s">
        <v>221</v>
      </c>
      <c r="Y20" s="94"/>
      <c r="Z20" s="55"/>
      <c r="AA20" s="55"/>
      <c r="AB20" s="55"/>
      <c r="AC20" s="55"/>
      <c r="AD20" s="55"/>
      <c r="AE20" s="94"/>
      <c r="AF20" s="51"/>
    </row>
    <row r="21" spans="1:32" x14ac:dyDescent="0.75">
      <c r="A21" s="47">
        <v>2022</v>
      </c>
      <c r="B21" s="101">
        <v>3493707</v>
      </c>
      <c r="C21" s="101">
        <v>3742762</v>
      </c>
      <c r="D21" s="101">
        <v>4007119</v>
      </c>
      <c r="E21" s="101">
        <v>4252153</v>
      </c>
      <c r="F21" s="101">
        <v>4656472</v>
      </c>
      <c r="G21" s="101">
        <v>4880931</v>
      </c>
      <c r="H21" s="101">
        <v>4568077</v>
      </c>
      <c r="I21" s="101">
        <v>4563043</v>
      </c>
      <c r="J21" s="101">
        <v>5069765</v>
      </c>
      <c r="K21" s="101">
        <v>5478990</v>
      </c>
      <c r="L21" s="101">
        <v>5598690</v>
      </c>
      <c r="M21" s="101">
        <v>5249879</v>
      </c>
      <c r="N21" s="101">
        <v>4598943</v>
      </c>
      <c r="O21" s="101">
        <v>3602958</v>
      </c>
      <c r="P21" s="101">
        <v>2516225</v>
      </c>
      <c r="Q21" s="101">
        <v>1696141</v>
      </c>
      <c r="R21" s="101">
        <v>1123635</v>
      </c>
      <c r="S21" s="101">
        <v>631469</v>
      </c>
      <c r="T21" s="101">
        <v>263204</v>
      </c>
      <c r="U21" s="101">
        <v>73425</v>
      </c>
      <c r="V21" s="101">
        <v>10609</v>
      </c>
      <c r="W21" s="102">
        <v>70078197</v>
      </c>
      <c r="X21" s="87" t="s">
        <v>222</v>
      </c>
      <c r="AF21" s="51"/>
    </row>
    <row r="22" spans="1:32" x14ac:dyDescent="0.75">
      <c r="A22" s="17" t="s">
        <v>251</v>
      </c>
      <c r="B22" s="101">
        <v>3433417</v>
      </c>
      <c r="C22" s="101">
        <v>3694565</v>
      </c>
      <c r="D22" s="101">
        <v>3950703</v>
      </c>
      <c r="E22" s="101">
        <v>4205474</v>
      </c>
      <c r="F22" s="101">
        <v>4555906</v>
      </c>
      <c r="G22" s="101">
        <v>4875663</v>
      </c>
      <c r="H22" s="101">
        <v>4660299</v>
      </c>
      <c r="I22" s="101">
        <v>4486342</v>
      </c>
      <c r="J22" s="101">
        <v>4942023</v>
      </c>
      <c r="K22" s="101">
        <v>5405279</v>
      </c>
      <c r="L22" s="101">
        <v>5568805</v>
      </c>
      <c r="M22" s="101">
        <v>5328435</v>
      </c>
      <c r="N22" s="101">
        <v>4688887</v>
      </c>
      <c r="O22" s="101">
        <v>3783033</v>
      </c>
      <c r="P22" s="101">
        <v>2652820</v>
      </c>
      <c r="Q22" s="101">
        <v>1768661</v>
      </c>
      <c r="R22" s="101">
        <v>1150528</v>
      </c>
      <c r="S22" s="101">
        <v>661263</v>
      </c>
      <c r="T22" s="101">
        <v>275602</v>
      </c>
      <c r="U22" s="101">
        <v>83452</v>
      </c>
      <c r="V22" s="101">
        <v>11672</v>
      </c>
      <c r="W22" s="102">
        <v>70182829</v>
      </c>
      <c r="X22" s="87" t="s">
        <v>222</v>
      </c>
    </row>
    <row r="23" spans="1:32" x14ac:dyDescent="0.75">
      <c r="A23" s="17" t="s">
        <v>252</v>
      </c>
      <c r="B23" s="101">
        <v>3373905</v>
      </c>
      <c r="C23" s="101">
        <v>3646308</v>
      </c>
      <c r="D23" s="101">
        <v>3894537</v>
      </c>
      <c r="E23" s="101">
        <v>4159017</v>
      </c>
      <c r="F23" s="101">
        <v>4457439</v>
      </c>
      <c r="G23" s="101">
        <v>4848897</v>
      </c>
      <c r="H23" s="101">
        <v>4746305</v>
      </c>
      <c r="I23" s="101">
        <v>4441587</v>
      </c>
      <c r="J23" s="101">
        <v>4818535</v>
      </c>
      <c r="K23" s="101">
        <v>5318901</v>
      </c>
      <c r="L23" s="101">
        <v>5526794</v>
      </c>
      <c r="M23" s="101">
        <v>5389970</v>
      </c>
      <c r="N23" s="101">
        <v>4775004</v>
      </c>
      <c r="O23" s="101">
        <v>3951646</v>
      </c>
      <c r="P23" s="101">
        <v>2802123</v>
      </c>
      <c r="Q23" s="101">
        <v>1854757</v>
      </c>
      <c r="R23" s="101">
        <v>1184850</v>
      </c>
      <c r="S23" s="101">
        <v>688102</v>
      </c>
      <c r="T23" s="101">
        <v>286021</v>
      </c>
      <c r="U23" s="101">
        <v>88466</v>
      </c>
      <c r="V23" s="101">
        <v>12900</v>
      </c>
      <c r="W23" s="102">
        <v>70266064</v>
      </c>
      <c r="X23" s="87" t="s">
        <v>222</v>
      </c>
    </row>
    <row r="24" spans="1:32" x14ac:dyDescent="0.75">
      <c r="A24" s="47">
        <v>2025</v>
      </c>
      <c r="B24" s="101">
        <v>3318663</v>
      </c>
      <c r="C24" s="101">
        <v>3595829</v>
      </c>
      <c r="D24" s="101">
        <v>3840273</v>
      </c>
      <c r="E24" s="101">
        <v>4107055</v>
      </c>
      <c r="F24" s="101">
        <v>4371176</v>
      </c>
      <c r="G24" s="101">
        <v>4802339</v>
      </c>
      <c r="H24" s="101">
        <v>4807580</v>
      </c>
      <c r="I24" s="101">
        <v>4435599</v>
      </c>
      <c r="J24" s="101">
        <v>4705406</v>
      </c>
      <c r="K24" s="101">
        <v>5217876</v>
      </c>
      <c r="L24" s="101">
        <v>5476938</v>
      </c>
      <c r="M24" s="101">
        <v>5427532</v>
      </c>
      <c r="N24" s="101">
        <v>4863420</v>
      </c>
      <c r="O24" s="101">
        <v>4100986</v>
      </c>
      <c r="P24" s="101">
        <v>2962587</v>
      </c>
      <c r="Q24" s="101">
        <v>1955655</v>
      </c>
      <c r="R24" s="101">
        <v>1229448</v>
      </c>
      <c r="S24" s="101">
        <v>711580</v>
      </c>
      <c r="T24" s="101">
        <v>297566</v>
      </c>
      <c r="U24" s="101">
        <v>87099</v>
      </c>
      <c r="V24" s="101">
        <v>14325</v>
      </c>
      <c r="W24" s="102">
        <v>70328932</v>
      </c>
      <c r="X24" s="87" t="s">
        <v>222</v>
      </c>
    </row>
    <row r="25" spans="1:32" x14ac:dyDescent="0.75">
      <c r="A25" s="47">
        <v>2026</v>
      </c>
      <c r="B25" s="101">
        <v>3262548</v>
      </c>
      <c r="C25" s="101">
        <v>3545516</v>
      </c>
      <c r="D25" s="101">
        <v>3791309</v>
      </c>
      <c r="E25" s="101">
        <v>4056484</v>
      </c>
      <c r="F25" s="101">
        <v>4302706</v>
      </c>
      <c r="G25" s="101">
        <v>4738544</v>
      </c>
      <c r="H25" s="101">
        <v>4848620</v>
      </c>
      <c r="I25" s="101">
        <v>4467932</v>
      </c>
      <c r="J25" s="101">
        <v>4604413</v>
      </c>
      <c r="K25" s="101">
        <v>5107285</v>
      </c>
      <c r="L25" s="101">
        <v>5420567</v>
      </c>
      <c r="M25" s="101">
        <v>5440336</v>
      </c>
      <c r="N25" s="101">
        <v>4946474</v>
      </c>
      <c r="O25" s="101">
        <v>4221208</v>
      </c>
      <c r="P25" s="101">
        <v>3115488</v>
      </c>
      <c r="Q25" s="101">
        <v>2053620</v>
      </c>
      <c r="R25" s="101">
        <v>1274409</v>
      </c>
      <c r="S25" s="101">
        <v>737328</v>
      </c>
      <c r="T25" s="101">
        <v>325166</v>
      </c>
      <c r="U25" s="101">
        <v>95696</v>
      </c>
      <c r="V25" s="101">
        <v>15988</v>
      </c>
      <c r="W25" s="102">
        <v>70371637</v>
      </c>
      <c r="X25" s="87" t="s">
        <v>222</v>
      </c>
    </row>
    <row r="26" spans="1:32" x14ac:dyDescent="0.75">
      <c r="A26" s="47">
        <v>2027</v>
      </c>
      <c r="B26" s="101">
        <v>3215832</v>
      </c>
      <c r="C26" s="101">
        <v>3491437</v>
      </c>
      <c r="D26" s="101">
        <v>3743183</v>
      </c>
      <c r="E26" s="101">
        <v>4002260</v>
      </c>
      <c r="F26" s="101">
        <v>4247737</v>
      </c>
      <c r="G26" s="101">
        <v>4651387</v>
      </c>
      <c r="H26" s="101">
        <v>4866658</v>
      </c>
      <c r="I26" s="101">
        <v>4538617</v>
      </c>
      <c r="J26" s="101">
        <v>4511525</v>
      </c>
      <c r="K26" s="101">
        <v>4986777</v>
      </c>
      <c r="L26" s="101">
        <v>5358377</v>
      </c>
      <c r="M26" s="101">
        <v>5431315</v>
      </c>
      <c r="N26" s="101">
        <v>5030689</v>
      </c>
      <c r="O26" s="101">
        <v>4322481</v>
      </c>
      <c r="P26" s="101">
        <v>3280049</v>
      </c>
      <c r="Q26" s="101">
        <v>2162620</v>
      </c>
      <c r="R26" s="101">
        <v>1325171</v>
      </c>
      <c r="S26" s="101">
        <v>758183</v>
      </c>
      <c r="T26" s="101">
        <v>345512</v>
      </c>
      <c r="U26" s="101">
        <v>106442</v>
      </c>
      <c r="V26" s="101">
        <v>17848</v>
      </c>
      <c r="W26" s="102">
        <v>70394100</v>
      </c>
      <c r="X26" s="87" t="s">
        <v>222</v>
      </c>
    </row>
    <row r="27" spans="1:32" x14ac:dyDescent="0.75">
      <c r="A27" s="47">
        <v>2028</v>
      </c>
      <c r="B27" s="101">
        <v>3176129</v>
      </c>
      <c r="C27" s="101">
        <v>3433951</v>
      </c>
      <c r="D27" s="101">
        <v>3695355</v>
      </c>
      <c r="E27" s="101">
        <v>3945814</v>
      </c>
      <c r="F27" s="101">
        <v>4201390</v>
      </c>
      <c r="G27" s="101">
        <v>4551216</v>
      </c>
      <c r="H27" s="101">
        <v>4861392</v>
      </c>
      <c r="I27" s="101">
        <v>4630206</v>
      </c>
      <c r="J27" s="101">
        <v>4436325</v>
      </c>
      <c r="K27" s="101">
        <v>4862202</v>
      </c>
      <c r="L27" s="101">
        <v>5287880</v>
      </c>
      <c r="M27" s="101">
        <v>5404595</v>
      </c>
      <c r="N27" s="101">
        <v>5109119</v>
      </c>
      <c r="O27" s="101">
        <v>4410951</v>
      </c>
      <c r="P27" s="101">
        <v>3448496</v>
      </c>
      <c r="Q27" s="101">
        <v>2283197</v>
      </c>
      <c r="R27" s="101">
        <v>1384288</v>
      </c>
      <c r="S27" s="101">
        <v>777081</v>
      </c>
      <c r="T27" s="101">
        <v>361830</v>
      </c>
      <c r="U27" s="101">
        <v>115601</v>
      </c>
      <c r="V27" s="101">
        <v>19836</v>
      </c>
      <c r="W27" s="102">
        <v>70396854</v>
      </c>
      <c r="X27" s="87" t="s">
        <v>222</v>
      </c>
    </row>
    <row r="28" spans="1:32" x14ac:dyDescent="0.75">
      <c r="A28" s="47">
        <v>2029</v>
      </c>
      <c r="B28" s="101">
        <v>3138992</v>
      </c>
      <c r="C28" s="101">
        <v>3375340</v>
      </c>
      <c r="D28" s="101">
        <v>3646030</v>
      </c>
      <c r="E28" s="101">
        <v>3889785</v>
      </c>
      <c r="F28" s="101">
        <v>4154886</v>
      </c>
      <c r="G28" s="101">
        <v>4453875</v>
      </c>
      <c r="H28" s="101">
        <v>4835100</v>
      </c>
      <c r="I28" s="101">
        <v>4715606</v>
      </c>
      <c r="J28" s="101">
        <v>4392570</v>
      </c>
      <c r="K28" s="101">
        <v>4741814</v>
      </c>
      <c r="L28" s="101">
        <v>5204888</v>
      </c>
      <c r="M28" s="101">
        <v>5366960</v>
      </c>
      <c r="N28" s="101">
        <v>5171430</v>
      </c>
      <c r="O28" s="101">
        <v>4497284</v>
      </c>
      <c r="P28" s="101">
        <v>3609018</v>
      </c>
      <c r="Q28" s="101">
        <v>2416300</v>
      </c>
      <c r="R28" s="101">
        <v>1454740</v>
      </c>
      <c r="S28" s="101">
        <v>800056</v>
      </c>
      <c r="T28" s="101">
        <v>373873</v>
      </c>
      <c r="U28" s="101">
        <v>120093</v>
      </c>
      <c r="V28" s="101">
        <v>21856</v>
      </c>
      <c r="W28" s="102">
        <v>70380496</v>
      </c>
      <c r="X28" s="87" t="s">
        <v>222</v>
      </c>
    </row>
    <row r="29" spans="1:32" x14ac:dyDescent="0.75">
      <c r="A29" s="47">
        <v>2030</v>
      </c>
      <c r="B29" s="101">
        <v>3101431</v>
      </c>
      <c r="C29" s="101">
        <v>3319141</v>
      </c>
      <c r="D29" s="101">
        <v>3593278</v>
      </c>
      <c r="E29" s="101">
        <v>3835631</v>
      </c>
      <c r="F29" s="101">
        <v>4102864</v>
      </c>
      <c r="G29" s="101">
        <v>4369254</v>
      </c>
      <c r="H29" s="101">
        <v>4789780</v>
      </c>
      <c r="I29" s="101">
        <v>4776883</v>
      </c>
      <c r="J29" s="101">
        <v>4387340</v>
      </c>
      <c r="K29" s="101">
        <v>4631734</v>
      </c>
      <c r="L29" s="101">
        <v>5107797</v>
      </c>
      <c r="M29" s="101">
        <v>5322359</v>
      </c>
      <c r="N29" s="101">
        <v>5211473</v>
      </c>
      <c r="O29" s="101">
        <v>4587170</v>
      </c>
      <c r="P29" s="101">
        <v>3753959</v>
      </c>
      <c r="Q29" s="101">
        <v>2561875</v>
      </c>
      <c r="R29" s="101">
        <v>1538388</v>
      </c>
      <c r="S29" s="101">
        <v>830828</v>
      </c>
      <c r="T29" s="101">
        <v>383020</v>
      </c>
      <c r="U29" s="101">
        <v>117500</v>
      </c>
      <c r="V29" s="101">
        <v>23838</v>
      </c>
      <c r="W29" s="102">
        <v>70345543</v>
      </c>
      <c r="X29" s="87" t="s">
        <v>222</v>
      </c>
    </row>
    <row r="30" spans="1:32" x14ac:dyDescent="0.75">
      <c r="A30" s="47">
        <v>2031</v>
      </c>
      <c r="B30" s="101">
        <v>3071242</v>
      </c>
      <c r="C30" s="101">
        <v>3269627</v>
      </c>
      <c r="D30" s="101">
        <v>3540831</v>
      </c>
      <c r="E30" s="101">
        <v>3787315</v>
      </c>
      <c r="F30" s="101">
        <v>4052695</v>
      </c>
      <c r="G30" s="101">
        <v>4300077</v>
      </c>
      <c r="H30" s="101">
        <v>4725928</v>
      </c>
      <c r="I30" s="101">
        <v>4817808</v>
      </c>
      <c r="J30" s="101">
        <v>4420334</v>
      </c>
      <c r="K30" s="101">
        <v>4533223</v>
      </c>
      <c r="L30" s="101">
        <v>5000495</v>
      </c>
      <c r="M30" s="101">
        <v>5268332</v>
      </c>
      <c r="N30" s="101">
        <v>5225355</v>
      </c>
      <c r="O30" s="101">
        <v>4666900</v>
      </c>
      <c r="P30" s="101">
        <v>3862239</v>
      </c>
      <c r="Q30" s="101">
        <v>2697130</v>
      </c>
      <c r="R30" s="101">
        <v>1620997</v>
      </c>
      <c r="S30" s="101">
        <v>870165</v>
      </c>
      <c r="T30" s="101">
        <v>407471</v>
      </c>
      <c r="U30" s="101">
        <v>128349</v>
      </c>
      <c r="V30" s="101">
        <v>25780</v>
      </c>
      <c r="W30" s="102">
        <v>70292293</v>
      </c>
      <c r="X30" s="87" t="s">
        <v>222</v>
      </c>
    </row>
    <row r="31" spans="1:32" x14ac:dyDescent="0.75">
      <c r="A31" s="47">
        <v>2032</v>
      </c>
      <c r="B31" s="101">
        <v>3039969</v>
      </c>
      <c r="C31" s="101">
        <v>3223492</v>
      </c>
      <c r="D31" s="101">
        <v>3485437</v>
      </c>
      <c r="E31" s="101">
        <v>3740353</v>
      </c>
      <c r="F31" s="101">
        <v>3999482</v>
      </c>
      <c r="G31" s="101">
        <v>4245207</v>
      </c>
      <c r="H31" s="101">
        <v>4639510</v>
      </c>
      <c r="I31" s="101">
        <v>4836452</v>
      </c>
      <c r="J31" s="101">
        <v>4491512</v>
      </c>
      <c r="K31" s="101">
        <v>4443109</v>
      </c>
      <c r="L31" s="101">
        <v>4884301</v>
      </c>
      <c r="M31" s="101">
        <v>5209661</v>
      </c>
      <c r="N31" s="101">
        <v>5219757</v>
      </c>
      <c r="O31" s="101">
        <v>4749971</v>
      </c>
      <c r="P31" s="101">
        <v>3956291</v>
      </c>
      <c r="Q31" s="101">
        <v>2844014</v>
      </c>
      <c r="R31" s="101">
        <v>1710800</v>
      </c>
      <c r="S31" s="101">
        <v>909184</v>
      </c>
      <c r="T31" s="101">
        <v>421827</v>
      </c>
      <c r="U31" s="101">
        <v>142892</v>
      </c>
      <c r="V31" s="101">
        <v>27678</v>
      </c>
      <c r="W31" s="102">
        <v>70220899</v>
      </c>
      <c r="X31" s="87" t="s">
        <v>222</v>
      </c>
    </row>
    <row r="32" spans="1:32" x14ac:dyDescent="0.75">
      <c r="A32" s="47">
        <v>2033</v>
      </c>
      <c r="B32" s="101">
        <v>3007976</v>
      </c>
      <c r="C32" s="101">
        <v>3181004</v>
      </c>
      <c r="D32" s="101">
        <v>3428261</v>
      </c>
      <c r="E32" s="101">
        <v>3693325</v>
      </c>
      <c r="F32" s="101">
        <v>3944100</v>
      </c>
      <c r="G32" s="101">
        <v>4199788</v>
      </c>
      <c r="H32" s="101">
        <v>4540655</v>
      </c>
      <c r="I32" s="101">
        <v>4832340</v>
      </c>
      <c r="J32" s="101">
        <v>4583347</v>
      </c>
      <c r="K32" s="101">
        <v>4370682</v>
      </c>
      <c r="L32" s="101">
        <v>4764438</v>
      </c>
      <c r="M32" s="101">
        <v>5143846</v>
      </c>
      <c r="N32" s="101">
        <v>5198002</v>
      </c>
      <c r="O32" s="101">
        <v>4828906</v>
      </c>
      <c r="P32" s="101">
        <v>4042712</v>
      </c>
      <c r="Q32" s="101">
        <v>2995707</v>
      </c>
      <c r="R32" s="101">
        <v>1809489</v>
      </c>
      <c r="S32" s="101">
        <v>949779</v>
      </c>
      <c r="T32" s="101">
        <v>432993</v>
      </c>
      <c r="U32" s="101">
        <v>154606</v>
      </c>
      <c r="V32" s="101">
        <v>29570</v>
      </c>
      <c r="W32" s="102">
        <v>70131526</v>
      </c>
      <c r="X32" s="87" t="s">
        <v>222</v>
      </c>
    </row>
    <row r="33" spans="1:31" x14ac:dyDescent="0.75">
      <c r="A33" s="47">
        <v>2034</v>
      </c>
      <c r="B33" s="101">
        <v>2976902</v>
      </c>
      <c r="C33" s="101">
        <v>3141248</v>
      </c>
      <c r="D33" s="101">
        <v>3371611</v>
      </c>
      <c r="E33" s="101">
        <v>3643850</v>
      </c>
      <c r="F33" s="101">
        <v>3888683</v>
      </c>
      <c r="G33" s="101">
        <v>4154666</v>
      </c>
      <c r="H33" s="101">
        <v>4444751</v>
      </c>
      <c r="I33" s="101">
        <v>4807241</v>
      </c>
      <c r="J33" s="101">
        <v>4668671</v>
      </c>
      <c r="K33" s="101">
        <v>4329129</v>
      </c>
      <c r="L33" s="101">
        <v>4648425</v>
      </c>
      <c r="M33" s="101">
        <v>5066261</v>
      </c>
      <c r="N33" s="101">
        <v>5165861</v>
      </c>
      <c r="O33" s="101">
        <v>4893333</v>
      </c>
      <c r="P33" s="101">
        <v>4130753</v>
      </c>
      <c r="Q33" s="101">
        <v>3141616</v>
      </c>
      <c r="R33" s="101">
        <v>1919152</v>
      </c>
      <c r="S33" s="101">
        <v>998356</v>
      </c>
      <c r="T33" s="101">
        <v>443061</v>
      </c>
      <c r="U33" s="101">
        <v>159144</v>
      </c>
      <c r="V33" s="101">
        <v>31519</v>
      </c>
      <c r="W33" s="102">
        <v>70024233</v>
      </c>
      <c r="X33" s="87" t="s">
        <v>222</v>
      </c>
    </row>
    <row r="34" spans="1:31" x14ac:dyDescent="0.75">
      <c r="A34" s="47">
        <v>2035</v>
      </c>
      <c r="B34" s="101">
        <v>2947856</v>
      </c>
      <c r="C34" s="101">
        <v>3102522</v>
      </c>
      <c r="D34" s="101">
        <v>3317479</v>
      </c>
      <c r="E34" s="101">
        <v>3590530</v>
      </c>
      <c r="F34" s="101">
        <v>3834556</v>
      </c>
      <c r="G34" s="101">
        <v>4103973</v>
      </c>
      <c r="H34" s="101">
        <v>4361521</v>
      </c>
      <c r="I34" s="101">
        <v>4762907</v>
      </c>
      <c r="J34" s="101">
        <v>4729651</v>
      </c>
      <c r="K34" s="101">
        <v>4325147</v>
      </c>
      <c r="L34" s="101">
        <v>4542083</v>
      </c>
      <c r="M34" s="101">
        <v>4974793</v>
      </c>
      <c r="N34" s="101">
        <v>5126867</v>
      </c>
      <c r="O34" s="101">
        <v>4937259</v>
      </c>
      <c r="P34" s="101">
        <v>4224219</v>
      </c>
      <c r="Q34" s="101">
        <v>3275607</v>
      </c>
      <c r="R34" s="101">
        <v>2040798</v>
      </c>
      <c r="S34" s="101">
        <v>1057500</v>
      </c>
      <c r="T34" s="101">
        <v>456024</v>
      </c>
      <c r="U34" s="101">
        <v>154254</v>
      </c>
      <c r="V34" s="101">
        <v>33566</v>
      </c>
      <c r="W34" s="102">
        <v>69899112</v>
      </c>
      <c r="X34" s="87" t="s">
        <v>222</v>
      </c>
    </row>
    <row r="35" spans="1:31" x14ac:dyDescent="0.75">
      <c r="A35" s="17" t="s">
        <v>253</v>
      </c>
      <c r="B35" s="101">
        <v>2924841</v>
      </c>
      <c r="C35" s="101">
        <v>3068185</v>
      </c>
      <c r="D35" s="101">
        <v>3270011</v>
      </c>
      <c r="E35" s="101">
        <v>3539032</v>
      </c>
      <c r="F35" s="101">
        <v>3787173</v>
      </c>
      <c r="G35" s="101">
        <v>4053780</v>
      </c>
      <c r="H35" s="101">
        <v>4293232</v>
      </c>
      <c r="I35" s="101">
        <v>4700680</v>
      </c>
      <c r="J35" s="101">
        <v>4771742</v>
      </c>
      <c r="K35" s="101">
        <v>4359377</v>
      </c>
      <c r="L35" s="101">
        <v>4447217</v>
      </c>
      <c r="M35" s="101">
        <v>4871673</v>
      </c>
      <c r="N35" s="101">
        <v>5077342</v>
      </c>
      <c r="O35" s="101">
        <v>4951939</v>
      </c>
      <c r="P35" s="101">
        <v>4298220</v>
      </c>
      <c r="Q35" s="101">
        <v>3371882</v>
      </c>
      <c r="R35" s="101">
        <v>2155501</v>
      </c>
      <c r="S35" s="101">
        <v>1125571</v>
      </c>
      <c r="T35" s="101">
        <v>489653</v>
      </c>
      <c r="U35" s="101">
        <v>163605</v>
      </c>
      <c r="V35" s="101">
        <v>35789</v>
      </c>
      <c r="W35" s="102">
        <v>69756445</v>
      </c>
      <c r="X35" s="87" t="s">
        <v>222</v>
      </c>
    </row>
    <row r="36" spans="1:31" x14ac:dyDescent="0.75">
      <c r="A36" s="17" t="s">
        <v>254</v>
      </c>
      <c r="B36" s="101">
        <v>2901902</v>
      </c>
      <c r="C36" s="101">
        <v>3036064</v>
      </c>
      <c r="D36" s="101">
        <v>3225001</v>
      </c>
      <c r="E36" s="101">
        <v>3484049</v>
      </c>
      <c r="F36" s="101">
        <v>3741124</v>
      </c>
      <c r="G36" s="101">
        <v>4000741</v>
      </c>
      <c r="H36" s="101">
        <v>4239051</v>
      </c>
      <c r="I36" s="101">
        <v>4615736</v>
      </c>
      <c r="J36" s="101">
        <v>4791578</v>
      </c>
      <c r="K36" s="101">
        <v>4431021</v>
      </c>
      <c r="L36" s="101">
        <v>4360515</v>
      </c>
      <c r="M36" s="101">
        <v>4760072</v>
      </c>
      <c r="N36" s="101">
        <v>5023805</v>
      </c>
      <c r="O36" s="101">
        <v>4949936</v>
      </c>
      <c r="P36" s="101">
        <v>4377387</v>
      </c>
      <c r="Q36" s="101">
        <v>3457481</v>
      </c>
      <c r="R36" s="101">
        <v>2278858</v>
      </c>
      <c r="S36" s="101">
        <v>1192781</v>
      </c>
      <c r="T36" s="101">
        <v>515063</v>
      </c>
      <c r="U36" s="101">
        <v>176058</v>
      </c>
      <c r="V36" s="101">
        <v>38128</v>
      </c>
      <c r="W36" s="102">
        <v>69596351</v>
      </c>
      <c r="X36" s="87" t="s">
        <v>222</v>
      </c>
    </row>
    <row r="37" spans="1:31" x14ac:dyDescent="0.75">
      <c r="A37" s="47">
        <v>2038</v>
      </c>
      <c r="B37" s="101">
        <v>2878940</v>
      </c>
      <c r="C37" s="101">
        <v>3005969</v>
      </c>
      <c r="D37" s="101">
        <v>3182158</v>
      </c>
      <c r="E37" s="101">
        <v>3427078</v>
      </c>
      <c r="F37" s="101">
        <v>3694658</v>
      </c>
      <c r="G37" s="101">
        <v>3945863</v>
      </c>
      <c r="H37" s="101">
        <v>4194122</v>
      </c>
      <c r="I37" s="101">
        <v>4518152</v>
      </c>
      <c r="J37" s="101">
        <v>4788492</v>
      </c>
      <c r="K37" s="101">
        <v>4522701</v>
      </c>
      <c r="L37" s="101">
        <v>4290881</v>
      </c>
      <c r="M37" s="101">
        <v>4645173</v>
      </c>
      <c r="N37" s="101">
        <v>4963313</v>
      </c>
      <c r="O37" s="101">
        <v>4933644</v>
      </c>
      <c r="P37" s="101">
        <v>4455348</v>
      </c>
      <c r="Q37" s="101">
        <v>3539031</v>
      </c>
      <c r="R37" s="101">
        <v>2405881</v>
      </c>
      <c r="S37" s="101">
        <v>1260368</v>
      </c>
      <c r="T37" s="101">
        <v>539342</v>
      </c>
      <c r="U37" s="101">
        <v>186899</v>
      </c>
      <c r="V37" s="101">
        <v>40514</v>
      </c>
      <c r="W37" s="102">
        <v>69418527</v>
      </c>
      <c r="X37" s="87" t="s">
        <v>222</v>
      </c>
    </row>
    <row r="38" spans="1:31" x14ac:dyDescent="0.75">
      <c r="A38" s="47">
        <v>2039</v>
      </c>
      <c r="B38" s="101">
        <v>2855163</v>
      </c>
      <c r="C38" s="101">
        <v>2977359</v>
      </c>
      <c r="D38" s="101">
        <v>3141042</v>
      </c>
      <c r="E38" s="101">
        <v>3370632</v>
      </c>
      <c r="F38" s="101">
        <v>3645396</v>
      </c>
      <c r="G38" s="101">
        <v>3891358</v>
      </c>
      <c r="H38" s="101">
        <v>4149548</v>
      </c>
      <c r="I38" s="101">
        <v>4423410</v>
      </c>
      <c r="J38" s="101">
        <v>4764259</v>
      </c>
      <c r="K38" s="101">
        <v>4607736</v>
      </c>
      <c r="L38" s="101">
        <v>4251439</v>
      </c>
      <c r="M38" s="101">
        <v>4534402</v>
      </c>
      <c r="N38" s="101">
        <v>4891362</v>
      </c>
      <c r="O38" s="101">
        <v>4908326</v>
      </c>
      <c r="P38" s="101">
        <v>4522716</v>
      </c>
      <c r="Q38" s="101">
        <v>3624807</v>
      </c>
      <c r="R38" s="101">
        <v>2528329</v>
      </c>
      <c r="S38" s="101">
        <v>1337383</v>
      </c>
      <c r="T38" s="101">
        <v>563164</v>
      </c>
      <c r="U38" s="101">
        <v>191901</v>
      </c>
      <c r="V38" s="101">
        <v>42852</v>
      </c>
      <c r="W38" s="102">
        <v>69222584</v>
      </c>
      <c r="X38" s="87" t="s">
        <v>222</v>
      </c>
    </row>
    <row r="39" spans="1:31" x14ac:dyDescent="0.75">
      <c r="A39" s="47">
        <v>2040</v>
      </c>
      <c r="B39" s="101">
        <v>2830081</v>
      </c>
      <c r="C39" s="101">
        <v>2949413</v>
      </c>
      <c r="D39" s="101">
        <v>3101537</v>
      </c>
      <c r="E39" s="101">
        <v>3316405</v>
      </c>
      <c r="F39" s="101">
        <v>3592078</v>
      </c>
      <c r="G39" s="101">
        <v>3838374</v>
      </c>
      <c r="H39" s="101">
        <v>4099752</v>
      </c>
      <c r="I39" s="101">
        <v>4341338</v>
      </c>
      <c r="J39" s="101">
        <v>4720768</v>
      </c>
      <c r="K39" s="101">
        <v>4668630</v>
      </c>
      <c r="L39" s="101">
        <v>4248959</v>
      </c>
      <c r="M39" s="101">
        <v>4433266</v>
      </c>
      <c r="N39" s="101">
        <v>4806156</v>
      </c>
      <c r="O39" s="101">
        <v>4877263</v>
      </c>
      <c r="P39" s="101">
        <v>4573442</v>
      </c>
      <c r="Q39" s="101">
        <v>3718142</v>
      </c>
      <c r="R39" s="101">
        <v>2642198</v>
      </c>
      <c r="S39" s="101">
        <v>1425694</v>
      </c>
      <c r="T39" s="101">
        <v>592278</v>
      </c>
      <c r="U39" s="101">
        <v>187435</v>
      </c>
      <c r="V39" s="101">
        <v>45085</v>
      </c>
      <c r="W39" s="102">
        <v>69008294</v>
      </c>
      <c r="X39" s="87" t="s">
        <v>222</v>
      </c>
    </row>
    <row r="40" spans="1:31" x14ac:dyDescent="0.75">
      <c r="A40" s="47"/>
    </row>
    <row r="41" spans="1:31" x14ac:dyDescent="0.75">
      <c r="A41" s="47"/>
    </row>
    <row r="42" spans="1:31" x14ac:dyDescent="0.75">
      <c r="A42" s="47"/>
    </row>
    <row r="43" spans="1:31" x14ac:dyDescent="0.75">
      <c r="A43" s="140" t="s">
        <v>250</v>
      </c>
      <c r="B43" s="56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Z43"/>
      <c r="AA43"/>
      <c r="AB43"/>
      <c r="AC43"/>
      <c r="AD43"/>
    </row>
    <row r="44" spans="1:31" x14ac:dyDescent="0.75">
      <c r="B44" s="56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9" spans="1:31" x14ac:dyDescent="0.75">
      <c r="A49" s="60"/>
    </row>
    <row r="50" spans="1:31" x14ac:dyDescent="0.75">
      <c r="A50" s="62"/>
    </row>
    <row r="51" spans="1:31" x14ac:dyDescent="0.75">
      <c r="A51" s="61"/>
    </row>
    <row r="52" spans="1:31" x14ac:dyDescent="0.75">
      <c r="A52" s="61"/>
    </row>
    <row r="53" spans="1:31" x14ac:dyDescent="0.75">
      <c r="A53" s="59"/>
    </row>
    <row r="60" spans="1:31" x14ac:dyDescent="0.7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 s="1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</row>
    <row r="61" spans="1:31" x14ac:dyDescent="0.7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 s="52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</row>
    <row r="62" spans="1:31" x14ac:dyDescent="0.7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 s="52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</row>
    <row r="63" spans="1:31" x14ac:dyDescent="0.7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 s="52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</row>
    <row r="64" spans="1:31" x14ac:dyDescent="0.7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 s="52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</row>
    <row r="65" spans="2:31" x14ac:dyDescent="0.7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 s="52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</row>
    <row r="66" spans="2:31" x14ac:dyDescent="0.7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 s="52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</row>
    <row r="67" spans="2:31" x14ac:dyDescent="0.7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 s="52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</row>
    <row r="68" spans="2:31" x14ac:dyDescent="0.7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 s="52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</row>
    <row r="69" spans="2:31" x14ac:dyDescent="0.7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 s="52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</row>
    <row r="70" spans="2:31" x14ac:dyDescent="0.7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 s="52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</row>
    <row r="71" spans="2:31" x14ac:dyDescent="0.7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 s="52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</row>
    <row r="72" spans="2:31" x14ac:dyDescent="0.7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 s="52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</row>
    <row r="73" spans="2:31" x14ac:dyDescent="0.7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 s="52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</row>
    <row r="74" spans="2:31" x14ac:dyDescent="0.7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 s="52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</row>
    <row r="75" spans="2:31" x14ac:dyDescent="0.7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 s="52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</row>
    <row r="76" spans="2:31" x14ac:dyDescent="0.7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 s="52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</row>
    <row r="77" spans="2:31" x14ac:dyDescent="0.7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52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</row>
    <row r="78" spans="2:31" x14ac:dyDescent="0.7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 s="52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</row>
    <row r="79" spans="2:31" x14ac:dyDescent="0.7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 s="52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</row>
    <row r="80" spans="2:31" x14ac:dyDescent="0.7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 s="52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</row>
    <row r="81" spans="2:31" x14ac:dyDescent="0.7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 s="52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</row>
    <row r="82" spans="2:31" x14ac:dyDescent="0.7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 s="52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</row>
    <row r="83" spans="2:31" x14ac:dyDescent="0.7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 s="52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</row>
    <row r="84" spans="2:31" x14ac:dyDescent="0.7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 s="53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</row>
    <row r="85" spans="2:31" x14ac:dyDescent="0.7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 s="53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</row>
    <row r="86" spans="2:31" x14ac:dyDescent="0.7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 s="53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</row>
    <row r="87" spans="2:31" x14ac:dyDescent="0.7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 s="53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</row>
    <row r="88" spans="2:31" x14ac:dyDescent="0.7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 s="53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</row>
  </sheetData>
  <conditionalFormatting sqref="B2:V39">
    <cfRule type="colorScale" priority="1">
      <colorScale>
        <cfvo type="min"/>
        <cfvo type="max"/>
        <color rgb="FF7030A0"/>
        <color rgb="FFFFEF9C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4CB1-F4A1-4BAD-829E-AD0A1AB0EDC6}">
  <dimension ref="A1:BF52"/>
  <sheetViews>
    <sheetView zoomScale="70" zoomScaleNormal="70" workbookViewId="0">
      <selection activeCell="R30" sqref="R30"/>
    </sheetView>
  </sheetViews>
  <sheetFormatPr defaultRowHeight="14.75" x14ac:dyDescent="0.75"/>
  <cols>
    <col min="4" max="4" width="8.7265625" style="92"/>
    <col min="7" max="7" width="8.7265625" style="92"/>
    <col min="10" max="10" width="8.7265625" style="92"/>
    <col min="13" max="13" width="8.7265625" style="92"/>
    <col min="16" max="16" width="8.7265625" style="92"/>
    <col min="19" max="19" width="8.7265625" style="92"/>
    <col min="21" max="21" width="8.7265625" customWidth="1"/>
    <col min="22" max="22" width="8.7265625" style="92"/>
    <col min="25" max="25" width="8.7265625" style="92"/>
    <col min="28" max="28" width="8.7265625" style="92"/>
    <col min="31" max="31" width="8.7265625" style="92"/>
    <col min="34" max="34" width="8.7265625" style="92"/>
    <col min="37" max="37" width="8.7265625" style="92"/>
    <col min="40" max="40" width="8.7265625" style="92"/>
    <col min="43" max="43" width="8.7265625" style="92" customWidth="1"/>
    <col min="46" max="46" width="8.7265625" style="92"/>
    <col min="49" max="49" width="8.7265625" style="92"/>
    <col min="52" max="52" width="8.7265625" style="92"/>
    <col min="55" max="55" width="8.7265625" style="92"/>
  </cols>
  <sheetData>
    <row r="1" spans="1:58" x14ac:dyDescent="0.75">
      <c r="A1" s="77"/>
      <c r="B1" s="141">
        <v>2004</v>
      </c>
      <c r="C1" s="141"/>
      <c r="D1" s="141"/>
      <c r="E1" s="141">
        <v>2005</v>
      </c>
      <c r="F1" s="141"/>
      <c r="G1" s="141"/>
      <c r="H1" s="141">
        <v>2006</v>
      </c>
      <c r="I1" s="141"/>
      <c r="J1" s="141"/>
      <c r="K1" s="141">
        <v>2007</v>
      </c>
      <c r="L1" s="141"/>
      <c r="M1" s="141"/>
      <c r="N1" s="141">
        <v>2008</v>
      </c>
      <c r="O1" s="141"/>
      <c r="P1" s="141"/>
      <c r="Q1" s="141">
        <v>2009</v>
      </c>
      <c r="R1" s="141"/>
      <c r="S1" s="141"/>
      <c r="T1" s="141">
        <v>2010</v>
      </c>
      <c r="U1" s="141"/>
      <c r="V1" s="141"/>
      <c r="W1" s="141">
        <v>2011</v>
      </c>
      <c r="X1" s="141"/>
      <c r="Y1" s="141"/>
      <c r="Z1" s="141">
        <v>2012</v>
      </c>
      <c r="AA1" s="141"/>
      <c r="AB1" s="141"/>
      <c r="AC1" s="141">
        <v>2013</v>
      </c>
      <c r="AD1" s="141"/>
      <c r="AE1" s="141"/>
      <c r="AF1" s="141">
        <v>2014</v>
      </c>
      <c r="AG1" s="141"/>
      <c r="AH1" s="141"/>
      <c r="AI1" s="141">
        <v>2015</v>
      </c>
      <c r="AJ1" s="141"/>
      <c r="AK1" s="141"/>
      <c r="AL1" s="141">
        <v>2016</v>
      </c>
      <c r="AM1" s="141"/>
      <c r="AN1" s="141"/>
      <c r="AO1" s="141">
        <v>2017</v>
      </c>
      <c r="AP1" s="141"/>
      <c r="AQ1" s="141"/>
      <c r="AR1" s="141">
        <v>2018</v>
      </c>
      <c r="AS1" s="141"/>
      <c r="AT1" s="141"/>
      <c r="AU1" s="141">
        <v>2019</v>
      </c>
      <c r="AV1" s="141"/>
      <c r="AW1" s="141"/>
      <c r="AX1" s="141">
        <v>2020</v>
      </c>
      <c r="AY1" s="141"/>
      <c r="AZ1" s="141"/>
      <c r="BA1" s="141">
        <v>2021</v>
      </c>
      <c r="BB1" s="141"/>
      <c r="BC1" s="141"/>
      <c r="BD1" s="77"/>
      <c r="BE1" s="77"/>
      <c r="BF1" s="77"/>
    </row>
    <row r="2" spans="1:58" x14ac:dyDescent="0.75">
      <c r="A2" t="s">
        <v>47</v>
      </c>
      <c r="B2" t="s">
        <v>239</v>
      </c>
      <c r="C2" t="s">
        <v>210</v>
      </c>
      <c r="D2" s="92" t="s">
        <v>1</v>
      </c>
      <c r="E2" t="s">
        <v>239</v>
      </c>
      <c r="F2" t="s">
        <v>210</v>
      </c>
      <c r="G2" s="92" t="s">
        <v>1</v>
      </c>
      <c r="H2" t="s">
        <v>239</v>
      </c>
      <c r="I2" t="s">
        <v>210</v>
      </c>
      <c r="J2" s="92" t="s">
        <v>1</v>
      </c>
      <c r="K2" t="s">
        <v>239</v>
      </c>
      <c r="L2" t="s">
        <v>210</v>
      </c>
      <c r="M2" s="92" t="s">
        <v>1</v>
      </c>
      <c r="N2" t="s">
        <v>239</v>
      </c>
      <c r="O2" t="s">
        <v>210</v>
      </c>
      <c r="P2" s="92" t="s">
        <v>1</v>
      </c>
      <c r="Q2" t="s">
        <v>239</v>
      </c>
      <c r="R2" t="s">
        <v>210</v>
      </c>
      <c r="S2" s="92" t="s">
        <v>1</v>
      </c>
      <c r="T2" t="s">
        <v>239</v>
      </c>
      <c r="U2" t="s">
        <v>210</v>
      </c>
      <c r="V2" s="92" t="s">
        <v>1</v>
      </c>
      <c r="W2" t="s">
        <v>239</v>
      </c>
      <c r="X2" t="s">
        <v>210</v>
      </c>
      <c r="Y2" s="92" t="s">
        <v>1</v>
      </c>
      <c r="Z2" t="s">
        <v>239</v>
      </c>
      <c r="AA2" t="s">
        <v>210</v>
      </c>
      <c r="AB2" s="92" t="s">
        <v>1</v>
      </c>
      <c r="AC2" t="s">
        <v>239</v>
      </c>
      <c r="AD2" t="s">
        <v>210</v>
      </c>
      <c r="AE2" s="92" t="s">
        <v>1</v>
      </c>
      <c r="AF2" t="s">
        <v>239</v>
      </c>
      <c r="AG2" t="s">
        <v>210</v>
      </c>
      <c r="AH2" s="92" t="s">
        <v>1</v>
      </c>
      <c r="AI2" t="s">
        <v>239</v>
      </c>
      <c r="AJ2" t="s">
        <v>210</v>
      </c>
      <c r="AK2" s="92" t="s">
        <v>1</v>
      </c>
      <c r="AL2" t="s">
        <v>239</v>
      </c>
      <c r="AM2" t="s">
        <v>210</v>
      </c>
      <c r="AN2" s="92" t="s">
        <v>1</v>
      </c>
      <c r="AO2" t="s">
        <v>239</v>
      </c>
      <c r="AP2" t="s">
        <v>210</v>
      </c>
      <c r="AQ2" s="92" t="s">
        <v>1</v>
      </c>
      <c r="AR2" t="s">
        <v>239</v>
      </c>
      <c r="AS2" t="s">
        <v>210</v>
      </c>
      <c r="AT2" s="92" t="s">
        <v>1</v>
      </c>
      <c r="AU2" t="s">
        <v>239</v>
      </c>
      <c r="AV2" t="s">
        <v>210</v>
      </c>
      <c r="AW2" s="92" t="s">
        <v>1</v>
      </c>
      <c r="AX2" t="s">
        <v>239</v>
      </c>
      <c r="AY2" t="s">
        <v>210</v>
      </c>
      <c r="AZ2" s="92" t="s">
        <v>1</v>
      </c>
      <c r="BA2" t="s">
        <v>239</v>
      </c>
      <c r="BB2" t="s">
        <v>210</v>
      </c>
      <c r="BC2" s="92" t="s">
        <v>1</v>
      </c>
      <c r="BF2" s="92"/>
    </row>
    <row r="3" spans="1:58" x14ac:dyDescent="0.75">
      <c r="A3" s="11" t="s">
        <v>100</v>
      </c>
      <c r="B3">
        <v>2214392</v>
      </c>
      <c r="C3">
        <v>2097702</v>
      </c>
      <c r="D3" s="92">
        <v>4312094</v>
      </c>
      <c r="E3">
        <v>2176564</v>
      </c>
      <c r="F3">
        <v>2061893</v>
      </c>
      <c r="G3" s="92">
        <v>4238457</v>
      </c>
      <c r="H3">
        <v>2146473</v>
      </c>
      <c r="I3">
        <v>2036426</v>
      </c>
      <c r="J3" s="92">
        <v>4182899</v>
      </c>
      <c r="K3">
        <v>2125164</v>
      </c>
      <c r="L3">
        <v>2014689</v>
      </c>
      <c r="M3" s="92">
        <v>4139853</v>
      </c>
      <c r="N3">
        <v>2108966</v>
      </c>
      <c r="O3">
        <v>1995033</v>
      </c>
      <c r="P3" s="92">
        <v>4103999</v>
      </c>
      <c r="Q3">
        <v>2093349</v>
      </c>
      <c r="R3">
        <v>1975994</v>
      </c>
      <c r="S3" s="92">
        <v>4069343</v>
      </c>
      <c r="T3">
        <v>2076560</v>
      </c>
      <c r="U3">
        <v>1957763</v>
      </c>
      <c r="V3" s="92">
        <v>4034323</v>
      </c>
      <c r="W3">
        <v>2081429</v>
      </c>
      <c r="X3">
        <v>1957358</v>
      </c>
      <c r="Y3" s="92">
        <v>4038787</v>
      </c>
      <c r="Z3">
        <v>2065485</v>
      </c>
      <c r="AA3">
        <v>1942024</v>
      </c>
      <c r="AB3" s="92">
        <v>4007509</v>
      </c>
      <c r="AC3">
        <v>2036372</v>
      </c>
      <c r="AD3">
        <v>1917525</v>
      </c>
      <c r="AE3" s="92">
        <v>3953897</v>
      </c>
      <c r="AF3">
        <v>2004678</v>
      </c>
      <c r="AG3">
        <v>1891026</v>
      </c>
      <c r="AH3" s="92">
        <v>3895704</v>
      </c>
      <c r="AI3">
        <v>1977669</v>
      </c>
      <c r="AJ3">
        <v>1867260</v>
      </c>
      <c r="AK3" s="92">
        <v>3844929</v>
      </c>
      <c r="AL3">
        <v>1945307</v>
      </c>
      <c r="AM3">
        <v>1838785</v>
      </c>
      <c r="AN3" s="92">
        <v>3784092</v>
      </c>
      <c r="AO3">
        <v>1919766</v>
      </c>
      <c r="AP3">
        <v>1814858</v>
      </c>
      <c r="AQ3" s="92">
        <v>3734624</v>
      </c>
      <c r="AR3">
        <v>1898692</v>
      </c>
      <c r="AS3">
        <v>1793650</v>
      </c>
      <c r="AT3" s="92">
        <v>3692342</v>
      </c>
      <c r="AU3">
        <v>1876615</v>
      </c>
      <c r="AV3">
        <v>1771302</v>
      </c>
      <c r="AW3" s="92">
        <v>3647917</v>
      </c>
      <c r="AX3">
        <v>1850417</v>
      </c>
      <c r="AY3">
        <v>1745635</v>
      </c>
      <c r="AZ3" s="92">
        <v>3596052</v>
      </c>
      <c r="BA3">
        <v>1826986</v>
      </c>
      <c r="BB3">
        <v>1721846</v>
      </c>
      <c r="BC3" s="92">
        <v>3548832</v>
      </c>
    </row>
    <row r="4" spans="1:58" x14ac:dyDescent="0.75">
      <c r="A4" s="11" t="s">
        <v>101</v>
      </c>
      <c r="B4">
        <v>2436653</v>
      </c>
      <c r="C4">
        <v>2316873</v>
      </c>
      <c r="D4" s="92">
        <v>4753526</v>
      </c>
      <c r="E4">
        <v>2384107</v>
      </c>
      <c r="F4">
        <v>2262922</v>
      </c>
      <c r="G4" s="92">
        <v>4647029</v>
      </c>
      <c r="H4">
        <v>2340353</v>
      </c>
      <c r="I4">
        <v>2217703</v>
      </c>
      <c r="J4" s="92">
        <v>4558056</v>
      </c>
      <c r="K4">
        <v>2296407</v>
      </c>
      <c r="L4">
        <v>2174562</v>
      </c>
      <c r="M4" s="92">
        <v>4470969</v>
      </c>
      <c r="N4">
        <v>2252041</v>
      </c>
      <c r="O4">
        <v>2133471</v>
      </c>
      <c r="P4" s="92">
        <v>4385512</v>
      </c>
      <c r="Q4">
        <v>2208530</v>
      </c>
      <c r="R4">
        <v>2094474</v>
      </c>
      <c r="S4" s="92">
        <v>4303004</v>
      </c>
      <c r="T4">
        <v>2167792</v>
      </c>
      <c r="U4">
        <v>2057418</v>
      </c>
      <c r="V4" s="92">
        <v>4225210</v>
      </c>
      <c r="W4">
        <v>2149554</v>
      </c>
      <c r="X4">
        <v>2039063</v>
      </c>
      <c r="Y4" s="92">
        <v>4188617</v>
      </c>
      <c r="Z4">
        <v>2138641</v>
      </c>
      <c r="AA4">
        <v>2025842</v>
      </c>
      <c r="AB4" s="92">
        <v>4164483</v>
      </c>
      <c r="AC4">
        <v>2134261</v>
      </c>
      <c r="AD4">
        <v>2017607</v>
      </c>
      <c r="AE4" s="92">
        <v>4151868</v>
      </c>
      <c r="AF4">
        <v>2130939</v>
      </c>
      <c r="AG4">
        <v>2010436</v>
      </c>
      <c r="AH4" s="92">
        <v>4141375</v>
      </c>
      <c r="AI4">
        <v>2120369</v>
      </c>
      <c r="AJ4">
        <v>1998085</v>
      </c>
      <c r="AK4" s="92">
        <v>4118454</v>
      </c>
      <c r="AL4">
        <v>2095463</v>
      </c>
      <c r="AM4">
        <v>1974222</v>
      </c>
      <c r="AN4" s="92">
        <v>4069685</v>
      </c>
      <c r="AO4">
        <v>2067965</v>
      </c>
      <c r="AP4">
        <v>1948856</v>
      </c>
      <c r="AQ4" s="92">
        <v>4016821</v>
      </c>
      <c r="AR4">
        <v>2037798</v>
      </c>
      <c r="AS4">
        <v>1921817</v>
      </c>
      <c r="AT4" s="92">
        <v>3959615</v>
      </c>
      <c r="AU4">
        <v>2006539</v>
      </c>
      <c r="AV4">
        <v>1894040</v>
      </c>
      <c r="AW4" s="92">
        <v>3900579</v>
      </c>
      <c r="AX4">
        <v>1976670</v>
      </c>
      <c r="AY4">
        <v>1867110</v>
      </c>
      <c r="AZ4" s="92">
        <v>3843780</v>
      </c>
      <c r="BA4">
        <v>1949649</v>
      </c>
      <c r="BB4">
        <v>1842751</v>
      </c>
      <c r="BC4" s="92">
        <v>3792400</v>
      </c>
    </row>
    <row r="5" spans="1:58" x14ac:dyDescent="0.75">
      <c r="A5" s="11" t="s">
        <v>102</v>
      </c>
      <c r="B5">
        <v>2591318</v>
      </c>
      <c r="C5">
        <v>2502148</v>
      </c>
      <c r="D5" s="92">
        <v>5093466</v>
      </c>
      <c r="E5">
        <v>2565755</v>
      </c>
      <c r="F5">
        <v>2473148</v>
      </c>
      <c r="G5" s="92">
        <v>5038903</v>
      </c>
      <c r="H5">
        <v>2529418</v>
      </c>
      <c r="I5">
        <v>2433674</v>
      </c>
      <c r="J5" s="92">
        <v>4963092</v>
      </c>
      <c r="K5">
        <v>2490661</v>
      </c>
      <c r="L5">
        <v>2390546</v>
      </c>
      <c r="M5" s="92">
        <v>4881207</v>
      </c>
      <c r="N5">
        <v>2450416</v>
      </c>
      <c r="O5">
        <v>2344691</v>
      </c>
      <c r="P5" s="92">
        <v>4795107</v>
      </c>
      <c r="Q5">
        <v>2411105</v>
      </c>
      <c r="R5">
        <v>2299534</v>
      </c>
      <c r="S5" s="92">
        <v>4710639</v>
      </c>
      <c r="T5">
        <v>2373509</v>
      </c>
      <c r="U5">
        <v>2257494</v>
      </c>
      <c r="V5" s="92">
        <v>4631003</v>
      </c>
      <c r="W5">
        <v>2354799</v>
      </c>
      <c r="X5">
        <v>2237511</v>
      </c>
      <c r="Y5" s="92">
        <v>4592310</v>
      </c>
      <c r="Z5">
        <v>2332880</v>
      </c>
      <c r="AA5">
        <v>2215592</v>
      </c>
      <c r="AB5" s="92">
        <v>4548472</v>
      </c>
      <c r="AC5">
        <v>2305939</v>
      </c>
      <c r="AD5">
        <v>2189302</v>
      </c>
      <c r="AE5" s="92">
        <v>4495241</v>
      </c>
      <c r="AF5">
        <v>2277432</v>
      </c>
      <c r="AG5">
        <v>2160812</v>
      </c>
      <c r="AH5" s="92">
        <v>4438244</v>
      </c>
      <c r="AI5">
        <v>2252866</v>
      </c>
      <c r="AJ5">
        <v>2134648</v>
      </c>
      <c r="AK5" s="92">
        <v>4387514</v>
      </c>
      <c r="AL5">
        <v>2217455</v>
      </c>
      <c r="AM5">
        <v>2099223</v>
      </c>
      <c r="AN5" s="92">
        <v>4316678</v>
      </c>
      <c r="AO5">
        <v>2188990</v>
      </c>
      <c r="AP5">
        <v>2070109</v>
      </c>
      <c r="AQ5" s="92">
        <v>4259099</v>
      </c>
      <c r="AR5">
        <v>2165577</v>
      </c>
      <c r="AS5">
        <v>2045668</v>
      </c>
      <c r="AT5" s="92">
        <v>4211245</v>
      </c>
      <c r="AU5">
        <v>2142827</v>
      </c>
      <c r="AV5">
        <v>2022129</v>
      </c>
      <c r="AW5" s="92">
        <v>4164956</v>
      </c>
      <c r="AX5">
        <v>2117236</v>
      </c>
      <c r="AY5">
        <v>1996569</v>
      </c>
      <c r="AZ5" s="92">
        <v>4113805</v>
      </c>
      <c r="BA5">
        <v>2090094</v>
      </c>
      <c r="BB5">
        <v>1971651</v>
      </c>
      <c r="BC5" s="92">
        <v>4061745</v>
      </c>
    </row>
    <row r="6" spans="1:58" x14ac:dyDescent="0.75">
      <c r="A6" s="11" t="s">
        <v>103</v>
      </c>
      <c r="B6">
        <v>2619828</v>
      </c>
      <c r="C6">
        <v>2560620</v>
      </c>
      <c r="D6" s="92">
        <v>5180448</v>
      </c>
      <c r="E6">
        <v>2583212</v>
      </c>
      <c r="F6">
        <v>2528388</v>
      </c>
      <c r="G6" s="92">
        <v>5111600</v>
      </c>
      <c r="H6">
        <v>2540297</v>
      </c>
      <c r="I6">
        <v>2488196</v>
      </c>
      <c r="J6" s="92">
        <v>5028493</v>
      </c>
      <c r="K6">
        <v>2510578</v>
      </c>
      <c r="L6">
        <v>2458245</v>
      </c>
      <c r="M6" s="92">
        <v>4968823</v>
      </c>
      <c r="N6">
        <v>2493990</v>
      </c>
      <c r="O6">
        <v>2438776</v>
      </c>
      <c r="P6" s="92">
        <v>4932766</v>
      </c>
      <c r="Q6">
        <v>2483179</v>
      </c>
      <c r="R6">
        <v>2423194</v>
      </c>
      <c r="S6" s="92">
        <v>4906373</v>
      </c>
      <c r="T6">
        <v>2470657</v>
      </c>
      <c r="U6">
        <v>2404526</v>
      </c>
      <c r="V6" s="92">
        <v>4875183</v>
      </c>
      <c r="W6">
        <v>2468743</v>
      </c>
      <c r="X6">
        <v>2395033</v>
      </c>
      <c r="Y6" s="92">
        <v>4863776</v>
      </c>
      <c r="Z6">
        <v>2467351</v>
      </c>
      <c r="AA6">
        <v>2384933</v>
      </c>
      <c r="AB6" s="92">
        <v>4852284</v>
      </c>
      <c r="AC6">
        <v>2466858</v>
      </c>
      <c r="AD6">
        <v>2374956</v>
      </c>
      <c r="AE6" s="92">
        <v>4841814</v>
      </c>
      <c r="AF6">
        <v>2466480</v>
      </c>
      <c r="AG6">
        <v>2365887</v>
      </c>
      <c r="AH6" s="92">
        <v>4832367</v>
      </c>
      <c r="AI6">
        <v>2463376</v>
      </c>
      <c r="AJ6">
        <v>2356086</v>
      </c>
      <c r="AK6" s="92">
        <v>4819462</v>
      </c>
      <c r="AL6">
        <v>2432835</v>
      </c>
      <c r="AM6">
        <v>2322047</v>
      </c>
      <c r="AN6" s="92">
        <v>4754882</v>
      </c>
      <c r="AO6">
        <v>2388764</v>
      </c>
      <c r="AP6">
        <v>2277279</v>
      </c>
      <c r="AQ6" s="92">
        <v>4666043</v>
      </c>
      <c r="AR6">
        <v>2337241</v>
      </c>
      <c r="AS6">
        <v>2226537</v>
      </c>
      <c r="AT6" s="92">
        <v>4563778</v>
      </c>
      <c r="AU6">
        <v>2287403</v>
      </c>
      <c r="AV6">
        <v>2177112</v>
      </c>
      <c r="AW6" s="92">
        <v>4464515</v>
      </c>
      <c r="AX6">
        <v>2244846</v>
      </c>
      <c r="AY6">
        <v>2133660</v>
      </c>
      <c r="AZ6" s="92">
        <v>4378506</v>
      </c>
      <c r="BA6">
        <v>2209634</v>
      </c>
      <c r="BB6">
        <v>2098625</v>
      </c>
      <c r="BC6" s="92">
        <v>4308259</v>
      </c>
    </row>
    <row r="7" spans="1:58" x14ac:dyDescent="0.75">
      <c r="A7" s="11" t="s">
        <v>104</v>
      </c>
      <c r="B7">
        <v>2686639</v>
      </c>
      <c r="C7">
        <v>2635447</v>
      </c>
      <c r="D7" s="92">
        <v>5322086</v>
      </c>
      <c r="E7">
        <v>2659449</v>
      </c>
      <c r="F7">
        <v>2614029</v>
      </c>
      <c r="G7" s="92">
        <v>5273478</v>
      </c>
      <c r="H7">
        <v>2619522</v>
      </c>
      <c r="I7">
        <v>2580274</v>
      </c>
      <c r="J7" s="92">
        <v>5199796</v>
      </c>
      <c r="K7">
        <v>2562360</v>
      </c>
      <c r="L7">
        <v>2531030</v>
      </c>
      <c r="M7" s="92">
        <v>5093390</v>
      </c>
      <c r="N7">
        <v>2495274</v>
      </c>
      <c r="O7">
        <v>2472411</v>
      </c>
      <c r="P7" s="92">
        <v>4967685</v>
      </c>
      <c r="Q7">
        <v>2430607</v>
      </c>
      <c r="R7">
        <v>2414512</v>
      </c>
      <c r="S7" s="92">
        <v>4845119</v>
      </c>
      <c r="T7">
        <v>2378821</v>
      </c>
      <c r="U7">
        <v>2366121</v>
      </c>
      <c r="V7" s="92">
        <v>4744942</v>
      </c>
      <c r="W7">
        <v>2359151</v>
      </c>
      <c r="X7">
        <v>2339861</v>
      </c>
      <c r="Y7" s="92">
        <v>4699012</v>
      </c>
      <c r="Z7">
        <v>2363985</v>
      </c>
      <c r="AA7">
        <v>2337152</v>
      </c>
      <c r="AB7" s="92">
        <v>4701137</v>
      </c>
      <c r="AC7">
        <v>2386259</v>
      </c>
      <c r="AD7">
        <v>2352206</v>
      </c>
      <c r="AE7" s="92">
        <v>4738465</v>
      </c>
      <c r="AF7">
        <v>2413546</v>
      </c>
      <c r="AG7">
        <v>2373144</v>
      </c>
      <c r="AH7" s="92">
        <v>4786690</v>
      </c>
      <c r="AI7">
        <v>2438093</v>
      </c>
      <c r="AJ7">
        <v>2391553</v>
      </c>
      <c r="AK7" s="92">
        <v>4829646</v>
      </c>
      <c r="AL7">
        <v>2463667</v>
      </c>
      <c r="AM7">
        <v>2408577</v>
      </c>
      <c r="AN7" s="92">
        <v>4872244</v>
      </c>
      <c r="AO7">
        <v>2477987</v>
      </c>
      <c r="AP7">
        <v>2412640</v>
      </c>
      <c r="AQ7" s="92">
        <v>4890627</v>
      </c>
      <c r="AR7">
        <v>2480112</v>
      </c>
      <c r="AS7">
        <v>2404139</v>
      </c>
      <c r="AT7" s="92">
        <v>4884251</v>
      </c>
      <c r="AU7">
        <v>2470482</v>
      </c>
      <c r="AV7">
        <v>2385340</v>
      </c>
      <c r="AW7" s="92">
        <v>4855822</v>
      </c>
      <c r="AX7">
        <v>2449911</v>
      </c>
      <c r="AY7">
        <v>2357993</v>
      </c>
      <c r="AZ7" s="92">
        <v>4807904</v>
      </c>
      <c r="BA7">
        <v>2419934</v>
      </c>
      <c r="BB7">
        <v>2323826</v>
      </c>
      <c r="BC7" s="92">
        <v>4743760</v>
      </c>
    </row>
    <row r="8" spans="1:58" x14ac:dyDescent="0.75">
      <c r="A8" s="11" t="s">
        <v>105</v>
      </c>
      <c r="B8">
        <v>2668671</v>
      </c>
      <c r="C8">
        <v>2679733</v>
      </c>
      <c r="D8" s="92">
        <v>5348404</v>
      </c>
      <c r="E8">
        <v>2658809</v>
      </c>
      <c r="F8">
        <v>2663370</v>
      </c>
      <c r="G8" s="92">
        <v>5322179</v>
      </c>
      <c r="H8">
        <v>2656568</v>
      </c>
      <c r="I8">
        <v>2657696</v>
      </c>
      <c r="J8" s="92">
        <v>5314264</v>
      </c>
      <c r="K8">
        <v>2646467</v>
      </c>
      <c r="L8">
        <v>2646863</v>
      </c>
      <c r="M8" s="92">
        <v>5293330</v>
      </c>
      <c r="N8">
        <v>2624022</v>
      </c>
      <c r="O8">
        <v>2625102</v>
      </c>
      <c r="P8" s="92">
        <v>5249124</v>
      </c>
      <c r="Q8">
        <v>2585996</v>
      </c>
      <c r="R8">
        <v>2588502</v>
      </c>
      <c r="S8" s="92">
        <v>5174498</v>
      </c>
      <c r="T8">
        <v>2532620</v>
      </c>
      <c r="U8">
        <v>2537465</v>
      </c>
      <c r="V8" s="92">
        <v>5070085</v>
      </c>
      <c r="W8">
        <v>2465566</v>
      </c>
      <c r="X8">
        <v>2466465</v>
      </c>
      <c r="Y8" s="92">
        <v>4932031</v>
      </c>
      <c r="Z8">
        <v>2394373</v>
      </c>
      <c r="AA8">
        <v>2392218</v>
      </c>
      <c r="AB8" s="92">
        <v>4786591</v>
      </c>
      <c r="AC8">
        <v>2327646</v>
      </c>
      <c r="AD8">
        <v>2322897</v>
      </c>
      <c r="AE8" s="92">
        <v>4650543</v>
      </c>
      <c r="AF8">
        <v>2276193</v>
      </c>
      <c r="AG8">
        <v>2268208</v>
      </c>
      <c r="AH8" s="92">
        <v>4544401</v>
      </c>
      <c r="AI8">
        <v>2246721</v>
      </c>
      <c r="AJ8">
        <v>2234450</v>
      </c>
      <c r="AK8" s="92">
        <v>4481171</v>
      </c>
      <c r="AL8">
        <v>2263673</v>
      </c>
      <c r="AM8">
        <v>2249402</v>
      </c>
      <c r="AN8" s="92">
        <v>4513075</v>
      </c>
      <c r="AO8">
        <v>2300291</v>
      </c>
      <c r="AP8">
        <v>2283509</v>
      </c>
      <c r="AQ8" s="92">
        <v>4583800</v>
      </c>
      <c r="AR8">
        <v>2347952</v>
      </c>
      <c r="AS8">
        <v>2327736</v>
      </c>
      <c r="AT8" s="92">
        <v>4675688</v>
      </c>
      <c r="AU8">
        <v>2393282</v>
      </c>
      <c r="AV8">
        <v>2368092</v>
      </c>
      <c r="AW8" s="92">
        <v>4761374</v>
      </c>
      <c r="AX8">
        <v>2427195</v>
      </c>
      <c r="AY8">
        <v>2395209</v>
      </c>
      <c r="AZ8" s="92">
        <v>4822404</v>
      </c>
      <c r="BA8">
        <v>2451320</v>
      </c>
      <c r="BB8">
        <v>2411664</v>
      </c>
      <c r="BC8" s="92">
        <v>4862984</v>
      </c>
    </row>
    <row r="9" spans="1:58" x14ac:dyDescent="0.75">
      <c r="A9" s="11" t="s">
        <v>106</v>
      </c>
      <c r="B9">
        <v>2732949</v>
      </c>
      <c r="C9">
        <v>2862633</v>
      </c>
      <c r="D9" s="92">
        <v>5595582</v>
      </c>
      <c r="E9">
        <v>2720244</v>
      </c>
      <c r="F9">
        <v>2835560</v>
      </c>
      <c r="G9" s="92">
        <v>5555804</v>
      </c>
      <c r="H9">
        <v>2714164</v>
      </c>
      <c r="I9">
        <v>2815307</v>
      </c>
      <c r="J9" s="92">
        <v>5529471</v>
      </c>
      <c r="K9">
        <v>2708461</v>
      </c>
      <c r="L9">
        <v>2797041</v>
      </c>
      <c r="M9" s="92">
        <v>5505502</v>
      </c>
      <c r="N9">
        <v>2702430</v>
      </c>
      <c r="O9">
        <v>2780785</v>
      </c>
      <c r="P9" s="92">
        <v>5483215</v>
      </c>
      <c r="Q9">
        <v>2693244</v>
      </c>
      <c r="R9">
        <v>2764156</v>
      </c>
      <c r="S9" s="92">
        <v>5457400</v>
      </c>
      <c r="T9">
        <v>2676801</v>
      </c>
      <c r="U9">
        <v>2742738</v>
      </c>
      <c r="V9" s="92">
        <v>5419539</v>
      </c>
      <c r="W9">
        <v>2638489</v>
      </c>
      <c r="X9">
        <v>2697434</v>
      </c>
      <c r="Y9" s="92">
        <v>5335923</v>
      </c>
      <c r="Z9">
        <v>2591661</v>
      </c>
      <c r="AA9">
        <v>2641461</v>
      </c>
      <c r="AB9" s="92">
        <v>5233122</v>
      </c>
      <c r="AC9">
        <v>2534006</v>
      </c>
      <c r="AD9">
        <v>2572611</v>
      </c>
      <c r="AE9" s="92">
        <v>5106617</v>
      </c>
      <c r="AF9">
        <v>2466090</v>
      </c>
      <c r="AG9">
        <v>2492907</v>
      </c>
      <c r="AH9" s="92">
        <v>4958997</v>
      </c>
      <c r="AI9">
        <v>2392031</v>
      </c>
      <c r="AJ9">
        <v>2408067</v>
      </c>
      <c r="AK9" s="92">
        <v>4800098</v>
      </c>
      <c r="AL9">
        <v>2342459</v>
      </c>
      <c r="AM9">
        <v>2352144</v>
      </c>
      <c r="AN9" s="92">
        <v>4694603</v>
      </c>
      <c r="AO9">
        <v>2295472</v>
      </c>
      <c r="AP9">
        <v>2302274</v>
      </c>
      <c r="AQ9" s="92">
        <v>4597746</v>
      </c>
      <c r="AR9">
        <v>2256586</v>
      </c>
      <c r="AS9">
        <v>2262696</v>
      </c>
      <c r="AT9" s="92">
        <v>4519282</v>
      </c>
      <c r="AU9">
        <v>2233931</v>
      </c>
      <c r="AV9">
        <v>2239316</v>
      </c>
      <c r="AW9" s="92">
        <v>4473247</v>
      </c>
      <c r="AX9">
        <v>2231722</v>
      </c>
      <c r="AY9">
        <v>2234972</v>
      </c>
      <c r="AZ9" s="92">
        <v>4466694</v>
      </c>
      <c r="BA9">
        <v>2247861</v>
      </c>
      <c r="BB9">
        <v>2249727</v>
      </c>
      <c r="BC9" s="92">
        <v>4497588</v>
      </c>
    </row>
    <row r="10" spans="1:58" x14ac:dyDescent="0.75">
      <c r="A10" s="11" t="s">
        <v>48</v>
      </c>
      <c r="B10">
        <v>2769693</v>
      </c>
      <c r="C10">
        <v>2968046</v>
      </c>
      <c r="D10" s="92">
        <v>5737739</v>
      </c>
      <c r="E10">
        <v>2793749</v>
      </c>
      <c r="F10">
        <v>2990993</v>
      </c>
      <c r="G10" s="92">
        <v>5784742</v>
      </c>
      <c r="H10">
        <v>2805332</v>
      </c>
      <c r="I10">
        <v>2996457</v>
      </c>
      <c r="J10" s="92">
        <v>5801789</v>
      </c>
      <c r="K10">
        <v>2803615</v>
      </c>
      <c r="L10">
        <v>2985639</v>
      </c>
      <c r="M10" s="92">
        <v>5789254</v>
      </c>
      <c r="N10">
        <v>2793613</v>
      </c>
      <c r="O10">
        <v>2964929</v>
      </c>
      <c r="P10" s="92">
        <v>5758542</v>
      </c>
      <c r="Q10">
        <v>2782575</v>
      </c>
      <c r="R10">
        <v>2943342</v>
      </c>
      <c r="S10" s="92">
        <v>5725917</v>
      </c>
      <c r="T10">
        <v>2774202</v>
      </c>
      <c r="U10">
        <v>2925712</v>
      </c>
      <c r="V10" s="92">
        <v>5699914</v>
      </c>
      <c r="W10">
        <v>2751835</v>
      </c>
      <c r="X10">
        <v>2897372</v>
      </c>
      <c r="Y10" s="92">
        <v>5649207</v>
      </c>
      <c r="Z10">
        <v>2731138</v>
      </c>
      <c r="AA10">
        <v>2869727</v>
      </c>
      <c r="AB10" s="92">
        <v>5600865</v>
      </c>
      <c r="AC10">
        <v>2708109</v>
      </c>
      <c r="AD10">
        <v>2838765</v>
      </c>
      <c r="AE10" s="92">
        <v>5546874</v>
      </c>
      <c r="AF10">
        <v>2677019</v>
      </c>
      <c r="AG10">
        <v>2798829</v>
      </c>
      <c r="AH10" s="92">
        <v>5475848</v>
      </c>
      <c r="AI10">
        <v>2633687</v>
      </c>
      <c r="AJ10">
        <v>2745376</v>
      </c>
      <c r="AK10" s="92">
        <v>5379063</v>
      </c>
      <c r="AL10">
        <v>2582193</v>
      </c>
      <c r="AM10">
        <v>2679917</v>
      </c>
      <c r="AN10" s="92">
        <v>5262110</v>
      </c>
      <c r="AO10">
        <v>2526479</v>
      </c>
      <c r="AP10">
        <v>2608518</v>
      </c>
      <c r="AQ10" s="92">
        <v>5134997</v>
      </c>
      <c r="AR10">
        <v>2469018</v>
      </c>
      <c r="AS10">
        <v>2534926</v>
      </c>
      <c r="AT10" s="92">
        <v>5003944</v>
      </c>
      <c r="AU10">
        <v>2413272</v>
      </c>
      <c r="AV10">
        <v>2464552</v>
      </c>
      <c r="AW10" s="92">
        <v>4877824</v>
      </c>
      <c r="AX10">
        <v>2361773</v>
      </c>
      <c r="AY10">
        <v>2401260</v>
      </c>
      <c r="AZ10" s="92">
        <v>4763033</v>
      </c>
      <c r="BA10">
        <v>2312729</v>
      </c>
      <c r="BB10">
        <v>2345690</v>
      </c>
      <c r="BC10" s="92">
        <v>4658419</v>
      </c>
    </row>
    <row r="11" spans="1:58" x14ac:dyDescent="0.75">
      <c r="A11" s="11" t="s">
        <v>49</v>
      </c>
      <c r="B11">
        <v>2570627</v>
      </c>
      <c r="C11">
        <v>2740797</v>
      </c>
      <c r="D11" s="92">
        <v>5311424</v>
      </c>
      <c r="E11">
        <v>2612175</v>
      </c>
      <c r="F11">
        <v>2787600</v>
      </c>
      <c r="G11" s="92">
        <v>5399775</v>
      </c>
      <c r="H11">
        <v>2657766</v>
      </c>
      <c r="I11">
        <v>2839597</v>
      </c>
      <c r="J11" s="92">
        <v>5497363</v>
      </c>
      <c r="K11">
        <v>2707996</v>
      </c>
      <c r="L11">
        <v>2897599</v>
      </c>
      <c r="M11" s="92">
        <v>5605595</v>
      </c>
      <c r="N11">
        <v>2757278</v>
      </c>
      <c r="O11">
        <v>2954504</v>
      </c>
      <c r="P11" s="92">
        <v>5711782</v>
      </c>
      <c r="Q11">
        <v>2797782</v>
      </c>
      <c r="R11">
        <v>2999896</v>
      </c>
      <c r="S11" s="92">
        <v>5797678</v>
      </c>
      <c r="T11">
        <v>2825386</v>
      </c>
      <c r="U11">
        <v>3028430</v>
      </c>
      <c r="V11" s="92">
        <v>5853816</v>
      </c>
      <c r="W11">
        <v>2821257</v>
      </c>
      <c r="X11">
        <v>3026401</v>
      </c>
      <c r="Y11" s="92">
        <v>5847658</v>
      </c>
      <c r="Z11">
        <v>2808890</v>
      </c>
      <c r="AA11">
        <v>3013280</v>
      </c>
      <c r="AB11" s="92">
        <v>5822170</v>
      </c>
      <c r="AC11">
        <v>2791936</v>
      </c>
      <c r="AD11">
        <v>2994292</v>
      </c>
      <c r="AE11" s="92">
        <v>5786228</v>
      </c>
      <c r="AF11">
        <v>2774101</v>
      </c>
      <c r="AG11">
        <v>2974302</v>
      </c>
      <c r="AH11" s="92">
        <v>5748403</v>
      </c>
      <c r="AI11">
        <v>2756033</v>
      </c>
      <c r="AJ11">
        <v>2953863</v>
      </c>
      <c r="AK11" s="92">
        <v>5709896</v>
      </c>
      <c r="AL11">
        <v>2727118</v>
      </c>
      <c r="AM11">
        <v>2920597</v>
      </c>
      <c r="AN11" s="92">
        <v>5647715</v>
      </c>
      <c r="AO11">
        <v>2696516</v>
      </c>
      <c r="AP11">
        <v>2882584</v>
      </c>
      <c r="AQ11" s="92">
        <v>5579100</v>
      </c>
      <c r="AR11">
        <v>2663058</v>
      </c>
      <c r="AS11">
        <v>2838889</v>
      </c>
      <c r="AT11" s="92">
        <v>5501947</v>
      </c>
      <c r="AU11">
        <v>2624654</v>
      </c>
      <c r="AV11">
        <v>2787726</v>
      </c>
      <c r="AW11" s="92">
        <v>5412380</v>
      </c>
      <c r="AX11">
        <v>2580352</v>
      </c>
      <c r="AY11">
        <v>2728488</v>
      </c>
      <c r="AZ11" s="92">
        <v>5308840</v>
      </c>
      <c r="BA11">
        <v>2530323</v>
      </c>
      <c r="BB11">
        <v>2663590</v>
      </c>
      <c r="BC11" s="92">
        <v>5193913</v>
      </c>
    </row>
    <row r="12" spans="1:58" x14ac:dyDescent="0.75">
      <c r="A12" s="11" t="s">
        <v>50</v>
      </c>
      <c r="B12">
        <v>2323350</v>
      </c>
      <c r="C12">
        <v>2458122</v>
      </c>
      <c r="D12" s="92">
        <v>4781472</v>
      </c>
      <c r="E12">
        <v>2385342</v>
      </c>
      <c r="F12">
        <v>2534166</v>
      </c>
      <c r="G12" s="92">
        <v>4919508</v>
      </c>
      <c r="H12">
        <v>2438762</v>
      </c>
      <c r="I12">
        <v>2598309</v>
      </c>
      <c r="J12" s="92">
        <v>5037071</v>
      </c>
      <c r="K12">
        <v>2483284</v>
      </c>
      <c r="L12">
        <v>2648970</v>
      </c>
      <c r="M12" s="92">
        <v>5132254</v>
      </c>
      <c r="N12">
        <v>2523154</v>
      </c>
      <c r="O12">
        <v>2692015</v>
      </c>
      <c r="P12" s="92">
        <v>5215169</v>
      </c>
      <c r="Q12">
        <v>2565584</v>
      </c>
      <c r="R12">
        <v>2737094</v>
      </c>
      <c r="S12" s="92">
        <v>5302678</v>
      </c>
      <c r="T12">
        <v>2614353</v>
      </c>
      <c r="U12">
        <v>2789571</v>
      </c>
      <c r="V12" s="92">
        <v>5403924</v>
      </c>
      <c r="W12">
        <v>2647351</v>
      </c>
      <c r="X12">
        <v>2834685</v>
      </c>
      <c r="Y12" s="92">
        <v>5482036</v>
      </c>
      <c r="Z12">
        <v>2684000</v>
      </c>
      <c r="AA12">
        <v>2883768</v>
      </c>
      <c r="AB12" s="92">
        <v>5567768</v>
      </c>
      <c r="AC12">
        <v>2718237</v>
      </c>
      <c r="AD12">
        <v>2929594</v>
      </c>
      <c r="AE12" s="92">
        <v>5647831</v>
      </c>
      <c r="AF12">
        <v>2743182</v>
      </c>
      <c r="AG12">
        <v>2963644</v>
      </c>
      <c r="AH12" s="92">
        <v>5706826</v>
      </c>
      <c r="AI12">
        <v>2756581</v>
      </c>
      <c r="AJ12">
        <v>2983200</v>
      </c>
      <c r="AK12" s="92">
        <v>5739781</v>
      </c>
      <c r="AL12">
        <v>2756922</v>
      </c>
      <c r="AM12">
        <v>2993494</v>
      </c>
      <c r="AN12" s="92">
        <v>5750416</v>
      </c>
      <c r="AO12">
        <v>2746533</v>
      </c>
      <c r="AP12">
        <v>2990226</v>
      </c>
      <c r="AQ12" s="92">
        <v>5736759</v>
      </c>
      <c r="AR12">
        <v>2727862</v>
      </c>
      <c r="AS12">
        <v>2975490</v>
      </c>
      <c r="AT12" s="92">
        <v>5703352</v>
      </c>
      <c r="AU12">
        <v>2704966</v>
      </c>
      <c r="AV12">
        <v>2953019</v>
      </c>
      <c r="AW12" s="92">
        <v>5657985</v>
      </c>
      <c r="AX12">
        <v>2680302</v>
      </c>
      <c r="AY12">
        <v>2925115</v>
      </c>
      <c r="AZ12" s="92">
        <v>5605417</v>
      </c>
      <c r="BA12">
        <v>2652606</v>
      </c>
      <c r="BB12">
        <v>2892266</v>
      </c>
      <c r="BC12" s="92">
        <v>5544872</v>
      </c>
    </row>
    <row r="13" spans="1:58" x14ac:dyDescent="0.75">
      <c r="A13" s="11" t="s">
        <v>51</v>
      </c>
      <c r="B13">
        <v>1841379</v>
      </c>
      <c r="C13">
        <v>1921762</v>
      </c>
      <c r="D13" s="92">
        <v>3763141</v>
      </c>
      <c r="E13">
        <v>1925131</v>
      </c>
      <c r="F13">
        <v>2019723</v>
      </c>
      <c r="G13" s="92">
        <v>3944854</v>
      </c>
      <c r="H13">
        <v>2005082</v>
      </c>
      <c r="I13">
        <v>2116563</v>
      </c>
      <c r="J13" s="92">
        <v>4121645</v>
      </c>
      <c r="K13">
        <v>2086212</v>
      </c>
      <c r="L13">
        <v>2215689</v>
      </c>
      <c r="M13" s="92">
        <v>4301901</v>
      </c>
      <c r="N13">
        <v>2168182</v>
      </c>
      <c r="O13">
        <v>2314558</v>
      </c>
      <c r="P13" s="92">
        <v>4482740</v>
      </c>
      <c r="Q13">
        <v>2247930</v>
      </c>
      <c r="R13">
        <v>2407520</v>
      </c>
      <c r="S13" s="92">
        <v>4655450</v>
      </c>
      <c r="T13">
        <v>2322277</v>
      </c>
      <c r="U13">
        <v>2490343</v>
      </c>
      <c r="V13" s="92">
        <v>4812620</v>
      </c>
      <c r="W13">
        <v>2371319</v>
      </c>
      <c r="X13">
        <v>2553200</v>
      </c>
      <c r="Y13" s="92">
        <v>4924519</v>
      </c>
      <c r="Z13">
        <v>2411511</v>
      </c>
      <c r="AA13">
        <v>2602964</v>
      </c>
      <c r="AB13" s="92">
        <v>5014475</v>
      </c>
      <c r="AC13">
        <v>2447133</v>
      </c>
      <c r="AD13">
        <v>2645028</v>
      </c>
      <c r="AE13" s="92">
        <v>5092161</v>
      </c>
      <c r="AF13">
        <v>2483497</v>
      </c>
      <c r="AG13">
        <v>2687106</v>
      </c>
      <c r="AH13" s="92">
        <v>5170603</v>
      </c>
      <c r="AI13">
        <v>2522459</v>
      </c>
      <c r="AJ13">
        <v>2732699</v>
      </c>
      <c r="AK13" s="92">
        <v>5255158</v>
      </c>
      <c r="AL13">
        <v>2558604</v>
      </c>
      <c r="AM13">
        <v>2782082</v>
      </c>
      <c r="AN13" s="92">
        <v>5340686</v>
      </c>
      <c r="AO13">
        <v>2593329</v>
      </c>
      <c r="AP13">
        <v>2832556</v>
      </c>
      <c r="AQ13" s="92">
        <v>5425885</v>
      </c>
      <c r="AR13">
        <v>2623950</v>
      </c>
      <c r="AS13">
        <v>2879746</v>
      </c>
      <c r="AT13" s="92">
        <v>5503696</v>
      </c>
      <c r="AU13">
        <v>2646498</v>
      </c>
      <c r="AV13">
        <v>2917027</v>
      </c>
      <c r="AW13" s="92">
        <v>5563525</v>
      </c>
      <c r="AX13">
        <v>2658634</v>
      </c>
      <c r="AY13">
        <v>2940319</v>
      </c>
      <c r="AZ13" s="92">
        <v>5598953</v>
      </c>
      <c r="BA13">
        <v>2659317</v>
      </c>
      <c r="BB13">
        <v>2950659</v>
      </c>
      <c r="BC13" s="92">
        <v>5609976</v>
      </c>
    </row>
    <row r="14" spans="1:58" x14ac:dyDescent="0.75">
      <c r="A14" s="11" t="s">
        <v>52</v>
      </c>
      <c r="B14">
        <v>1326129</v>
      </c>
      <c r="C14">
        <v>1421883</v>
      </c>
      <c r="D14" s="92">
        <v>2748012</v>
      </c>
      <c r="E14">
        <v>1395174</v>
      </c>
      <c r="F14">
        <v>1498076</v>
      </c>
      <c r="G14" s="92">
        <v>2893250</v>
      </c>
      <c r="H14">
        <v>1467178</v>
      </c>
      <c r="I14">
        <v>1579122</v>
      </c>
      <c r="J14" s="92">
        <v>3046300</v>
      </c>
      <c r="K14">
        <v>1544355</v>
      </c>
      <c r="L14">
        <v>1665067</v>
      </c>
      <c r="M14" s="92">
        <v>3209422</v>
      </c>
      <c r="N14">
        <v>1624618</v>
      </c>
      <c r="O14">
        <v>1753996</v>
      </c>
      <c r="P14" s="92">
        <v>3378614</v>
      </c>
      <c r="Q14">
        <v>1706312</v>
      </c>
      <c r="R14">
        <v>1845127</v>
      </c>
      <c r="S14" s="92">
        <v>3551439</v>
      </c>
      <c r="T14">
        <v>1789656</v>
      </c>
      <c r="U14">
        <v>1938968</v>
      </c>
      <c r="V14" s="92">
        <v>3728624</v>
      </c>
      <c r="W14">
        <v>1869863</v>
      </c>
      <c r="X14">
        <v>2035119</v>
      </c>
      <c r="Y14" s="92">
        <v>3904982</v>
      </c>
      <c r="Z14">
        <v>1952440</v>
      </c>
      <c r="AA14">
        <v>2135587</v>
      </c>
      <c r="AB14" s="92">
        <v>4088027</v>
      </c>
      <c r="AC14">
        <v>2033955</v>
      </c>
      <c r="AD14">
        <v>2235177</v>
      </c>
      <c r="AE14" s="92">
        <v>4269132</v>
      </c>
      <c r="AF14">
        <v>2109018</v>
      </c>
      <c r="AG14">
        <v>2326258</v>
      </c>
      <c r="AH14" s="92">
        <v>4435276</v>
      </c>
      <c r="AI14">
        <v>2174769</v>
      </c>
      <c r="AJ14">
        <v>2404532</v>
      </c>
      <c r="AK14" s="92">
        <v>4579301</v>
      </c>
      <c r="AL14">
        <v>2235757</v>
      </c>
      <c r="AM14">
        <v>2474999</v>
      </c>
      <c r="AN14" s="92">
        <v>4710756</v>
      </c>
      <c r="AO14">
        <v>2285577</v>
      </c>
      <c r="AP14">
        <v>2532233</v>
      </c>
      <c r="AQ14" s="92">
        <v>4817810</v>
      </c>
      <c r="AR14">
        <v>2327433</v>
      </c>
      <c r="AS14">
        <v>2580576</v>
      </c>
      <c r="AT14" s="92">
        <v>4908009</v>
      </c>
      <c r="AU14">
        <v>2366595</v>
      </c>
      <c r="AV14">
        <v>2627389</v>
      </c>
      <c r="AW14" s="92">
        <v>4993984</v>
      </c>
      <c r="AX14">
        <v>2405809</v>
      </c>
      <c r="AY14">
        <v>2676632</v>
      </c>
      <c r="AZ14" s="92">
        <v>5082441</v>
      </c>
      <c r="BA14">
        <v>2440776</v>
      </c>
      <c r="BB14">
        <v>2724787</v>
      </c>
      <c r="BC14" s="92">
        <v>5165563</v>
      </c>
    </row>
    <row r="15" spans="1:58" x14ac:dyDescent="0.75">
      <c r="A15" s="11" t="s">
        <v>53</v>
      </c>
      <c r="B15">
        <v>1016894</v>
      </c>
      <c r="C15">
        <v>1142836</v>
      </c>
      <c r="D15" s="92">
        <v>2159730</v>
      </c>
      <c r="E15">
        <v>1044348</v>
      </c>
      <c r="F15">
        <v>1169800</v>
      </c>
      <c r="G15" s="92">
        <v>2214148</v>
      </c>
      <c r="H15">
        <v>1077380</v>
      </c>
      <c r="I15">
        <v>1206049</v>
      </c>
      <c r="J15" s="92">
        <v>2283429</v>
      </c>
      <c r="K15">
        <v>1117495</v>
      </c>
      <c r="L15">
        <v>1252829</v>
      </c>
      <c r="M15" s="92">
        <v>2370324</v>
      </c>
      <c r="N15">
        <v>1163827</v>
      </c>
      <c r="O15">
        <v>1308846</v>
      </c>
      <c r="P15" s="92">
        <v>2472673</v>
      </c>
      <c r="Q15">
        <v>1216330</v>
      </c>
      <c r="R15">
        <v>1372451</v>
      </c>
      <c r="S15" s="92">
        <v>2588781</v>
      </c>
      <c r="T15">
        <v>1275277</v>
      </c>
      <c r="U15">
        <v>1442300</v>
      </c>
      <c r="V15" s="92">
        <v>2717577</v>
      </c>
      <c r="W15">
        <v>1339293</v>
      </c>
      <c r="X15">
        <v>1515339</v>
      </c>
      <c r="Y15" s="92">
        <v>2854632</v>
      </c>
      <c r="Z15">
        <v>1408813</v>
      </c>
      <c r="AA15">
        <v>1593883</v>
      </c>
      <c r="AB15" s="92">
        <v>3002696</v>
      </c>
      <c r="AC15">
        <v>1481759</v>
      </c>
      <c r="AD15">
        <v>1676742</v>
      </c>
      <c r="AE15" s="92">
        <v>3158501</v>
      </c>
      <c r="AF15">
        <v>1556248</v>
      </c>
      <c r="AG15">
        <v>1763346</v>
      </c>
      <c r="AH15" s="92">
        <v>3319594</v>
      </c>
      <c r="AI15">
        <v>1631613</v>
      </c>
      <c r="AJ15">
        <v>1853295</v>
      </c>
      <c r="AK15" s="92">
        <v>3484908</v>
      </c>
      <c r="AL15">
        <v>1714932</v>
      </c>
      <c r="AM15">
        <v>1948423</v>
      </c>
      <c r="AN15" s="92">
        <v>3663355</v>
      </c>
      <c r="AO15">
        <v>1801690</v>
      </c>
      <c r="AP15">
        <v>2049308</v>
      </c>
      <c r="AQ15" s="92">
        <v>3850998</v>
      </c>
      <c r="AR15">
        <v>1887873</v>
      </c>
      <c r="AS15">
        <v>2150787</v>
      </c>
      <c r="AT15" s="92">
        <v>4038660</v>
      </c>
      <c r="AU15">
        <v>1968075</v>
      </c>
      <c r="AV15">
        <v>2245432</v>
      </c>
      <c r="AW15" s="92">
        <v>4213507</v>
      </c>
      <c r="AX15">
        <v>2039042</v>
      </c>
      <c r="AY15">
        <v>2328611</v>
      </c>
      <c r="AZ15" s="92">
        <v>4367653</v>
      </c>
      <c r="BA15">
        <v>2097159</v>
      </c>
      <c r="BB15">
        <v>2396928</v>
      </c>
      <c r="BC15" s="92">
        <v>4494087</v>
      </c>
    </row>
    <row r="16" spans="1:58" x14ac:dyDescent="0.75">
      <c r="A16" s="11" t="s">
        <v>107</v>
      </c>
      <c r="B16">
        <v>856505</v>
      </c>
      <c r="C16">
        <v>1008288</v>
      </c>
      <c r="D16" s="92">
        <v>1864793</v>
      </c>
      <c r="E16">
        <v>875776</v>
      </c>
      <c r="F16">
        <v>1031625</v>
      </c>
      <c r="G16" s="92">
        <v>1907401</v>
      </c>
      <c r="H16">
        <v>886743</v>
      </c>
      <c r="I16">
        <v>1044675</v>
      </c>
      <c r="J16" s="92">
        <v>1931418</v>
      </c>
      <c r="K16">
        <v>894772</v>
      </c>
      <c r="L16">
        <v>1053334</v>
      </c>
      <c r="M16" s="92">
        <v>1948106</v>
      </c>
      <c r="N16">
        <v>904601</v>
      </c>
      <c r="O16">
        <v>1063526</v>
      </c>
      <c r="P16" s="92">
        <v>1968127</v>
      </c>
      <c r="Q16">
        <v>921510</v>
      </c>
      <c r="R16">
        <v>1082403</v>
      </c>
      <c r="S16" s="92">
        <v>2003913</v>
      </c>
      <c r="T16">
        <v>947324</v>
      </c>
      <c r="U16">
        <v>1113163</v>
      </c>
      <c r="V16" s="92">
        <v>2060487</v>
      </c>
      <c r="W16">
        <v>977255</v>
      </c>
      <c r="X16">
        <v>1148797</v>
      </c>
      <c r="Y16" s="92">
        <v>2126052</v>
      </c>
      <c r="Z16">
        <v>1012970</v>
      </c>
      <c r="AA16">
        <v>1193833</v>
      </c>
      <c r="AB16" s="92">
        <v>2206803</v>
      </c>
      <c r="AC16">
        <v>1054065</v>
      </c>
      <c r="AD16">
        <v>1247197</v>
      </c>
      <c r="AE16" s="92">
        <v>2301262</v>
      </c>
      <c r="AF16">
        <v>1100702</v>
      </c>
      <c r="AG16">
        <v>1307431</v>
      </c>
      <c r="AH16" s="92">
        <v>2408133</v>
      </c>
      <c r="AI16">
        <v>1152876</v>
      </c>
      <c r="AJ16">
        <v>1373337</v>
      </c>
      <c r="AK16" s="92">
        <v>2526213</v>
      </c>
      <c r="AL16">
        <v>1208903</v>
      </c>
      <c r="AM16">
        <v>1439357</v>
      </c>
      <c r="AN16" s="92">
        <v>2648260</v>
      </c>
      <c r="AO16">
        <v>1271840</v>
      </c>
      <c r="AP16">
        <v>1511288</v>
      </c>
      <c r="AQ16" s="92">
        <v>2783128</v>
      </c>
      <c r="AR16">
        <v>1340760</v>
      </c>
      <c r="AS16">
        <v>1589107</v>
      </c>
      <c r="AT16" s="92">
        <v>2929867</v>
      </c>
      <c r="AU16">
        <v>1414805</v>
      </c>
      <c r="AV16">
        <v>1673313</v>
      </c>
      <c r="AW16" s="92">
        <v>3088118</v>
      </c>
      <c r="AX16">
        <v>1493033</v>
      </c>
      <c r="AY16">
        <v>1763670</v>
      </c>
      <c r="AZ16" s="92">
        <v>3256703</v>
      </c>
      <c r="BA16">
        <v>1570021</v>
      </c>
      <c r="BB16">
        <v>1854407</v>
      </c>
      <c r="BC16" s="92">
        <v>3424428</v>
      </c>
    </row>
    <row r="17" spans="1:55" x14ac:dyDescent="0.75">
      <c r="A17" s="11" t="s">
        <v>108</v>
      </c>
      <c r="B17">
        <v>617375</v>
      </c>
      <c r="C17">
        <v>743858</v>
      </c>
      <c r="D17" s="92">
        <v>1361233</v>
      </c>
      <c r="E17">
        <v>638556</v>
      </c>
      <c r="F17">
        <v>775659</v>
      </c>
      <c r="G17" s="92">
        <v>1414215</v>
      </c>
      <c r="H17">
        <v>658737</v>
      </c>
      <c r="I17">
        <v>804921</v>
      </c>
      <c r="J17" s="92">
        <v>1463658</v>
      </c>
      <c r="K17">
        <v>682157</v>
      </c>
      <c r="L17">
        <v>837683</v>
      </c>
      <c r="M17" s="92">
        <v>1519840</v>
      </c>
      <c r="N17">
        <v>706384</v>
      </c>
      <c r="O17">
        <v>870739</v>
      </c>
      <c r="P17" s="92">
        <v>1577123</v>
      </c>
      <c r="Q17">
        <v>728175</v>
      </c>
      <c r="R17">
        <v>900028</v>
      </c>
      <c r="S17" s="92">
        <v>1628203</v>
      </c>
      <c r="T17">
        <v>746572</v>
      </c>
      <c r="U17">
        <v>924399</v>
      </c>
      <c r="V17" s="92">
        <v>1670971</v>
      </c>
      <c r="W17">
        <v>760588</v>
      </c>
      <c r="X17">
        <v>941658</v>
      </c>
      <c r="Y17" s="92">
        <v>1702246</v>
      </c>
      <c r="Z17">
        <v>774125</v>
      </c>
      <c r="AA17">
        <v>956734</v>
      </c>
      <c r="AB17" s="92">
        <v>1730859</v>
      </c>
      <c r="AC17">
        <v>790054</v>
      </c>
      <c r="AD17">
        <v>973836</v>
      </c>
      <c r="AE17" s="92">
        <v>1763890</v>
      </c>
      <c r="AF17">
        <v>811197</v>
      </c>
      <c r="AG17">
        <v>997950</v>
      </c>
      <c r="AH17" s="92">
        <v>1809147</v>
      </c>
      <c r="AI17">
        <v>838268</v>
      </c>
      <c r="AJ17">
        <v>1031377</v>
      </c>
      <c r="AK17" s="92">
        <v>1869645</v>
      </c>
      <c r="AL17">
        <v>861565</v>
      </c>
      <c r="AM17">
        <v>1064111</v>
      </c>
      <c r="AN17" s="92">
        <v>1925676</v>
      </c>
      <c r="AO17">
        <v>889281</v>
      </c>
      <c r="AP17">
        <v>1104472</v>
      </c>
      <c r="AQ17" s="92">
        <v>1993753</v>
      </c>
      <c r="AR17">
        <v>922760</v>
      </c>
      <c r="AS17">
        <v>1152332</v>
      </c>
      <c r="AT17" s="92">
        <v>2075092</v>
      </c>
      <c r="AU17">
        <v>963729</v>
      </c>
      <c r="AV17">
        <v>1207424</v>
      </c>
      <c r="AW17" s="92">
        <v>2171153</v>
      </c>
      <c r="AX17">
        <v>1012908</v>
      </c>
      <c r="AY17">
        <v>1269430</v>
      </c>
      <c r="AZ17" s="92">
        <v>2282338</v>
      </c>
      <c r="BA17">
        <v>1062721</v>
      </c>
      <c r="BB17">
        <v>1329971</v>
      </c>
      <c r="BC17" s="92">
        <v>2392692</v>
      </c>
    </row>
    <row r="18" spans="1:55" x14ac:dyDescent="0.75">
      <c r="A18" s="11" t="s">
        <v>109</v>
      </c>
      <c r="B18">
        <v>406774</v>
      </c>
      <c r="C18">
        <v>497545</v>
      </c>
      <c r="D18" s="92">
        <v>904319</v>
      </c>
      <c r="E18">
        <v>426868</v>
      </c>
      <c r="F18">
        <v>526899</v>
      </c>
      <c r="G18" s="92">
        <v>953767</v>
      </c>
      <c r="H18">
        <v>442554</v>
      </c>
      <c r="I18">
        <v>550124</v>
      </c>
      <c r="J18" s="92">
        <v>992678</v>
      </c>
      <c r="K18">
        <v>455555</v>
      </c>
      <c r="L18">
        <v>572174</v>
      </c>
      <c r="M18" s="92">
        <v>1027729</v>
      </c>
      <c r="N18">
        <v>468112</v>
      </c>
      <c r="O18">
        <v>594953</v>
      </c>
      <c r="P18" s="92">
        <v>1063065</v>
      </c>
      <c r="Q18">
        <v>482698</v>
      </c>
      <c r="R18">
        <v>620436</v>
      </c>
      <c r="S18" s="92">
        <v>1103134</v>
      </c>
      <c r="T18">
        <v>500372</v>
      </c>
      <c r="U18">
        <v>649203</v>
      </c>
      <c r="V18" s="92">
        <v>1149575</v>
      </c>
      <c r="W18">
        <v>519010</v>
      </c>
      <c r="X18">
        <v>678163</v>
      </c>
      <c r="Y18" s="92">
        <v>1197173</v>
      </c>
      <c r="Z18">
        <v>540590</v>
      </c>
      <c r="AA18">
        <v>709769</v>
      </c>
      <c r="AB18" s="92">
        <v>1250359</v>
      </c>
      <c r="AC18">
        <v>563497</v>
      </c>
      <c r="AD18">
        <v>741797</v>
      </c>
      <c r="AE18" s="92">
        <v>1305294</v>
      </c>
      <c r="AF18">
        <v>585256</v>
      </c>
      <c r="AG18">
        <v>771250</v>
      </c>
      <c r="AH18" s="92">
        <v>1356506</v>
      </c>
      <c r="AI18">
        <v>605126</v>
      </c>
      <c r="AJ18">
        <v>797320</v>
      </c>
      <c r="AK18" s="92">
        <v>1402446</v>
      </c>
      <c r="AL18">
        <v>618896</v>
      </c>
      <c r="AM18">
        <v>814731</v>
      </c>
      <c r="AN18" s="92">
        <v>1433627</v>
      </c>
      <c r="AO18">
        <v>631228</v>
      </c>
      <c r="AP18">
        <v>830388</v>
      </c>
      <c r="AQ18" s="92">
        <v>1461616</v>
      </c>
      <c r="AR18">
        <v>644440</v>
      </c>
      <c r="AS18">
        <v>847588</v>
      </c>
      <c r="AT18" s="92">
        <v>1492028</v>
      </c>
      <c r="AU18">
        <v>661136</v>
      </c>
      <c r="AV18">
        <v>870524</v>
      </c>
      <c r="AW18" s="92">
        <v>1531660</v>
      </c>
      <c r="AX18">
        <v>682768</v>
      </c>
      <c r="AY18">
        <v>901462</v>
      </c>
      <c r="AZ18" s="92">
        <v>1584230</v>
      </c>
      <c r="BA18">
        <v>704029</v>
      </c>
      <c r="BB18">
        <v>931171</v>
      </c>
      <c r="BC18" s="92">
        <v>1635200</v>
      </c>
    </row>
    <row r="19" spans="1:55" x14ac:dyDescent="0.75">
      <c r="A19" s="11" t="s">
        <v>110</v>
      </c>
      <c r="B19">
        <v>197974</v>
      </c>
      <c r="C19">
        <v>262158</v>
      </c>
      <c r="D19" s="92">
        <v>460132</v>
      </c>
      <c r="E19">
        <v>211906</v>
      </c>
      <c r="F19">
        <v>280528</v>
      </c>
      <c r="G19" s="92">
        <v>492434</v>
      </c>
      <c r="H19">
        <v>229471</v>
      </c>
      <c r="I19">
        <v>300679</v>
      </c>
      <c r="J19" s="92">
        <v>530150</v>
      </c>
      <c r="K19">
        <v>247599</v>
      </c>
      <c r="L19">
        <v>322764</v>
      </c>
      <c r="M19" s="92">
        <v>570363</v>
      </c>
      <c r="N19">
        <v>265005</v>
      </c>
      <c r="O19">
        <v>345786</v>
      </c>
      <c r="P19" s="92">
        <v>610791</v>
      </c>
      <c r="Q19">
        <v>280246</v>
      </c>
      <c r="R19">
        <v>368416</v>
      </c>
      <c r="S19" s="92">
        <v>648662</v>
      </c>
      <c r="T19">
        <v>293130</v>
      </c>
      <c r="U19">
        <v>390373</v>
      </c>
      <c r="V19" s="92">
        <v>683503</v>
      </c>
      <c r="W19">
        <v>306895</v>
      </c>
      <c r="X19">
        <v>414140</v>
      </c>
      <c r="Y19" s="92">
        <v>721035</v>
      </c>
      <c r="Z19">
        <v>318547</v>
      </c>
      <c r="AA19">
        <v>437169</v>
      </c>
      <c r="AB19" s="92">
        <v>755716</v>
      </c>
      <c r="AC19">
        <v>329494</v>
      </c>
      <c r="AD19">
        <v>460499</v>
      </c>
      <c r="AE19" s="92">
        <v>789993</v>
      </c>
      <c r="AF19">
        <v>341493</v>
      </c>
      <c r="AG19">
        <v>485255</v>
      </c>
      <c r="AH19" s="92">
        <v>826748</v>
      </c>
      <c r="AI19">
        <v>355644</v>
      </c>
      <c r="AJ19">
        <v>511910</v>
      </c>
      <c r="AK19" s="92">
        <v>867554</v>
      </c>
      <c r="AL19">
        <v>372297</v>
      </c>
      <c r="AM19">
        <v>535376</v>
      </c>
      <c r="AN19" s="92">
        <v>907673</v>
      </c>
      <c r="AO19">
        <v>390018</v>
      </c>
      <c r="AP19">
        <v>560677</v>
      </c>
      <c r="AQ19" s="92">
        <v>950695</v>
      </c>
      <c r="AR19">
        <v>407625</v>
      </c>
      <c r="AS19">
        <v>586687</v>
      </c>
      <c r="AT19" s="92">
        <v>994312</v>
      </c>
      <c r="AU19">
        <v>423452</v>
      </c>
      <c r="AV19">
        <v>611299</v>
      </c>
      <c r="AW19" s="92">
        <v>1034751</v>
      </c>
      <c r="AX19">
        <v>437181</v>
      </c>
      <c r="AY19">
        <v>633731</v>
      </c>
      <c r="AZ19" s="92">
        <v>1070912</v>
      </c>
      <c r="BA19">
        <v>449810</v>
      </c>
      <c r="BB19">
        <v>649015</v>
      </c>
      <c r="BC19" s="92">
        <v>1098825</v>
      </c>
    </row>
    <row r="20" spans="1:55" x14ac:dyDescent="0.75">
      <c r="A20" s="11" t="s">
        <v>111</v>
      </c>
      <c r="B20">
        <v>80243</v>
      </c>
      <c r="C20">
        <v>122781</v>
      </c>
      <c r="D20" s="92">
        <v>203024</v>
      </c>
      <c r="E20">
        <v>83909</v>
      </c>
      <c r="F20">
        <v>128045</v>
      </c>
      <c r="G20" s="92">
        <v>211954</v>
      </c>
      <c r="H20">
        <v>91981</v>
      </c>
      <c r="I20">
        <v>136753</v>
      </c>
      <c r="J20" s="92">
        <v>228734</v>
      </c>
      <c r="K20">
        <v>99062</v>
      </c>
      <c r="L20">
        <v>144348</v>
      </c>
      <c r="M20" s="92">
        <v>243410</v>
      </c>
      <c r="N20">
        <v>105462</v>
      </c>
      <c r="O20">
        <v>151523</v>
      </c>
      <c r="P20" s="92">
        <v>256985</v>
      </c>
      <c r="Q20">
        <v>112374</v>
      </c>
      <c r="R20">
        <v>160138</v>
      </c>
      <c r="S20" s="92">
        <v>272512</v>
      </c>
      <c r="T20">
        <v>120095</v>
      </c>
      <c r="U20">
        <v>171073</v>
      </c>
      <c r="V20" s="92">
        <v>291168</v>
      </c>
      <c r="W20">
        <v>132884</v>
      </c>
      <c r="X20">
        <v>188580</v>
      </c>
      <c r="Y20" s="92">
        <v>321464</v>
      </c>
      <c r="Z20">
        <v>145381</v>
      </c>
      <c r="AA20">
        <v>207191</v>
      </c>
      <c r="AB20" s="92">
        <v>352572</v>
      </c>
      <c r="AC20">
        <v>156517</v>
      </c>
      <c r="AD20">
        <v>226096</v>
      </c>
      <c r="AE20" s="92">
        <v>382613</v>
      </c>
      <c r="AF20">
        <v>166345</v>
      </c>
      <c r="AG20">
        <v>245885</v>
      </c>
      <c r="AH20" s="92">
        <v>412230</v>
      </c>
      <c r="AI20">
        <v>174290</v>
      </c>
      <c r="AJ20">
        <v>265455</v>
      </c>
      <c r="AK20" s="92">
        <v>439745</v>
      </c>
      <c r="AL20">
        <v>185074</v>
      </c>
      <c r="AM20">
        <v>284223</v>
      </c>
      <c r="AN20" s="92">
        <v>469297</v>
      </c>
      <c r="AO20">
        <v>193219</v>
      </c>
      <c r="AP20">
        <v>300632</v>
      </c>
      <c r="AQ20" s="92">
        <v>493851</v>
      </c>
      <c r="AR20">
        <v>199573</v>
      </c>
      <c r="AS20">
        <v>315385</v>
      </c>
      <c r="AT20" s="92">
        <v>514958</v>
      </c>
      <c r="AU20">
        <v>206322</v>
      </c>
      <c r="AV20">
        <v>331246</v>
      </c>
      <c r="AW20" s="92">
        <v>537568</v>
      </c>
      <c r="AX20">
        <v>214395</v>
      </c>
      <c r="AY20">
        <v>349288</v>
      </c>
      <c r="AZ20" s="92">
        <v>563683</v>
      </c>
      <c r="BA20">
        <v>228559</v>
      </c>
      <c r="BB20">
        <v>369510</v>
      </c>
      <c r="BC20" s="92">
        <v>598069</v>
      </c>
    </row>
    <row r="21" spans="1:55" x14ac:dyDescent="0.75">
      <c r="A21" s="11" t="s">
        <v>112</v>
      </c>
      <c r="B21">
        <v>26590</v>
      </c>
      <c r="C21">
        <v>46459</v>
      </c>
      <c r="D21" s="92">
        <v>73049</v>
      </c>
      <c r="E21">
        <v>26456</v>
      </c>
      <c r="F21">
        <v>46528</v>
      </c>
      <c r="G21" s="92">
        <v>72984</v>
      </c>
      <c r="H21">
        <v>29647</v>
      </c>
      <c r="I21">
        <v>50939</v>
      </c>
      <c r="J21" s="92">
        <v>80586</v>
      </c>
      <c r="K21">
        <v>32081</v>
      </c>
      <c r="L21">
        <v>54073</v>
      </c>
      <c r="M21" s="92">
        <v>86154</v>
      </c>
      <c r="N21">
        <v>34192</v>
      </c>
      <c r="O21">
        <v>56625</v>
      </c>
      <c r="P21" s="92">
        <v>90817</v>
      </c>
      <c r="Q21">
        <v>35709</v>
      </c>
      <c r="R21">
        <v>58433</v>
      </c>
      <c r="S21" s="92">
        <v>94142</v>
      </c>
      <c r="T21">
        <v>36692</v>
      </c>
      <c r="U21">
        <v>59732</v>
      </c>
      <c r="V21" s="92">
        <v>96424</v>
      </c>
      <c r="W21">
        <v>41477</v>
      </c>
      <c r="X21">
        <v>66326</v>
      </c>
      <c r="Y21" s="92">
        <v>107803</v>
      </c>
      <c r="Z21">
        <v>45170</v>
      </c>
      <c r="AA21">
        <v>71381</v>
      </c>
      <c r="AB21" s="92">
        <v>116551</v>
      </c>
      <c r="AC21">
        <v>48528</v>
      </c>
      <c r="AD21">
        <v>76299</v>
      </c>
      <c r="AE21" s="92">
        <v>124827</v>
      </c>
      <c r="AF21">
        <v>51158</v>
      </c>
      <c r="AG21">
        <v>80998</v>
      </c>
      <c r="AH21" s="92">
        <v>132156</v>
      </c>
      <c r="AI21">
        <v>53708</v>
      </c>
      <c r="AJ21">
        <v>87306</v>
      </c>
      <c r="AK21" s="92">
        <v>141014</v>
      </c>
      <c r="AL21">
        <v>62265</v>
      </c>
      <c r="AM21">
        <v>100957</v>
      </c>
      <c r="AN21" s="92">
        <v>163222</v>
      </c>
      <c r="AO21">
        <v>69319</v>
      </c>
      <c r="AP21">
        <v>113130</v>
      </c>
      <c r="AQ21" s="92">
        <v>182449</v>
      </c>
      <c r="AR21">
        <v>75186</v>
      </c>
      <c r="AS21">
        <v>124690</v>
      </c>
      <c r="AT21" s="92">
        <v>199876</v>
      </c>
      <c r="AU21">
        <v>79122</v>
      </c>
      <c r="AV21">
        <v>134789</v>
      </c>
      <c r="AW21" s="92">
        <v>213911</v>
      </c>
      <c r="AX21">
        <v>81178</v>
      </c>
      <c r="AY21">
        <v>144020</v>
      </c>
      <c r="AZ21" s="92">
        <v>225198</v>
      </c>
      <c r="BA21">
        <v>89363</v>
      </c>
      <c r="BB21">
        <v>158699</v>
      </c>
      <c r="BC21" s="92">
        <v>248062</v>
      </c>
    </row>
    <row r="22" spans="1:55" x14ac:dyDescent="0.75">
      <c r="A22" s="11" t="s">
        <v>189</v>
      </c>
      <c r="B22">
        <v>6124</v>
      </c>
      <c r="C22">
        <v>13035</v>
      </c>
      <c r="D22" s="92">
        <v>19159</v>
      </c>
      <c r="E22">
        <v>5424</v>
      </c>
      <c r="F22">
        <v>11709</v>
      </c>
      <c r="G22" s="92">
        <v>17133</v>
      </c>
      <c r="H22">
        <v>6229</v>
      </c>
      <c r="I22">
        <v>12722</v>
      </c>
      <c r="J22" s="92">
        <v>18951</v>
      </c>
      <c r="K22">
        <v>7453</v>
      </c>
      <c r="L22">
        <v>14346</v>
      </c>
      <c r="M22" s="92">
        <v>21799</v>
      </c>
      <c r="N22">
        <v>8462</v>
      </c>
      <c r="O22">
        <v>15676</v>
      </c>
      <c r="P22" s="92">
        <v>24138</v>
      </c>
      <c r="Q22">
        <v>8783</v>
      </c>
      <c r="R22">
        <v>15964</v>
      </c>
      <c r="S22" s="92">
        <v>24747</v>
      </c>
      <c r="T22">
        <v>8079</v>
      </c>
      <c r="U22">
        <v>14629</v>
      </c>
      <c r="V22" s="92">
        <v>22708</v>
      </c>
      <c r="W22">
        <v>9089</v>
      </c>
      <c r="X22">
        <v>16317</v>
      </c>
      <c r="Y22" s="92">
        <v>25406</v>
      </c>
      <c r="Z22">
        <v>10595</v>
      </c>
      <c r="AA22">
        <v>18884</v>
      </c>
      <c r="AB22" s="92">
        <v>29479</v>
      </c>
      <c r="AC22">
        <v>11894</v>
      </c>
      <c r="AD22">
        <v>21171</v>
      </c>
      <c r="AE22" s="92">
        <v>33065</v>
      </c>
      <c r="AF22">
        <v>12382</v>
      </c>
      <c r="AG22">
        <v>22289</v>
      </c>
      <c r="AH22" s="92">
        <v>34671</v>
      </c>
      <c r="AI22">
        <v>11563</v>
      </c>
      <c r="AJ22">
        <v>21646</v>
      </c>
      <c r="AK22" s="92">
        <v>33209</v>
      </c>
      <c r="AL22">
        <v>13128</v>
      </c>
      <c r="AM22">
        <v>24268</v>
      </c>
      <c r="AN22" s="92">
        <v>37396</v>
      </c>
      <c r="AO22">
        <v>15499</v>
      </c>
      <c r="AP22">
        <v>28029</v>
      </c>
      <c r="AQ22" s="92">
        <v>43528</v>
      </c>
      <c r="AR22">
        <v>17632</v>
      </c>
      <c r="AS22">
        <v>31697</v>
      </c>
      <c r="AT22" s="92">
        <v>49329</v>
      </c>
      <c r="AU22">
        <v>18670</v>
      </c>
      <c r="AV22">
        <v>34194</v>
      </c>
      <c r="AW22" s="92">
        <v>52864</v>
      </c>
      <c r="AX22">
        <v>17978</v>
      </c>
      <c r="AY22">
        <v>34688</v>
      </c>
      <c r="AZ22" s="92">
        <v>52666</v>
      </c>
      <c r="BA22">
        <v>20937</v>
      </c>
      <c r="BB22">
        <v>40579</v>
      </c>
      <c r="BC22" s="92">
        <v>61516</v>
      </c>
    </row>
    <row r="23" spans="1:55" x14ac:dyDescent="0.75">
      <c r="A23" s="11" t="s">
        <v>140</v>
      </c>
      <c r="B23">
        <v>695</v>
      </c>
      <c r="C23">
        <v>1775</v>
      </c>
      <c r="D23" s="92">
        <v>2470</v>
      </c>
      <c r="E23">
        <v>738</v>
      </c>
      <c r="F23">
        <v>1835</v>
      </c>
      <c r="G23" s="92">
        <v>2573</v>
      </c>
      <c r="H23">
        <v>792</v>
      </c>
      <c r="I23">
        <v>1905</v>
      </c>
      <c r="J23" s="92">
        <v>2697</v>
      </c>
      <c r="K23">
        <v>856</v>
      </c>
      <c r="L23">
        <v>1983</v>
      </c>
      <c r="M23" s="92">
        <v>2839</v>
      </c>
      <c r="N23">
        <v>930</v>
      </c>
      <c r="O23">
        <v>2076</v>
      </c>
      <c r="P23" s="92">
        <v>3006</v>
      </c>
      <c r="Q23">
        <v>1012</v>
      </c>
      <c r="R23">
        <v>2190</v>
      </c>
      <c r="S23" s="92">
        <v>3202</v>
      </c>
      <c r="T23">
        <v>1104</v>
      </c>
      <c r="U23">
        <v>2332</v>
      </c>
      <c r="V23" s="92">
        <v>3436</v>
      </c>
      <c r="W23">
        <v>1205</v>
      </c>
      <c r="X23">
        <v>2505</v>
      </c>
      <c r="Y23" s="92">
        <v>3710</v>
      </c>
      <c r="Z23">
        <v>1318</v>
      </c>
      <c r="AA23">
        <v>2713</v>
      </c>
      <c r="AB23" s="92">
        <v>4031</v>
      </c>
      <c r="AC23">
        <v>1443</v>
      </c>
      <c r="AD23">
        <v>2960</v>
      </c>
      <c r="AE23" s="92">
        <v>4403</v>
      </c>
      <c r="AF23">
        <v>1579</v>
      </c>
      <c r="AG23">
        <v>3250</v>
      </c>
      <c r="AH23" s="92">
        <v>4829</v>
      </c>
      <c r="AI23">
        <v>1726</v>
      </c>
      <c r="AJ23">
        <v>3585</v>
      </c>
      <c r="AK23" s="92">
        <v>5311</v>
      </c>
      <c r="AL23">
        <v>1888</v>
      </c>
      <c r="AM23">
        <v>3977</v>
      </c>
      <c r="AN23" s="92">
        <v>5865</v>
      </c>
      <c r="AO23">
        <v>2063</v>
      </c>
      <c r="AP23">
        <v>4425</v>
      </c>
      <c r="AQ23" s="92">
        <v>6488</v>
      </c>
      <c r="AR23">
        <v>2257</v>
      </c>
      <c r="AS23">
        <v>4926</v>
      </c>
      <c r="AT23" s="92">
        <v>7183</v>
      </c>
      <c r="AU23">
        <v>2471</v>
      </c>
      <c r="AV23">
        <v>5470</v>
      </c>
      <c r="AW23" s="92">
        <v>7941</v>
      </c>
      <c r="AX23">
        <v>2710</v>
      </c>
      <c r="AY23">
        <v>6056</v>
      </c>
      <c r="AZ23" s="92">
        <v>8766</v>
      </c>
      <c r="BA23">
        <v>2974</v>
      </c>
      <c r="BB23">
        <v>6680</v>
      </c>
      <c r="BC23" s="92">
        <v>9654</v>
      </c>
    </row>
    <row r="24" spans="1:55" x14ac:dyDescent="0.75">
      <c r="A24" s="11" t="s">
        <v>1</v>
      </c>
      <c r="B24">
        <v>31990802</v>
      </c>
      <c r="C24">
        <v>33004501</v>
      </c>
      <c r="D24" s="92">
        <v>64995303</v>
      </c>
      <c r="E24">
        <v>32173692</v>
      </c>
      <c r="F24">
        <v>33242496</v>
      </c>
      <c r="G24" s="92">
        <v>65416188</v>
      </c>
      <c r="H24">
        <v>32344449</v>
      </c>
      <c r="I24">
        <v>33468091</v>
      </c>
      <c r="J24" s="92">
        <v>65812540</v>
      </c>
      <c r="K24">
        <v>32502590</v>
      </c>
      <c r="L24">
        <v>33679474</v>
      </c>
      <c r="M24" s="92">
        <v>66182064</v>
      </c>
      <c r="N24">
        <v>32650959</v>
      </c>
      <c r="O24">
        <v>33880021</v>
      </c>
      <c r="P24" s="92">
        <v>66530980</v>
      </c>
      <c r="Q24">
        <v>32793030</v>
      </c>
      <c r="R24">
        <v>34073804</v>
      </c>
      <c r="S24" s="92">
        <v>66866834</v>
      </c>
      <c r="T24">
        <v>32931279</v>
      </c>
      <c r="U24">
        <v>34263753</v>
      </c>
      <c r="V24" s="92">
        <v>67195032</v>
      </c>
      <c r="W24">
        <v>33067052</v>
      </c>
      <c r="X24">
        <v>34451327</v>
      </c>
      <c r="Y24" s="92">
        <v>67518379</v>
      </c>
      <c r="Z24">
        <v>33199864</v>
      </c>
      <c r="AA24">
        <v>34636105</v>
      </c>
      <c r="AB24">
        <v>67835969</v>
      </c>
      <c r="AC24">
        <v>33327962</v>
      </c>
      <c r="AD24">
        <v>34816557</v>
      </c>
      <c r="AE24">
        <v>68144519</v>
      </c>
      <c r="AF24">
        <v>33448535</v>
      </c>
      <c r="AG24">
        <v>34990213</v>
      </c>
      <c r="AH24">
        <v>68438748</v>
      </c>
      <c r="AI24">
        <v>33559468</v>
      </c>
      <c r="AJ24">
        <v>35155050</v>
      </c>
      <c r="AK24">
        <v>68714518</v>
      </c>
      <c r="AL24">
        <v>33660401</v>
      </c>
      <c r="AM24">
        <v>35310912</v>
      </c>
      <c r="AN24">
        <v>68971313</v>
      </c>
      <c r="AO24">
        <v>33751826</v>
      </c>
      <c r="AP24">
        <v>35457991</v>
      </c>
      <c r="AQ24">
        <v>69209817</v>
      </c>
      <c r="AR24">
        <v>33833385</v>
      </c>
      <c r="AS24">
        <v>35595069</v>
      </c>
      <c r="AT24">
        <v>69428454</v>
      </c>
      <c r="AU24">
        <v>33904846</v>
      </c>
      <c r="AV24">
        <v>35720735</v>
      </c>
      <c r="AW24">
        <v>69625581</v>
      </c>
      <c r="AX24">
        <v>33966060</v>
      </c>
      <c r="AY24">
        <v>35833918</v>
      </c>
      <c r="AZ24">
        <v>69799978</v>
      </c>
      <c r="BA24">
        <v>34016802</v>
      </c>
      <c r="BB24">
        <v>35934042</v>
      </c>
      <c r="BC24">
        <v>69950844</v>
      </c>
    </row>
    <row r="27" spans="1:55" x14ac:dyDescent="0.75">
      <c r="A27" s="11" t="s">
        <v>240</v>
      </c>
    </row>
    <row r="28" spans="1:55" x14ac:dyDescent="0.75">
      <c r="A28" s="11" t="s">
        <v>241</v>
      </c>
    </row>
    <row r="31" spans="1:55" x14ac:dyDescent="0.75">
      <c r="I31" s="92"/>
      <c r="K31" s="92"/>
      <c r="L31" s="92"/>
      <c r="N31" s="92"/>
      <c r="O31" s="92"/>
    </row>
    <row r="32" spans="1:55" x14ac:dyDescent="0.75">
      <c r="H32" s="92"/>
      <c r="I32" s="92"/>
      <c r="K32" s="92"/>
      <c r="L32" s="92"/>
      <c r="N32" s="92"/>
      <c r="O32" s="92"/>
      <c r="Q32" s="92"/>
      <c r="R32" s="92"/>
      <c r="T32" s="92"/>
      <c r="U32" s="92"/>
      <c r="W32" s="92"/>
      <c r="X32" s="92"/>
    </row>
    <row r="33" spans="8:24" x14ac:dyDescent="0.75">
      <c r="H33" s="92"/>
      <c r="I33" s="92"/>
      <c r="K33" s="92"/>
      <c r="L33" s="92"/>
      <c r="N33" s="92"/>
      <c r="O33" s="92"/>
      <c r="Q33" s="92"/>
      <c r="R33" s="92"/>
      <c r="T33" s="92"/>
      <c r="U33" s="92"/>
      <c r="W33" s="92"/>
      <c r="X33" s="92"/>
    </row>
    <row r="34" spans="8:24" x14ac:dyDescent="0.75">
      <c r="H34" s="92"/>
      <c r="I34" s="92"/>
      <c r="K34" s="92"/>
      <c r="L34" s="92"/>
      <c r="N34" s="92"/>
      <c r="O34" s="92"/>
      <c r="Q34" s="92"/>
      <c r="R34" s="92"/>
      <c r="T34" s="92"/>
      <c r="U34" s="92"/>
      <c r="W34" s="92"/>
      <c r="X34" s="92"/>
    </row>
    <row r="35" spans="8:24" x14ac:dyDescent="0.75">
      <c r="H35" s="92"/>
      <c r="I35" s="92"/>
      <c r="K35" s="92"/>
      <c r="L35" s="92"/>
      <c r="N35" s="92"/>
      <c r="O35" s="92"/>
      <c r="Q35" s="92"/>
      <c r="R35" s="92"/>
      <c r="T35" s="92"/>
      <c r="U35" s="92"/>
      <c r="W35" s="92"/>
      <c r="X35" s="92"/>
    </row>
    <row r="36" spans="8:24" x14ac:dyDescent="0.75">
      <c r="H36" s="92"/>
      <c r="I36" s="92"/>
      <c r="K36" s="92"/>
      <c r="L36" s="92"/>
      <c r="N36" s="92"/>
      <c r="O36" s="92"/>
      <c r="Q36" s="92"/>
      <c r="R36" s="92"/>
      <c r="T36" s="92"/>
      <c r="U36" s="92"/>
      <c r="W36" s="92"/>
      <c r="X36" s="92"/>
    </row>
    <row r="37" spans="8:24" x14ac:dyDescent="0.75">
      <c r="H37" s="92"/>
      <c r="I37" s="92"/>
      <c r="K37" s="92"/>
      <c r="L37" s="92"/>
      <c r="N37" s="92"/>
      <c r="O37" s="92"/>
      <c r="Q37" s="92"/>
      <c r="R37" s="92"/>
      <c r="T37" s="92"/>
      <c r="U37" s="92"/>
      <c r="W37" s="92"/>
      <c r="X37" s="92"/>
    </row>
    <row r="38" spans="8:24" x14ac:dyDescent="0.75">
      <c r="H38" s="92"/>
      <c r="I38" s="92"/>
      <c r="K38" s="92"/>
      <c r="L38" s="92"/>
      <c r="N38" s="92"/>
      <c r="O38" s="92"/>
      <c r="Q38" s="92"/>
      <c r="R38" s="92"/>
      <c r="T38" s="92"/>
      <c r="U38" s="92"/>
      <c r="W38" s="92"/>
      <c r="X38" s="92"/>
    </row>
    <row r="39" spans="8:24" x14ac:dyDescent="0.75">
      <c r="H39" s="92"/>
      <c r="I39" s="92"/>
      <c r="K39" s="92"/>
      <c r="L39" s="92"/>
      <c r="N39" s="92"/>
      <c r="O39" s="92"/>
      <c r="Q39" s="92"/>
      <c r="R39" s="92"/>
      <c r="T39" s="92"/>
      <c r="U39" s="92"/>
      <c r="W39" s="92"/>
      <c r="X39" s="92"/>
    </row>
    <row r="40" spans="8:24" x14ac:dyDescent="0.75">
      <c r="H40" s="92"/>
      <c r="I40" s="92"/>
      <c r="K40" s="92"/>
      <c r="L40" s="92"/>
      <c r="N40" s="92"/>
      <c r="O40" s="92"/>
      <c r="Q40" s="92"/>
      <c r="R40" s="92"/>
      <c r="T40" s="92"/>
      <c r="U40" s="92"/>
      <c r="W40" s="92"/>
      <c r="X40" s="92"/>
    </row>
    <row r="41" spans="8:24" x14ac:dyDescent="0.75">
      <c r="H41" s="92"/>
      <c r="I41" s="92"/>
      <c r="K41" s="92"/>
      <c r="L41" s="92"/>
      <c r="N41" s="92"/>
      <c r="O41" s="92"/>
      <c r="Q41" s="92"/>
      <c r="R41" s="92"/>
      <c r="T41" s="92"/>
      <c r="U41" s="92"/>
      <c r="W41" s="92"/>
      <c r="X41" s="92"/>
    </row>
    <row r="42" spans="8:24" x14ac:dyDescent="0.75">
      <c r="H42" s="92"/>
      <c r="I42" s="92"/>
      <c r="K42" s="92"/>
      <c r="L42" s="92"/>
      <c r="N42" s="92"/>
      <c r="O42" s="92"/>
      <c r="Q42" s="92"/>
      <c r="R42" s="92"/>
      <c r="T42" s="92"/>
      <c r="U42" s="92"/>
      <c r="W42" s="92"/>
      <c r="X42" s="92"/>
    </row>
    <row r="43" spans="8:24" x14ac:dyDescent="0.75">
      <c r="H43" s="92"/>
      <c r="I43" s="92"/>
      <c r="K43" s="92"/>
      <c r="L43" s="92"/>
      <c r="N43" s="92"/>
      <c r="O43" s="92"/>
      <c r="Q43" s="92"/>
      <c r="R43" s="92"/>
      <c r="T43" s="92"/>
      <c r="U43" s="92"/>
      <c r="W43" s="92"/>
      <c r="X43" s="92"/>
    </row>
    <row r="44" spans="8:24" x14ac:dyDescent="0.75">
      <c r="H44" s="92"/>
      <c r="I44" s="92"/>
      <c r="K44" s="92"/>
      <c r="L44" s="92"/>
      <c r="N44" s="92"/>
      <c r="O44" s="92"/>
      <c r="Q44" s="92"/>
      <c r="R44" s="92"/>
      <c r="T44" s="92"/>
      <c r="U44" s="92"/>
      <c r="W44" s="92"/>
      <c r="X44" s="92"/>
    </row>
    <row r="45" spans="8:24" x14ac:dyDescent="0.75">
      <c r="H45" s="92"/>
      <c r="I45" s="92"/>
      <c r="K45" s="92"/>
      <c r="L45" s="92"/>
      <c r="N45" s="92"/>
      <c r="O45" s="92"/>
      <c r="Q45" s="92"/>
      <c r="R45" s="92"/>
      <c r="T45" s="92"/>
      <c r="U45" s="92"/>
      <c r="W45" s="92"/>
      <c r="X45" s="92"/>
    </row>
    <row r="46" spans="8:24" x14ac:dyDescent="0.75">
      <c r="H46" s="92"/>
      <c r="I46" s="92"/>
      <c r="K46" s="92"/>
      <c r="L46" s="92"/>
      <c r="N46" s="92"/>
      <c r="O46" s="92"/>
      <c r="Q46" s="92"/>
      <c r="R46" s="92"/>
      <c r="T46" s="92"/>
      <c r="U46" s="92"/>
      <c r="W46" s="92"/>
      <c r="X46" s="92"/>
    </row>
    <row r="47" spans="8:24" x14ac:dyDescent="0.75">
      <c r="H47" s="92"/>
      <c r="I47" s="92"/>
      <c r="K47" s="92"/>
      <c r="L47" s="92"/>
      <c r="N47" s="92"/>
      <c r="O47" s="92"/>
      <c r="Q47" s="92"/>
      <c r="R47" s="92"/>
      <c r="T47" s="92"/>
      <c r="U47" s="92"/>
      <c r="W47" s="92"/>
      <c r="X47" s="92"/>
    </row>
    <row r="48" spans="8:24" x14ac:dyDescent="0.75">
      <c r="H48" s="92"/>
      <c r="I48" s="92"/>
      <c r="K48" s="92"/>
      <c r="L48" s="92"/>
      <c r="N48" s="92"/>
      <c r="O48" s="92"/>
      <c r="Q48" s="92"/>
      <c r="R48" s="92"/>
      <c r="T48" s="92"/>
      <c r="U48" s="92"/>
      <c r="W48" s="92"/>
      <c r="X48" s="92"/>
    </row>
    <row r="49" spans="8:24" x14ac:dyDescent="0.75">
      <c r="H49" s="92"/>
      <c r="I49" s="92"/>
      <c r="K49" s="92"/>
      <c r="L49" s="92"/>
      <c r="N49" s="92"/>
      <c r="O49" s="92"/>
      <c r="Q49" s="92"/>
      <c r="R49" s="92"/>
      <c r="T49" s="92"/>
      <c r="U49" s="92"/>
      <c r="W49" s="92"/>
      <c r="X49" s="92"/>
    </row>
    <row r="50" spans="8:24" x14ac:dyDescent="0.75">
      <c r="H50" s="92"/>
      <c r="I50" s="92"/>
      <c r="K50" s="92"/>
      <c r="L50" s="92"/>
      <c r="N50" s="92"/>
      <c r="O50" s="92"/>
      <c r="Q50" s="92"/>
      <c r="R50" s="92"/>
      <c r="T50" s="92"/>
      <c r="U50" s="92"/>
      <c r="W50" s="92"/>
      <c r="X50" s="92"/>
    </row>
    <row r="51" spans="8:24" x14ac:dyDescent="0.75">
      <c r="H51" s="92"/>
      <c r="I51" s="92"/>
      <c r="K51" s="92"/>
      <c r="L51" s="92"/>
      <c r="N51" s="92"/>
      <c r="O51" s="92"/>
      <c r="Q51" s="92"/>
      <c r="R51" s="92"/>
      <c r="T51" s="92"/>
      <c r="U51" s="92"/>
      <c r="W51" s="92"/>
      <c r="X51" s="92"/>
    </row>
    <row r="52" spans="8:24" x14ac:dyDescent="0.75">
      <c r="H52" s="92"/>
      <c r="I52" s="92"/>
      <c r="K52" s="92"/>
      <c r="L52" s="92"/>
      <c r="N52" s="92"/>
      <c r="O52" s="92"/>
      <c r="Q52" s="92"/>
      <c r="R52" s="92"/>
      <c r="T52" s="92"/>
      <c r="U52" s="92"/>
      <c r="W52" s="92"/>
      <c r="X52" s="92"/>
    </row>
  </sheetData>
  <mergeCells count="18">
    <mergeCell ref="AF1:AH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BA1:BC1"/>
    <mergeCell ref="AI1:AK1"/>
    <mergeCell ref="AL1:AN1"/>
    <mergeCell ref="AO1:AQ1"/>
    <mergeCell ref="AR1:AT1"/>
    <mergeCell ref="AU1:AW1"/>
    <mergeCell ref="AX1:AZ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57C5-B8E2-4B0B-938F-C10075106184}">
  <dimension ref="A1:BF48"/>
  <sheetViews>
    <sheetView zoomScale="70" zoomScaleNormal="70" workbookViewId="0">
      <selection activeCell="L30" sqref="L30"/>
    </sheetView>
  </sheetViews>
  <sheetFormatPr defaultRowHeight="14.75" x14ac:dyDescent="0.75"/>
  <cols>
    <col min="4" max="4" width="8.7265625" style="92"/>
    <col min="7" max="7" width="8.7265625" style="92"/>
    <col min="10" max="10" width="8.7265625" style="92"/>
    <col min="13" max="13" width="8.7265625" style="92" customWidth="1"/>
    <col min="16" max="16" width="8.7265625" style="92"/>
    <col min="19" max="19" width="8.7265625" style="92"/>
    <col min="22" max="22" width="8.7265625" style="92"/>
    <col min="25" max="25" width="8.7265625" style="92"/>
    <col min="27" max="27" width="8.7265625" customWidth="1"/>
    <col min="28" max="28" width="8.7265625" style="92"/>
    <col min="31" max="31" width="8.7265625" style="92"/>
    <col min="34" max="34" width="8.7265625" style="92"/>
    <col min="37" max="37" width="8.7265625" style="92"/>
    <col min="40" max="40" width="8.7265625" style="92"/>
    <col min="43" max="43" width="8.7265625" style="92"/>
    <col min="46" max="46" width="8.7265625" style="92" customWidth="1"/>
    <col min="49" max="49" width="8.7265625" style="92"/>
    <col min="52" max="52" width="8.7265625" style="92"/>
    <col min="55" max="55" width="8.7265625" style="92"/>
    <col min="58" max="58" width="8.7265625" style="92"/>
  </cols>
  <sheetData>
    <row r="1" spans="1:58" ht="15.5" thickBot="1" x14ac:dyDescent="0.9">
      <c r="B1" s="147">
        <v>2022</v>
      </c>
      <c r="C1" s="148"/>
      <c r="D1" s="149"/>
      <c r="E1" s="147">
        <v>2023</v>
      </c>
      <c r="F1" s="148"/>
      <c r="G1" s="149"/>
      <c r="H1" s="147">
        <v>2024</v>
      </c>
      <c r="I1" s="148"/>
      <c r="J1" s="149"/>
      <c r="K1" s="147">
        <v>2025</v>
      </c>
      <c r="L1" s="148"/>
      <c r="M1" s="149"/>
      <c r="N1" s="147">
        <v>2026</v>
      </c>
      <c r="O1" s="148"/>
      <c r="P1" s="149"/>
      <c r="Q1" s="147">
        <v>2027</v>
      </c>
      <c r="R1" s="148"/>
      <c r="S1" s="149"/>
      <c r="T1" s="147">
        <v>2028</v>
      </c>
      <c r="U1" s="148"/>
      <c r="V1" s="149"/>
      <c r="W1" s="147">
        <v>2029</v>
      </c>
      <c r="X1" s="148"/>
      <c r="Y1" s="149"/>
      <c r="Z1" s="147">
        <v>2030</v>
      </c>
      <c r="AA1" s="148"/>
      <c r="AB1" s="149"/>
      <c r="AC1" s="147">
        <v>2031</v>
      </c>
      <c r="AD1" s="148"/>
      <c r="AE1" s="149"/>
      <c r="AF1" s="147">
        <v>2032</v>
      </c>
      <c r="AG1" s="148"/>
      <c r="AH1" s="149"/>
      <c r="AI1" s="147">
        <v>2033</v>
      </c>
      <c r="AJ1" s="148"/>
      <c r="AK1" s="149"/>
      <c r="AL1" s="147">
        <v>2034</v>
      </c>
      <c r="AM1" s="148"/>
      <c r="AN1" s="149"/>
      <c r="AO1" s="147">
        <v>2035</v>
      </c>
      <c r="AP1" s="148"/>
      <c r="AQ1" s="149"/>
      <c r="AR1" s="147">
        <v>2036</v>
      </c>
      <c r="AS1" s="148"/>
      <c r="AT1" s="149"/>
      <c r="AU1" s="147">
        <v>2037</v>
      </c>
      <c r="AV1" s="148"/>
      <c r="AW1" s="149"/>
      <c r="AX1" s="147">
        <v>2038</v>
      </c>
      <c r="AY1" s="148"/>
      <c r="AZ1" s="149"/>
      <c r="BA1" s="147">
        <v>2039</v>
      </c>
      <c r="BB1" s="148"/>
      <c r="BC1" s="149"/>
      <c r="BD1" s="147">
        <v>2040</v>
      </c>
      <c r="BE1" s="148"/>
      <c r="BF1" s="149"/>
    </row>
    <row r="2" spans="1:58" x14ac:dyDescent="0.75">
      <c r="A2" t="s">
        <v>47</v>
      </c>
      <c r="B2" t="s">
        <v>239</v>
      </c>
      <c r="C2" t="s">
        <v>210</v>
      </c>
      <c r="D2" s="92" t="s">
        <v>1</v>
      </c>
      <c r="E2" t="s">
        <v>239</v>
      </c>
      <c r="F2" t="s">
        <v>210</v>
      </c>
      <c r="G2" s="92" t="s">
        <v>1</v>
      </c>
      <c r="H2" t="s">
        <v>239</v>
      </c>
      <c r="I2" t="s">
        <v>210</v>
      </c>
      <c r="J2" s="92" t="s">
        <v>1</v>
      </c>
      <c r="K2" t="s">
        <v>239</v>
      </c>
      <c r="L2" t="s">
        <v>210</v>
      </c>
      <c r="M2" s="92" t="s">
        <v>1</v>
      </c>
      <c r="N2" t="s">
        <v>239</v>
      </c>
      <c r="O2" t="s">
        <v>210</v>
      </c>
      <c r="P2" s="92" t="s">
        <v>1</v>
      </c>
      <c r="Q2" t="s">
        <v>239</v>
      </c>
      <c r="R2" t="s">
        <v>210</v>
      </c>
      <c r="S2" s="92" t="s">
        <v>1</v>
      </c>
      <c r="T2" t="s">
        <v>239</v>
      </c>
      <c r="U2" t="s">
        <v>210</v>
      </c>
      <c r="V2" s="92" t="s">
        <v>1</v>
      </c>
      <c r="W2" t="s">
        <v>239</v>
      </c>
      <c r="X2" t="s">
        <v>210</v>
      </c>
      <c r="Y2" s="92" t="s">
        <v>1</v>
      </c>
      <c r="Z2" t="s">
        <v>239</v>
      </c>
      <c r="AA2" t="s">
        <v>210</v>
      </c>
      <c r="AB2" s="92" t="s">
        <v>1</v>
      </c>
      <c r="AC2" t="s">
        <v>239</v>
      </c>
      <c r="AD2" t="s">
        <v>210</v>
      </c>
      <c r="AE2" s="92" t="s">
        <v>1</v>
      </c>
      <c r="AF2" t="s">
        <v>239</v>
      </c>
      <c r="AG2" t="s">
        <v>210</v>
      </c>
      <c r="AH2" s="92" t="s">
        <v>1</v>
      </c>
      <c r="AI2" t="s">
        <v>239</v>
      </c>
      <c r="AJ2" t="s">
        <v>210</v>
      </c>
      <c r="AK2" s="92" t="s">
        <v>1</v>
      </c>
      <c r="AL2" t="s">
        <v>239</v>
      </c>
      <c r="AM2" t="s">
        <v>210</v>
      </c>
      <c r="AN2" s="92" t="s">
        <v>1</v>
      </c>
      <c r="AO2" t="s">
        <v>239</v>
      </c>
      <c r="AP2" t="s">
        <v>210</v>
      </c>
      <c r="AQ2" s="92" t="s">
        <v>1</v>
      </c>
      <c r="AR2" t="s">
        <v>239</v>
      </c>
      <c r="AS2" t="s">
        <v>210</v>
      </c>
      <c r="AT2" s="92" t="s">
        <v>1</v>
      </c>
      <c r="AU2" t="s">
        <v>239</v>
      </c>
      <c r="AV2" t="s">
        <v>210</v>
      </c>
      <c r="AW2" s="92" t="s">
        <v>1</v>
      </c>
      <c r="AX2" t="s">
        <v>239</v>
      </c>
      <c r="AY2" t="s">
        <v>210</v>
      </c>
      <c r="AZ2" s="92" t="s">
        <v>1</v>
      </c>
      <c r="BA2" t="s">
        <v>239</v>
      </c>
      <c r="BB2" t="s">
        <v>210</v>
      </c>
      <c r="BC2" s="92" t="s">
        <v>1</v>
      </c>
      <c r="BD2" t="s">
        <v>239</v>
      </c>
      <c r="BE2" t="s">
        <v>210</v>
      </c>
      <c r="BF2" s="92" t="s">
        <v>1</v>
      </c>
    </row>
    <row r="3" spans="1:58" x14ac:dyDescent="0.75">
      <c r="A3" s="11" t="s">
        <v>100</v>
      </c>
      <c r="B3">
        <v>1798806</v>
      </c>
      <c r="C3">
        <v>1694901</v>
      </c>
      <c r="D3" s="92">
        <f>SUM(B3:C3)</f>
        <v>3493707</v>
      </c>
      <c r="E3">
        <v>1767487</v>
      </c>
      <c r="F3">
        <v>1665930</v>
      </c>
      <c r="G3" s="92">
        <f>SUM(E3:F3)</f>
        <v>3433417</v>
      </c>
      <c r="H3">
        <v>1736533</v>
      </c>
      <c r="I3">
        <v>1637372</v>
      </c>
      <c r="J3" s="92">
        <f>SUM(H3:I3)</f>
        <v>3373905</v>
      </c>
      <c r="K3">
        <v>1708074</v>
      </c>
      <c r="L3">
        <v>1610589</v>
      </c>
      <c r="M3" s="92">
        <f>SUM(K3:L3)</f>
        <v>3318663</v>
      </c>
      <c r="N3">
        <v>1679001</v>
      </c>
      <c r="O3">
        <v>1583547</v>
      </c>
      <c r="P3" s="92">
        <f>SUM(N3:O3)</f>
        <v>3262548</v>
      </c>
      <c r="Q3">
        <v>1654897</v>
      </c>
      <c r="R3">
        <v>1560935</v>
      </c>
      <c r="S3" s="92">
        <f>SUM(Q3:R3)</f>
        <v>3215832</v>
      </c>
      <c r="T3">
        <v>1634556</v>
      </c>
      <c r="U3">
        <v>1541573</v>
      </c>
      <c r="V3" s="92">
        <f>SUM(T3:U3)</f>
        <v>3176129</v>
      </c>
      <c r="W3">
        <v>1615601</v>
      </c>
      <c r="X3">
        <v>1523391</v>
      </c>
      <c r="Y3" s="92">
        <f>SUM(W3:X3)</f>
        <v>3138992</v>
      </c>
      <c r="Z3">
        <v>1596454</v>
      </c>
      <c r="AA3">
        <v>1504977</v>
      </c>
      <c r="AB3" s="92">
        <f>SUM(Z3:AA3)</f>
        <v>3101431</v>
      </c>
      <c r="AC3">
        <v>1580888</v>
      </c>
      <c r="AD3">
        <v>1490354</v>
      </c>
      <c r="AE3" s="92">
        <f>SUM(AC3:AD3)</f>
        <v>3071242</v>
      </c>
      <c r="AF3">
        <v>1564768</v>
      </c>
      <c r="AG3">
        <v>1475201</v>
      </c>
      <c r="AH3" s="92">
        <f>SUM(AF3:AG3)</f>
        <v>3039969</v>
      </c>
      <c r="AI3">
        <v>1548294</v>
      </c>
      <c r="AJ3">
        <v>1459682</v>
      </c>
      <c r="AK3" s="92">
        <f>SUM(AI3:AJ3)</f>
        <v>3007976</v>
      </c>
      <c r="AL3">
        <v>1532357</v>
      </c>
      <c r="AM3">
        <v>1444545</v>
      </c>
      <c r="AN3" s="92">
        <f>SUM(AL3:AM3)</f>
        <v>2976902</v>
      </c>
      <c r="AO3">
        <v>1517577</v>
      </c>
      <c r="AP3">
        <v>1430279</v>
      </c>
      <c r="AQ3" s="92">
        <f>SUM(AO3:AP3)</f>
        <v>2947856</v>
      </c>
      <c r="AR3">
        <v>1505663</v>
      </c>
      <c r="AS3">
        <v>1419178</v>
      </c>
      <c r="AT3" s="92">
        <f>SUM(AR3:AS3)</f>
        <v>2924841</v>
      </c>
      <c r="AU3">
        <v>1493801</v>
      </c>
      <c r="AV3">
        <v>1408101</v>
      </c>
      <c r="AW3" s="92">
        <f>SUM(AU3:AV3)</f>
        <v>2901902</v>
      </c>
      <c r="AX3">
        <v>1481979</v>
      </c>
      <c r="AY3">
        <v>1396961</v>
      </c>
      <c r="AZ3" s="92">
        <f>SUM(AX3:AY3)</f>
        <v>2878940</v>
      </c>
      <c r="BA3">
        <v>1469826</v>
      </c>
      <c r="BB3">
        <v>1385337</v>
      </c>
      <c r="BC3" s="92">
        <f>SUM(BA3:BB3)</f>
        <v>2855163</v>
      </c>
      <c r="BD3">
        <v>1457122</v>
      </c>
      <c r="BE3">
        <v>1372959</v>
      </c>
      <c r="BF3" s="92">
        <f>SUM(BD3:BE3)</f>
        <v>2830081</v>
      </c>
    </row>
    <row r="4" spans="1:58" x14ac:dyDescent="0.75">
      <c r="A4" s="11" t="s">
        <v>101</v>
      </c>
      <c r="B4">
        <v>1924033</v>
      </c>
      <c r="C4">
        <v>1818729</v>
      </c>
      <c r="D4" s="92">
        <f t="shared" ref="D4:D23" si="0">SUM(B4:C4)</f>
        <v>3742762</v>
      </c>
      <c r="E4">
        <v>1899626</v>
      </c>
      <c r="F4">
        <v>1794939</v>
      </c>
      <c r="G4" s="92">
        <f t="shared" ref="G4:G23" si="1">SUM(E4:F4)</f>
        <v>3694565</v>
      </c>
      <c r="H4">
        <v>1875423</v>
      </c>
      <c r="I4">
        <v>1770885</v>
      </c>
      <c r="J4" s="92">
        <f t="shared" ref="J4:J23" si="2">SUM(H4:I4)</f>
        <v>3646308</v>
      </c>
      <c r="K4">
        <v>1849971</v>
      </c>
      <c r="L4">
        <v>1745858</v>
      </c>
      <c r="M4" s="92">
        <f t="shared" ref="M4:M23" si="3">SUM(K4:L4)</f>
        <v>3595829</v>
      </c>
      <c r="N4">
        <v>1824164</v>
      </c>
      <c r="O4">
        <v>1721352</v>
      </c>
      <c r="P4" s="92">
        <f t="shared" ref="P4:P23" si="4">SUM(N4:O4)</f>
        <v>3545516</v>
      </c>
      <c r="Q4">
        <v>1796424</v>
      </c>
      <c r="R4">
        <v>1695013</v>
      </c>
      <c r="S4" s="92">
        <f t="shared" ref="S4:S23" si="5">SUM(Q4:R4)</f>
        <v>3491437</v>
      </c>
      <c r="T4">
        <v>1766911</v>
      </c>
      <c r="U4">
        <v>1667040</v>
      </c>
      <c r="V4" s="92">
        <f t="shared" ref="V4:V23" si="6">SUM(T4:U4)</f>
        <v>3433951</v>
      </c>
      <c r="W4">
        <v>1736834</v>
      </c>
      <c r="X4">
        <v>1638506</v>
      </c>
      <c r="Y4" s="92">
        <f t="shared" ref="Y4:Y23" si="7">SUM(W4:X4)</f>
        <v>3375340</v>
      </c>
      <c r="Z4">
        <v>1708068</v>
      </c>
      <c r="AA4">
        <v>1611073</v>
      </c>
      <c r="AB4" s="92">
        <f t="shared" ref="AB4:AB23" si="8">SUM(Z4:AA4)</f>
        <v>3319141</v>
      </c>
      <c r="AC4">
        <v>1682470</v>
      </c>
      <c r="AD4">
        <v>1587157</v>
      </c>
      <c r="AE4" s="92">
        <f t="shared" ref="AE4:AE23" si="9">SUM(AC4:AD4)</f>
        <v>3269627</v>
      </c>
      <c r="AF4">
        <v>1658702</v>
      </c>
      <c r="AG4">
        <v>1564790</v>
      </c>
      <c r="AH4" s="92">
        <f t="shared" ref="AH4:AH23" si="10">SUM(AF4:AG4)</f>
        <v>3223492</v>
      </c>
      <c r="AI4">
        <v>1636890</v>
      </c>
      <c r="AJ4">
        <v>1544114</v>
      </c>
      <c r="AK4" s="92">
        <f t="shared" ref="AK4:AK23" si="11">SUM(AI4:AJ4)</f>
        <v>3181004</v>
      </c>
      <c r="AL4">
        <v>1616552</v>
      </c>
      <c r="AM4">
        <v>1524696</v>
      </c>
      <c r="AN4" s="92">
        <f t="shared" ref="AN4:AN23" si="12">SUM(AL4:AM4)</f>
        <v>3141248</v>
      </c>
      <c r="AO4">
        <v>1596807</v>
      </c>
      <c r="AP4">
        <v>1505715</v>
      </c>
      <c r="AQ4" s="92">
        <f t="shared" ref="AQ4:AQ23" si="13">SUM(AO4:AP4)</f>
        <v>3102522</v>
      </c>
      <c r="AR4">
        <v>1578961</v>
      </c>
      <c r="AS4">
        <v>1489224</v>
      </c>
      <c r="AT4" s="92">
        <f t="shared" ref="AT4:AT23" si="14">SUM(AR4:AS4)</f>
        <v>3068185</v>
      </c>
      <c r="AU4">
        <v>1562369</v>
      </c>
      <c r="AV4">
        <v>1473695</v>
      </c>
      <c r="AW4" s="92">
        <f t="shared" ref="AW4:AW23" si="15">SUM(AU4:AV4)</f>
        <v>3036064</v>
      </c>
      <c r="AX4">
        <v>1546936</v>
      </c>
      <c r="AY4">
        <v>1459033</v>
      </c>
      <c r="AZ4" s="92">
        <f t="shared" ref="AZ4:AZ23" si="16">SUM(AX4:AY4)</f>
        <v>3005969</v>
      </c>
      <c r="BA4">
        <v>1532371</v>
      </c>
      <c r="BB4">
        <v>1444988</v>
      </c>
      <c r="BC4" s="92">
        <f t="shared" ref="BC4:BC23" si="17">SUM(BA4:BB4)</f>
        <v>2977359</v>
      </c>
      <c r="BD4">
        <v>1518231</v>
      </c>
      <c r="BE4">
        <v>1431182</v>
      </c>
      <c r="BF4" s="92">
        <f t="shared" ref="BF4:BF23" si="18">SUM(BD4:BE4)</f>
        <v>2949413</v>
      </c>
    </row>
    <row r="5" spans="1:58" x14ac:dyDescent="0.75">
      <c r="A5" s="11" t="s">
        <v>102</v>
      </c>
      <c r="B5">
        <v>2061438</v>
      </c>
      <c r="C5">
        <v>1945681</v>
      </c>
      <c r="D5" s="92">
        <f t="shared" si="0"/>
        <v>4007119</v>
      </c>
      <c r="E5">
        <v>2031749</v>
      </c>
      <c r="F5">
        <v>1918954</v>
      </c>
      <c r="G5" s="92">
        <f t="shared" si="1"/>
        <v>3950703</v>
      </c>
      <c r="H5">
        <v>2002324</v>
      </c>
      <c r="I5">
        <v>1892213</v>
      </c>
      <c r="J5" s="92">
        <f t="shared" si="2"/>
        <v>3894537</v>
      </c>
      <c r="K5">
        <v>1974271</v>
      </c>
      <c r="L5">
        <v>1866002</v>
      </c>
      <c r="M5" s="92">
        <f t="shared" si="3"/>
        <v>3840273</v>
      </c>
      <c r="N5">
        <v>1948704</v>
      </c>
      <c r="O5">
        <v>1842605</v>
      </c>
      <c r="P5" s="92">
        <f t="shared" si="4"/>
        <v>3791309</v>
      </c>
      <c r="Q5">
        <v>1923962</v>
      </c>
      <c r="R5">
        <v>1819221</v>
      </c>
      <c r="S5" s="92">
        <f t="shared" si="5"/>
        <v>3743183</v>
      </c>
      <c r="T5">
        <v>1899682</v>
      </c>
      <c r="U5">
        <v>1795673</v>
      </c>
      <c r="V5" s="92">
        <f t="shared" si="6"/>
        <v>3695355</v>
      </c>
      <c r="W5">
        <v>1874788</v>
      </c>
      <c r="X5">
        <v>1771242</v>
      </c>
      <c r="Y5" s="92">
        <f t="shared" si="7"/>
        <v>3646030</v>
      </c>
      <c r="Z5">
        <v>1848170</v>
      </c>
      <c r="AA5">
        <v>1745108</v>
      </c>
      <c r="AB5" s="92">
        <f t="shared" si="8"/>
        <v>3593278</v>
      </c>
      <c r="AC5">
        <v>1821101</v>
      </c>
      <c r="AD5">
        <v>1719730</v>
      </c>
      <c r="AE5" s="92">
        <f t="shared" si="9"/>
        <v>3540831</v>
      </c>
      <c r="AF5">
        <v>1792603</v>
      </c>
      <c r="AG5">
        <v>1692834</v>
      </c>
      <c r="AH5" s="92">
        <f t="shared" si="10"/>
        <v>3485437</v>
      </c>
      <c r="AI5">
        <v>1763276</v>
      </c>
      <c r="AJ5">
        <v>1664985</v>
      </c>
      <c r="AK5" s="92">
        <f t="shared" si="11"/>
        <v>3428261</v>
      </c>
      <c r="AL5">
        <v>1734336</v>
      </c>
      <c r="AM5">
        <v>1637275</v>
      </c>
      <c r="AN5" s="92">
        <f t="shared" si="12"/>
        <v>3371611</v>
      </c>
      <c r="AO5">
        <v>1706833</v>
      </c>
      <c r="AP5">
        <v>1610646</v>
      </c>
      <c r="AQ5" s="92">
        <f t="shared" si="13"/>
        <v>3317479</v>
      </c>
      <c r="AR5">
        <v>1682193</v>
      </c>
      <c r="AS5">
        <v>1587818</v>
      </c>
      <c r="AT5" s="92">
        <f t="shared" si="14"/>
        <v>3270011</v>
      </c>
      <c r="AU5">
        <v>1658950</v>
      </c>
      <c r="AV5">
        <v>1566051</v>
      </c>
      <c r="AW5" s="92">
        <f t="shared" si="15"/>
        <v>3225001</v>
      </c>
      <c r="AX5">
        <v>1636953</v>
      </c>
      <c r="AY5">
        <v>1545205</v>
      </c>
      <c r="AZ5" s="92">
        <f t="shared" si="16"/>
        <v>3182158</v>
      </c>
      <c r="BA5">
        <v>1615985</v>
      </c>
      <c r="BB5">
        <v>1525057</v>
      </c>
      <c r="BC5" s="92">
        <f t="shared" si="17"/>
        <v>3141042</v>
      </c>
      <c r="BD5">
        <v>1595996</v>
      </c>
      <c r="BE5">
        <v>1505541</v>
      </c>
      <c r="BF5" s="92">
        <f t="shared" si="18"/>
        <v>3101537</v>
      </c>
    </row>
    <row r="6" spans="1:58" x14ac:dyDescent="0.75">
      <c r="A6" s="11" t="s">
        <v>103</v>
      </c>
      <c r="B6">
        <v>2181963</v>
      </c>
      <c r="C6">
        <v>2070190</v>
      </c>
      <c r="D6" s="92">
        <f t="shared" si="0"/>
        <v>4252153</v>
      </c>
      <c r="E6">
        <v>2159321</v>
      </c>
      <c r="F6">
        <v>2046153</v>
      </c>
      <c r="G6" s="92">
        <f t="shared" si="1"/>
        <v>4205474</v>
      </c>
      <c r="H6">
        <v>2136676</v>
      </c>
      <c r="I6">
        <v>2022341</v>
      </c>
      <c r="J6" s="92">
        <f t="shared" si="2"/>
        <v>4159017</v>
      </c>
      <c r="K6">
        <v>2110868</v>
      </c>
      <c r="L6">
        <v>1996187</v>
      </c>
      <c r="M6" s="92">
        <f t="shared" si="3"/>
        <v>4107055</v>
      </c>
      <c r="N6">
        <v>2084628</v>
      </c>
      <c r="O6">
        <v>1971856</v>
      </c>
      <c r="P6" s="92">
        <f t="shared" si="4"/>
        <v>4056484</v>
      </c>
      <c r="Q6">
        <v>2056132</v>
      </c>
      <c r="R6">
        <v>1946128</v>
      </c>
      <c r="S6" s="92">
        <f t="shared" si="5"/>
        <v>4002260</v>
      </c>
      <c r="T6">
        <v>2026432</v>
      </c>
      <c r="U6">
        <v>1919382</v>
      </c>
      <c r="V6" s="92">
        <f t="shared" si="6"/>
        <v>3945814</v>
      </c>
      <c r="W6">
        <v>1997246</v>
      </c>
      <c r="X6">
        <v>1892539</v>
      </c>
      <c r="Y6" s="92">
        <f t="shared" si="7"/>
        <v>3889785</v>
      </c>
      <c r="Z6">
        <v>1969494</v>
      </c>
      <c r="AA6">
        <v>1866137</v>
      </c>
      <c r="AB6" s="92">
        <f t="shared" si="8"/>
        <v>3835631</v>
      </c>
      <c r="AC6">
        <v>1944284</v>
      </c>
      <c r="AD6">
        <v>1843031</v>
      </c>
      <c r="AE6" s="92">
        <f t="shared" si="9"/>
        <v>3787315</v>
      </c>
      <c r="AF6">
        <v>1920148</v>
      </c>
      <c r="AG6">
        <v>1820205</v>
      </c>
      <c r="AH6" s="92">
        <f t="shared" si="10"/>
        <v>3740353</v>
      </c>
      <c r="AI6">
        <v>1896347</v>
      </c>
      <c r="AJ6">
        <v>1796978</v>
      </c>
      <c r="AK6" s="92">
        <f t="shared" si="11"/>
        <v>3693325</v>
      </c>
      <c r="AL6">
        <v>1871512</v>
      </c>
      <c r="AM6">
        <v>1772338</v>
      </c>
      <c r="AN6" s="92">
        <f t="shared" si="12"/>
        <v>3643850</v>
      </c>
      <c r="AO6">
        <v>1844791</v>
      </c>
      <c r="AP6">
        <v>1745739</v>
      </c>
      <c r="AQ6" s="92">
        <f t="shared" si="13"/>
        <v>3590530</v>
      </c>
      <c r="AR6">
        <v>1818221</v>
      </c>
      <c r="AS6">
        <v>1720811</v>
      </c>
      <c r="AT6" s="92">
        <f t="shared" si="14"/>
        <v>3539032</v>
      </c>
      <c r="AU6">
        <v>1789919</v>
      </c>
      <c r="AV6">
        <v>1694130</v>
      </c>
      <c r="AW6" s="92">
        <f t="shared" si="15"/>
        <v>3484049</v>
      </c>
      <c r="AX6">
        <v>1760747</v>
      </c>
      <c r="AY6">
        <v>1666331</v>
      </c>
      <c r="AZ6" s="92">
        <f t="shared" si="16"/>
        <v>3427078</v>
      </c>
      <c r="BA6">
        <v>1732050</v>
      </c>
      <c r="BB6">
        <v>1638582</v>
      </c>
      <c r="BC6" s="92">
        <f t="shared" si="17"/>
        <v>3370632</v>
      </c>
      <c r="BD6">
        <v>1704687</v>
      </c>
      <c r="BE6">
        <v>1611718</v>
      </c>
      <c r="BF6" s="92">
        <f t="shared" si="18"/>
        <v>3316405</v>
      </c>
    </row>
    <row r="7" spans="1:58" x14ac:dyDescent="0.75">
      <c r="A7" s="11" t="s">
        <v>104</v>
      </c>
      <c r="B7">
        <v>2377171</v>
      </c>
      <c r="C7">
        <v>2279301</v>
      </c>
      <c r="D7" s="92">
        <f t="shared" si="0"/>
        <v>4656472</v>
      </c>
      <c r="E7">
        <v>2326906</v>
      </c>
      <c r="F7">
        <v>2229000</v>
      </c>
      <c r="G7" s="92">
        <f t="shared" si="1"/>
        <v>4555906</v>
      </c>
      <c r="H7">
        <v>2277556</v>
      </c>
      <c r="I7">
        <v>2179883</v>
      </c>
      <c r="J7" s="92">
        <f t="shared" si="2"/>
        <v>4457439</v>
      </c>
      <c r="K7">
        <v>2234732</v>
      </c>
      <c r="L7">
        <v>2136444</v>
      </c>
      <c r="M7" s="92">
        <f t="shared" si="3"/>
        <v>4371176</v>
      </c>
      <c r="N7">
        <v>2201056</v>
      </c>
      <c r="O7">
        <v>2101650</v>
      </c>
      <c r="P7" s="92">
        <f t="shared" si="4"/>
        <v>4302706</v>
      </c>
      <c r="Q7">
        <v>2174413</v>
      </c>
      <c r="R7">
        <v>2073324</v>
      </c>
      <c r="S7" s="92">
        <f t="shared" si="5"/>
        <v>4247737</v>
      </c>
      <c r="T7">
        <v>2152099</v>
      </c>
      <c r="U7">
        <v>2049291</v>
      </c>
      <c r="V7" s="92">
        <f t="shared" si="6"/>
        <v>4201390</v>
      </c>
      <c r="W7">
        <v>2129359</v>
      </c>
      <c r="X7">
        <v>2025527</v>
      </c>
      <c r="Y7" s="92">
        <f t="shared" si="7"/>
        <v>4154886</v>
      </c>
      <c r="Z7">
        <v>2103388</v>
      </c>
      <c r="AA7">
        <v>1999476</v>
      </c>
      <c r="AB7" s="92">
        <f t="shared" si="8"/>
        <v>4102864</v>
      </c>
      <c r="AC7">
        <v>2077739</v>
      </c>
      <c r="AD7">
        <v>1974956</v>
      </c>
      <c r="AE7" s="92">
        <f t="shared" si="9"/>
        <v>4052695</v>
      </c>
      <c r="AF7">
        <v>2050128</v>
      </c>
      <c r="AG7">
        <v>1949354</v>
      </c>
      <c r="AH7" s="92">
        <f t="shared" si="10"/>
        <v>3999482</v>
      </c>
      <c r="AI7">
        <v>2021179</v>
      </c>
      <c r="AJ7">
        <v>1922921</v>
      </c>
      <c r="AK7" s="92">
        <f t="shared" si="11"/>
        <v>3944100</v>
      </c>
      <c r="AL7">
        <v>1992319</v>
      </c>
      <c r="AM7">
        <v>1896364</v>
      </c>
      <c r="AN7" s="92">
        <f t="shared" si="12"/>
        <v>3888683</v>
      </c>
      <c r="AO7">
        <v>1964508</v>
      </c>
      <c r="AP7">
        <v>1870048</v>
      </c>
      <c r="AQ7" s="92">
        <f t="shared" si="13"/>
        <v>3834556</v>
      </c>
      <c r="AR7">
        <v>1940104</v>
      </c>
      <c r="AS7">
        <v>1847069</v>
      </c>
      <c r="AT7" s="92">
        <f t="shared" si="14"/>
        <v>3787173</v>
      </c>
      <c r="AU7">
        <v>1916727</v>
      </c>
      <c r="AV7">
        <v>1824397</v>
      </c>
      <c r="AW7" s="92">
        <f t="shared" si="15"/>
        <v>3741124</v>
      </c>
      <c r="AX7">
        <v>1893373</v>
      </c>
      <c r="AY7">
        <v>1801285</v>
      </c>
      <c r="AZ7" s="92">
        <f t="shared" si="16"/>
        <v>3694658</v>
      </c>
      <c r="BA7">
        <v>1868664</v>
      </c>
      <c r="BB7">
        <v>1776732</v>
      </c>
      <c r="BC7" s="92">
        <f t="shared" si="17"/>
        <v>3645396</v>
      </c>
      <c r="BD7">
        <v>1841904</v>
      </c>
      <c r="BE7">
        <v>1750174</v>
      </c>
      <c r="BF7" s="92">
        <f t="shared" si="18"/>
        <v>3592078</v>
      </c>
    </row>
    <row r="8" spans="1:58" x14ac:dyDescent="0.75">
      <c r="A8" s="11" t="s">
        <v>105</v>
      </c>
      <c r="B8">
        <v>2465338</v>
      </c>
      <c r="C8">
        <v>2415593</v>
      </c>
      <c r="D8" s="92">
        <f t="shared" si="0"/>
        <v>4880931</v>
      </c>
      <c r="E8">
        <v>2468270</v>
      </c>
      <c r="F8">
        <v>2407393</v>
      </c>
      <c r="G8" s="92">
        <f t="shared" si="1"/>
        <v>4875663</v>
      </c>
      <c r="H8">
        <v>2459877</v>
      </c>
      <c r="I8">
        <v>2389020</v>
      </c>
      <c r="J8" s="92">
        <f t="shared" si="2"/>
        <v>4848897</v>
      </c>
      <c r="K8">
        <v>2440325</v>
      </c>
      <c r="L8">
        <v>2362014</v>
      </c>
      <c r="M8" s="92">
        <f t="shared" si="3"/>
        <v>4802339</v>
      </c>
      <c r="N8">
        <v>2410655</v>
      </c>
      <c r="O8">
        <v>2327889</v>
      </c>
      <c r="P8" s="92">
        <f t="shared" si="4"/>
        <v>4738544</v>
      </c>
      <c r="Q8">
        <v>2368092</v>
      </c>
      <c r="R8">
        <v>2283295</v>
      </c>
      <c r="S8" s="92">
        <f t="shared" si="5"/>
        <v>4651387</v>
      </c>
      <c r="T8">
        <v>2318253</v>
      </c>
      <c r="U8">
        <v>2232963</v>
      </c>
      <c r="V8" s="92">
        <f t="shared" si="6"/>
        <v>4551216</v>
      </c>
      <c r="W8">
        <v>2269826</v>
      </c>
      <c r="X8">
        <v>2184049</v>
      </c>
      <c r="Y8" s="92">
        <f t="shared" si="7"/>
        <v>4453875</v>
      </c>
      <c r="Z8">
        <v>2228205</v>
      </c>
      <c r="AA8">
        <v>2141049</v>
      </c>
      <c r="AB8" s="92">
        <f t="shared" si="8"/>
        <v>4369254</v>
      </c>
      <c r="AC8">
        <v>2194184</v>
      </c>
      <c r="AD8">
        <v>2105893</v>
      </c>
      <c r="AE8" s="92">
        <f t="shared" si="9"/>
        <v>4300077</v>
      </c>
      <c r="AF8">
        <v>2167680</v>
      </c>
      <c r="AG8">
        <v>2077527</v>
      </c>
      <c r="AH8" s="92">
        <f t="shared" si="10"/>
        <v>4245207</v>
      </c>
      <c r="AI8">
        <v>2146029</v>
      </c>
      <c r="AJ8">
        <v>2053759</v>
      </c>
      <c r="AK8" s="92">
        <f t="shared" si="11"/>
        <v>4199788</v>
      </c>
      <c r="AL8">
        <v>2124274</v>
      </c>
      <c r="AM8">
        <v>2030392</v>
      </c>
      <c r="AN8" s="92">
        <f t="shared" si="12"/>
        <v>4154666</v>
      </c>
      <c r="AO8">
        <v>2099266</v>
      </c>
      <c r="AP8">
        <v>2004707</v>
      </c>
      <c r="AQ8" s="92">
        <f t="shared" si="13"/>
        <v>4103973</v>
      </c>
      <c r="AR8">
        <v>2073607</v>
      </c>
      <c r="AS8">
        <v>1980173</v>
      </c>
      <c r="AT8" s="92">
        <f t="shared" si="14"/>
        <v>4053780</v>
      </c>
      <c r="AU8">
        <v>2046160</v>
      </c>
      <c r="AV8">
        <v>1954581</v>
      </c>
      <c r="AW8" s="92">
        <f t="shared" si="15"/>
        <v>4000741</v>
      </c>
      <c r="AX8">
        <v>2017647</v>
      </c>
      <c r="AY8">
        <v>1928216</v>
      </c>
      <c r="AZ8" s="92">
        <f t="shared" si="16"/>
        <v>3945863</v>
      </c>
      <c r="BA8">
        <v>1989523</v>
      </c>
      <c r="BB8">
        <v>1901835</v>
      </c>
      <c r="BC8" s="92">
        <f t="shared" si="17"/>
        <v>3891358</v>
      </c>
      <c r="BD8">
        <v>1962567</v>
      </c>
      <c r="BE8">
        <v>1875807</v>
      </c>
      <c r="BF8" s="92">
        <f t="shared" si="18"/>
        <v>3838374</v>
      </c>
    </row>
    <row r="9" spans="1:58" x14ac:dyDescent="0.75">
      <c r="A9" s="11" t="s">
        <v>106</v>
      </c>
      <c r="B9">
        <v>2284262</v>
      </c>
      <c r="C9">
        <v>2283815</v>
      </c>
      <c r="D9" s="92">
        <f t="shared" si="0"/>
        <v>4568077</v>
      </c>
      <c r="E9">
        <v>2332148</v>
      </c>
      <c r="F9">
        <v>2328151</v>
      </c>
      <c r="G9" s="92">
        <f t="shared" si="1"/>
        <v>4660299</v>
      </c>
      <c r="H9">
        <v>2377761</v>
      </c>
      <c r="I9">
        <v>2368544</v>
      </c>
      <c r="J9" s="92">
        <f t="shared" si="2"/>
        <v>4746305</v>
      </c>
      <c r="K9">
        <v>2411975</v>
      </c>
      <c r="L9">
        <v>2395605</v>
      </c>
      <c r="M9" s="92">
        <f t="shared" si="3"/>
        <v>4807580</v>
      </c>
      <c r="N9">
        <v>2436327</v>
      </c>
      <c r="O9">
        <v>2412293</v>
      </c>
      <c r="P9" s="92">
        <f t="shared" si="4"/>
        <v>4848620</v>
      </c>
      <c r="Q9">
        <v>2450407</v>
      </c>
      <c r="R9">
        <v>2416251</v>
      </c>
      <c r="S9" s="92">
        <f t="shared" si="5"/>
        <v>4866658</v>
      </c>
      <c r="T9">
        <v>2453430</v>
      </c>
      <c r="U9">
        <v>2407962</v>
      </c>
      <c r="V9" s="92">
        <f t="shared" si="6"/>
        <v>4861392</v>
      </c>
      <c r="W9">
        <v>2445502</v>
      </c>
      <c r="X9">
        <v>2389598</v>
      </c>
      <c r="Y9" s="92">
        <f t="shared" si="7"/>
        <v>4835100</v>
      </c>
      <c r="Z9">
        <v>2426955</v>
      </c>
      <c r="AA9">
        <v>2362825</v>
      </c>
      <c r="AB9" s="92">
        <f t="shared" si="8"/>
        <v>4789780</v>
      </c>
      <c r="AC9">
        <v>2397293</v>
      </c>
      <c r="AD9">
        <v>2328635</v>
      </c>
      <c r="AE9" s="92">
        <f t="shared" si="9"/>
        <v>4725928</v>
      </c>
      <c r="AF9">
        <v>2355279</v>
      </c>
      <c r="AG9">
        <v>2284231</v>
      </c>
      <c r="AH9" s="92">
        <f t="shared" si="10"/>
        <v>4639510</v>
      </c>
      <c r="AI9">
        <v>2306400</v>
      </c>
      <c r="AJ9">
        <v>2234255</v>
      </c>
      <c r="AK9" s="92">
        <f t="shared" si="11"/>
        <v>4540655</v>
      </c>
      <c r="AL9">
        <v>2259072</v>
      </c>
      <c r="AM9">
        <v>2185679</v>
      </c>
      <c r="AN9" s="92">
        <f t="shared" si="12"/>
        <v>4444751</v>
      </c>
      <c r="AO9">
        <v>2218583</v>
      </c>
      <c r="AP9">
        <v>2142938</v>
      </c>
      <c r="AQ9" s="92">
        <f t="shared" si="13"/>
        <v>4361521</v>
      </c>
      <c r="AR9">
        <v>2185086</v>
      </c>
      <c r="AS9">
        <v>2108146</v>
      </c>
      <c r="AT9" s="92">
        <f t="shared" si="14"/>
        <v>4293232</v>
      </c>
      <c r="AU9">
        <v>2159046</v>
      </c>
      <c r="AV9">
        <v>2080005</v>
      </c>
      <c r="AW9" s="92">
        <f t="shared" si="15"/>
        <v>4239051</v>
      </c>
      <c r="AX9">
        <v>2137816</v>
      </c>
      <c r="AY9">
        <v>2056306</v>
      </c>
      <c r="AZ9" s="92">
        <f t="shared" si="16"/>
        <v>4194122</v>
      </c>
      <c r="BA9">
        <v>2116591</v>
      </c>
      <c r="BB9">
        <v>2032957</v>
      </c>
      <c r="BC9" s="92">
        <f t="shared" si="17"/>
        <v>4149548</v>
      </c>
      <c r="BD9">
        <v>2092375</v>
      </c>
      <c r="BE9">
        <v>2007377</v>
      </c>
      <c r="BF9" s="92">
        <f t="shared" si="18"/>
        <v>4099752</v>
      </c>
    </row>
    <row r="10" spans="1:58" x14ac:dyDescent="0.75">
      <c r="A10" s="11" t="s">
        <v>48</v>
      </c>
      <c r="B10">
        <v>2266751</v>
      </c>
      <c r="C10">
        <v>2296292</v>
      </c>
      <c r="D10" s="92">
        <f t="shared" si="0"/>
        <v>4563043</v>
      </c>
      <c r="E10">
        <v>2229152</v>
      </c>
      <c r="F10">
        <v>2257190</v>
      </c>
      <c r="G10" s="92">
        <f t="shared" si="1"/>
        <v>4486342</v>
      </c>
      <c r="H10">
        <v>2207542</v>
      </c>
      <c r="I10">
        <v>2234045</v>
      </c>
      <c r="J10" s="92">
        <f t="shared" si="2"/>
        <v>4441587</v>
      </c>
      <c r="K10">
        <v>2205957</v>
      </c>
      <c r="L10">
        <v>2229642</v>
      </c>
      <c r="M10" s="92">
        <f t="shared" si="3"/>
        <v>4435599</v>
      </c>
      <c r="N10">
        <v>2223029</v>
      </c>
      <c r="O10">
        <v>2244903</v>
      </c>
      <c r="P10" s="92">
        <f t="shared" si="4"/>
        <v>4467932</v>
      </c>
      <c r="Q10">
        <v>2259531</v>
      </c>
      <c r="R10">
        <v>2279086</v>
      </c>
      <c r="S10" s="92">
        <f t="shared" si="5"/>
        <v>4538617</v>
      </c>
      <c r="T10">
        <v>2307016</v>
      </c>
      <c r="U10">
        <v>2323190</v>
      </c>
      <c r="V10" s="92">
        <f t="shared" si="6"/>
        <v>4630206</v>
      </c>
      <c r="W10">
        <v>2352315</v>
      </c>
      <c r="X10">
        <v>2363291</v>
      </c>
      <c r="Y10" s="92">
        <f t="shared" si="7"/>
        <v>4715606</v>
      </c>
      <c r="Z10">
        <v>2386678</v>
      </c>
      <c r="AA10">
        <v>2390205</v>
      </c>
      <c r="AB10" s="92">
        <f t="shared" si="8"/>
        <v>4776883</v>
      </c>
      <c r="AC10">
        <v>2410955</v>
      </c>
      <c r="AD10">
        <v>2406853</v>
      </c>
      <c r="AE10" s="92">
        <f t="shared" si="9"/>
        <v>4817808</v>
      </c>
      <c r="AF10">
        <v>2425412</v>
      </c>
      <c r="AG10">
        <v>2411040</v>
      </c>
      <c r="AH10" s="92">
        <f t="shared" si="10"/>
        <v>4836452</v>
      </c>
      <c r="AI10">
        <v>2429213</v>
      </c>
      <c r="AJ10">
        <v>2403127</v>
      </c>
      <c r="AK10" s="92">
        <f t="shared" si="11"/>
        <v>4832340</v>
      </c>
      <c r="AL10">
        <v>2422189</v>
      </c>
      <c r="AM10">
        <v>2385052</v>
      </c>
      <c r="AN10" s="92">
        <f t="shared" si="12"/>
        <v>4807241</v>
      </c>
      <c r="AO10">
        <v>2404532</v>
      </c>
      <c r="AP10">
        <v>2358375</v>
      </c>
      <c r="AQ10" s="92">
        <f t="shared" si="13"/>
        <v>4762907</v>
      </c>
      <c r="AR10">
        <v>2375882</v>
      </c>
      <c r="AS10">
        <v>2324798</v>
      </c>
      <c r="AT10" s="92">
        <f t="shared" si="14"/>
        <v>4700680</v>
      </c>
      <c r="AU10">
        <v>2334865</v>
      </c>
      <c r="AV10">
        <v>2280871</v>
      </c>
      <c r="AW10" s="92">
        <f t="shared" si="15"/>
        <v>4615736</v>
      </c>
      <c r="AX10">
        <v>2286977</v>
      </c>
      <c r="AY10">
        <v>2231175</v>
      </c>
      <c r="AZ10" s="92">
        <f t="shared" si="16"/>
        <v>4518152</v>
      </c>
      <c r="BA10">
        <v>2240667</v>
      </c>
      <c r="BB10">
        <v>2182743</v>
      </c>
      <c r="BC10" s="92">
        <f t="shared" si="17"/>
        <v>4423410</v>
      </c>
      <c r="BD10">
        <v>2201235</v>
      </c>
      <c r="BE10">
        <v>2140103</v>
      </c>
      <c r="BF10" s="92">
        <f t="shared" si="18"/>
        <v>4341338</v>
      </c>
    </row>
    <row r="11" spans="1:58" x14ac:dyDescent="0.75">
      <c r="A11" s="11" t="s">
        <v>49</v>
      </c>
      <c r="B11">
        <v>2476728</v>
      </c>
      <c r="C11">
        <v>2593037</v>
      </c>
      <c r="D11" s="92">
        <f t="shared" si="0"/>
        <v>5069765</v>
      </c>
      <c r="E11">
        <v>2421602</v>
      </c>
      <c r="F11">
        <v>2520421</v>
      </c>
      <c r="G11" s="92">
        <f t="shared" si="1"/>
        <v>4942023</v>
      </c>
      <c r="H11">
        <v>2367732</v>
      </c>
      <c r="I11">
        <v>2450803</v>
      </c>
      <c r="J11" s="92">
        <f t="shared" si="2"/>
        <v>4818535</v>
      </c>
      <c r="K11">
        <v>2317490</v>
      </c>
      <c r="L11">
        <v>2387916</v>
      </c>
      <c r="M11" s="92">
        <f t="shared" si="3"/>
        <v>4705406</v>
      </c>
      <c r="N11">
        <v>2271070</v>
      </c>
      <c r="O11">
        <v>2333343</v>
      </c>
      <c r="P11" s="92">
        <f t="shared" si="4"/>
        <v>4604413</v>
      </c>
      <c r="Q11">
        <v>2226962</v>
      </c>
      <c r="R11">
        <v>2284563</v>
      </c>
      <c r="S11" s="92">
        <f t="shared" si="5"/>
        <v>4511525</v>
      </c>
      <c r="T11">
        <v>2190562</v>
      </c>
      <c r="U11">
        <v>2245763</v>
      </c>
      <c r="V11" s="92">
        <f t="shared" si="6"/>
        <v>4436325</v>
      </c>
      <c r="W11">
        <v>2169770</v>
      </c>
      <c r="X11">
        <v>2222800</v>
      </c>
      <c r="Y11" s="92">
        <f t="shared" si="7"/>
        <v>4392570</v>
      </c>
      <c r="Z11">
        <v>2168800</v>
      </c>
      <c r="AA11">
        <v>2218540</v>
      </c>
      <c r="AB11" s="92">
        <f t="shared" si="8"/>
        <v>4387340</v>
      </c>
      <c r="AC11">
        <v>2186494</v>
      </c>
      <c r="AD11">
        <v>2233840</v>
      </c>
      <c r="AE11" s="92">
        <f t="shared" si="9"/>
        <v>4420334</v>
      </c>
      <c r="AF11">
        <v>2223384</v>
      </c>
      <c r="AG11">
        <v>2268128</v>
      </c>
      <c r="AH11" s="92">
        <f t="shared" si="10"/>
        <v>4491512</v>
      </c>
      <c r="AI11">
        <v>2270996</v>
      </c>
      <c r="AJ11">
        <v>2312351</v>
      </c>
      <c r="AK11" s="92">
        <f t="shared" si="11"/>
        <v>4583347</v>
      </c>
      <c r="AL11">
        <v>2316207</v>
      </c>
      <c r="AM11">
        <v>2352464</v>
      </c>
      <c r="AN11" s="92">
        <f t="shared" si="12"/>
        <v>4668671</v>
      </c>
      <c r="AO11">
        <v>2350427</v>
      </c>
      <c r="AP11">
        <v>2379224</v>
      </c>
      <c r="AQ11" s="92">
        <f t="shared" si="13"/>
        <v>4729651</v>
      </c>
      <c r="AR11">
        <v>2375481</v>
      </c>
      <c r="AS11">
        <v>2396261</v>
      </c>
      <c r="AT11" s="92">
        <f t="shared" si="14"/>
        <v>4771742</v>
      </c>
      <c r="AU11">
        <v>2390767</v>
      </c>
      <c r="AV11">
        <v>2400811</v>
      </c>
      <c r="AW11" s="92">
        <f t="shared" si="15"/>
        <v>4791578</v>
      </c>
      <c r="AX11">
        <v>2395336</v>
      </c>
      <c r="AY11">
        <v>2393156</v>
      </c>
      <c r="AZ11" s="92">
        <f t="shared" si="16"/>
        <v>4788492</v>
      </c>
      <c r="BA11">
        <v>2389008</v>
      </c>
      <c r="BB11">
        <v>2375251</v>
      </c>
      <c r="BC11" s="92">
        <f t="shared" si="17"/>
        <v>4764259</v>
      </c>
      <c r="BD11">
        <v>2372072</v>
      </c>
      <c r="BE11">
        <v>2348696</v>
      </c>
      <c r="BF11" s="92">
        <f t="shared" si="18"/>
        <v>4720768</v>
      </c>
    </row>
    <row r="12" spans="1:58" x14ac:dyDescent="0.75">
      <c r="A12" s="11" t="s">
        <v>50</v>
      </c>
      <c r="B12">
        <v>2623972</v>
      </c>
      <c r="C12">
        <v>2855018</v>
      </c>
      <c r="D12" s="92">
        <f t="shared" si="0"/>
        <v>5478990</v>
      </c>
      <c r="E12">
        <v>2592909</v>
      </c>
      <c r="F12">
        <v>2812370</v>
      </c>
      <c r="G12" s="92">
        <f t="shared" si="1"/>
        <v>5405279</v>
      </c>
      <c r="H12">
        <v>2556712</v>
      </c>
      <c r="I12">
        <v>2762189</v>
      </c>
      <c r="J12" s="92">
        <f t="shared" si="2"/>
        <v>5318901</v>
      </c>
      <c r="K12">
        <v>2514180</v>
      </c>
      <c r="L12">
        <v>2703696</v>
      </c>
      <c r="M12" s="92">
        <f t="shared" si="3"/>
        <v>5217876</v>
      </c>
      <c r="N12">
        <v>2467199</v>
      </c>
      <c r="O12">
        <v>2640086</v>
      </c>
      <c r="P12" s="92">
        <f t="shared" si="4"/>
        <v>5107285</v>
      </c>
      <c r="Q12">
        <v>2416213</v>
      </c>
      <c r="R12">
        <v>2570564</v>
      </c>
      <c r="S12" s="92">
        <f t="shared" si="5"/>
        <v>4986777</v>
      </c>
      <c r="T12">
        <v>2363372</v>
      </c>
      <c r="U12">
        <v>2498830</v>
      </c>
      <c r="V12" s="92">
        <f t="shared" si="6"/>
        <v>4862202</v>
      </c>
      <c r="W12">
        <v>2311704</v>
      </c>
      <c r="X12">
        <v>2430110</v>
      </c>
      <c r="Y12" s="92">
        <f t="shared" si="7"/>
        <v>4741814</v>
      </c>
      <c r="Z12">
        <v>2263599</v>
      </c>
      <c r="AA12">
        <v>2368135</v>
      </c>
      <c r="AB12" s="92">
        <f t="shared" si="8"/>
        <v>4631734</v>
      </c>
      <c r="AC12">
        <v>2219069</v>
      </c>
      <c r="AD12">
        <v>2314154</v>
      </c>
      <c r="AE12" s="92">
        <f t="shared" si="9"/>
        <v>4533223</v>
      </c>
      <c r="AF12">
        <v>2177003</v>
      </c>
      <c r="AG12">
        <v>2266106</v>
      </c>
      <c r="AH12" s="92">
        <f t="shared" si="10"/>
        <v>4443109</v>
      </c>
      <c r="AI12">
        <v>2142591</v>
      </c>
      <c r="AJ12">
        <v>2228091</v>
      </c>
      <c r="AK12" s="92">
        <f t="shared" si="11"/>
        <v>4370682</v>
      </c>
      <c r="AL12">
        <v>2123380</v>
      </c>
      <c r="AM12">
        <v>2205749</v>
      </c>
      <c r="AN12" s="92">
        <f t="shared" si="12"/>
        <v>4329129</v>
      </c>
      <c r="AO12">
        <v>2123361</v>
      </c>
      <c r="AP12">
        <v>2201786</v>
      </c>
      <c r="AQ12" s="92">
        <f t="shared" si="13"/>
        <v>4325147</v>
      </c>
      <c r="AR12">
        <v>2141888</v>
      </c>
      <c r="AS12">
        <v>2217489</v>
      </c>
      <c r="AT12" s="92">
        <f t="shared" si="14"/>
        <v>4359377</v>
      </c>
      <c r="AU12">
        <v>2179103</v>
      </c>
      <c r="AV12">
        <v>2251918</v>
      </c>
      <c r="AW12" s="92">
        <f t="shared" si="15"/>
        <v>4431021</v>
      </c>
      <c r="AX12">
        <v>2226655</v>
      </c>
      <c r="AY12">
        <v>2296046</v>
      </c>
      <c r="AZ12" s="92">
        <f t="shared" si="16"/>
        <v>4522701</v>
      </c>
      <c r="BA12">
        <v>2271747</v>
      </c>
      <c r="BB12">
        <v>2335989</v>
      </c>
      <c r="BC12" s="92">
        <f t="shared" si="17"/>
        <v>4607736</v>
      </c>
      <c r="BD12">
        <v>2306013</v>
      </c>
      <c r="BE12">
        <v>2362617</v>
      </c>
      <c r="BF12" s="92">
        <f t="shared" si="18"/>
        <v>4668630</v>
      </c>
    </row>
    <row r="13" spans="1:58" x14ac:dyDescent="0.75">
      <c r="A13" s="11" t="s">
        <v>51</v>
      </c>
      <c r="B13">
        <v>2650573</v>
      </c>
      <c r="C13">
        <v>2948117</v>
      </c>
      <c r="D13" s="92">
        <f t="shared" si="0"/>
        <v>5598690</v>
      </c>
      <c r="E13">
        <v>2634374</v>
      </c>
      <c r="F13">
        <v>2934431</v>
      </c>
      <c r="G13" s="92">
        <f t="shared" si="1"/>
        <v>5568805</v>
      </c>
      <c r="H13">
        <v>2613937</v>
      </c>
      <c r="I13">
        <v>2912857</v>
      </c>
      <c r="J13" s="92">
        <f t="shared" si="2"/>
        <v>5526794</v>
      </c>
      <c r="K13">
        <v>2591341</v>
      </c>
      <c r="L13">
        <v>2885597</v>
      </c>
      <c r="M13" s="92">
        <f t="shared" si="3"/>
        <v>5476938</v>
      </c>
      <c r="N13">
        <v>2566442</v>
      </c>
      <c r="O13">
        <v>2854125</v>
      </c>
      <c r="P13" s="92">
        <f t="shared" si="4"/>
        <v>5420567</v>
      </c>
      <c r="Q13">
        <v>2540257</v>
      </c>
      <c r="R13">
        <v>2818120</v>
      </c>
      <c r="S13" s="92">
        <f t="shared" si="5"/>
        <v>5358377</v>
      </c>
      <c r="T13">
        <v>2511413</v>
      </c>
      <c r="U13">
        <v>2776467</v>
      </c>
      <c r="V13" s="92">
        <f t="shared" si="6"/>
        <v>5287880</v>
      </c>
      <c r="W13">
        <v>2477630</v>
      </c>
      <c r="X13">
        <v>2727258</v>
      </c>
      <c r="Y13" s="92">
        <f t="shared" si="7"/>
        <v>5204888</v>
      </c>
      <c r="Z13">
        <v>2437880</v>
      </c>
      <c r="AA13">
        <v>2669917</v>
      </c>
      <c r="AB13" s="92">
        <f t="shared" si="8"/>
        <v>5107797</v>
      </c>
      <c r="AC13">
        <v>2393156</v>
      </c>
      <c r="AD13">
        <v>2607339</v>
      </c>
      <c r="AE13" s="92">
        <f t="shared" si="9"/>
        <v>5000495</v>
      </c>
      <c r="AF13">
        <v>2344997</v>
      </c>
      <c r="AG13">
        <v>2539304</v>
      </c>
      <c r="AH13" s="92">
        <f t="shared" si="10"/>
        <v>4884301</v>
      </c>
      <c r="AI13">
        <v>2295267</v>
      </c>
      <c r="AJ13">
        <v>2469171</v>
      </c>
      <c r="AK13" s="92">
        <f t="shared" si="11"/>
        <v>4764438</v>
      </c>
      <c r="AL13">
        <v>2246598</v>
      </c>
      <c r="AM13">
        <v>2401827</v>
      </c>
      <c r="AN13" s="92">
        <f t="shared" si="12"/>
        <v>4648425</v>
      </c>
      <c r="AO13">
        <v>2201178</v>
      </c>
      <c r="AP13">
        <v>2340905</v>
      </c>
      <c r="AQ13" s="92">
        <f t="shared" si="13"/>
        <v>4542083</v>
      </c>
      <c r="AR13">
        <v>2159023</v>
      </c>
      <c r="AS13">
        <v>2288194</v>
      </c>
      <c r="AT13" s="92">
        <f t="shared" si="14"/>
        <v>4447217</v>
      </c>
      <c r="AU13">
        <v>2119229</v>
      </c>
      <c r="AV13">
        <v>2241286</v>
      </c>
      <c r="AW13" s="92">
        <f t="shared" si="15"/>
        <v>4360515</v>
      </c>
      <c r="AX13">
        <v>2086811</v>
      </c>
      <c r="AY13">
        <v>2204070</v>
      </c>
      <c r="AZ13" s="92">
        <f t="shared" si="16"/>
        <v>4290881</v>
      </c>
      <c r="BA13">
        <v>2069235</v>
      </c>
      <c r="BB13">
        <v>2182204</v>
      </c>
      <c r="BC13" s="92">
        <f t="shared" si="17"/>
        <v>4251439</v>
      </c>
      <c r="BD13">
        <v>2070453</v>
      </c>
      <c r="BE13">
        <v>2178506</v>
      </c>
      <c r="BF13" s="92">
        <f t="shared" si="18"/>
        <v>4248959</v>
      </c>
    </row>
    <row r="14" spans="1:58" x14ac:dyDescent="0.75">
      <c r="A14" s="11" t="s">
        <v>52</v>
      </c>
      <c r="B14">
        <v>2475278</v>
      </c>
      <c r="C14">
        <v>2774601</v>
      </c>
      <c r="D14" s="92">
        <f t="shared" si="0"/>
        <v>5249879</v>
      </c>
      <c r="E14">
        <v>2506609</v>
      </c>
      <c r="F14">
        <v>2821826</v>
      </c>
      <c r="G14" s="92">
        <f t="shared" si="1"/>
        <v>5328435</v>
      </c>
      <c r="H14">
        <v>2530360</v>
      </c>
      <c r="I14">
        <v>2859610</v>
      </c>
      <c r="J14" s="92">
        <f t="shared" si="2"/>
        <v>5389970</v>
      </c>
      <c r="K14">
        <v>2543915</v>
      </c>
      <c r="L14">
        <v>2883617</v>
      </c>
      <c r="M14" s="92">
        <f t="shared" si="3"/>
        <v>5427532</v>
      </c>
      <c r="N14">
        <v>2546226</v>
      </c>
      <c r="O14">
        <v>2894110</v>
      </c>
      <c r="P14" s="92">
        <f t="shared" si="4"/>
        <v>5440336</v>
      </c>
      <c r="Q14">
        <v>2539298</v>
      </c>
      <c r="R14">
        <v>2892017</v>
      </c>
      <c r="S14" s="92">
        <f t="shared" si="5"/>
        <v>5431315</v>
      </c>
      <c r="T14">
        <v>2525332</v>
      </c>
      <c r="U14">
        <v>2879263</v>
      </c>
      <c r="V14" s="92">
        <f t="shared" si="6"/>
        <v>5404595</v>
      </c>
      <c r="W14">
        <v>2507729</v>
      </c>
      <c r="X14">
        <v>2859231</v>
      </c>
      <c r="Y14" s="92">
        <f t="shared" si="7"/>
        <v>5366960</v>
      </c>
      <c r="Z14">
        <v>2488436</v>
      </c>
      <c r="AA14">
        <v>2833923</v>
      </c>
      <c r="AB14" s="92">
        <f t="shared" si="8"/>
        <v>5322359</v>
      </c>
      <c r="AC14">
        <v>2465430</v>
      </c>
      <c r="AD14">
        <v>2802902</v>
      </c>
      <c r="AE14" s="92">
        <f t="shared" si="9"/>
        <v>5268332</v>
      </c>
      <c r="AF14">
        <v>2441690</v>
      </c>
      <c r="AG14">
        <v>2767971</v>
      </c>
      <c r="AH14" s="92">
        <f t="shared" si="10"/>
        <v>5209661</v>
      </c>
      <c r="AI14">
        <v>2415850</v>
      </c>
      <c r="AJ14">
        <v>2727996</v>
      </c>
      <c r="AK14" s="92">
        <f t="shared" si="11"/>
        <v>5143846</v>
      </c>
      <c r="AL14">
        <v>2385430</v>
      </c>
      <c r="AM14">
        <v>2680831</v>
      </c>
      <c r="AN14" s="92">
        <f t="shared" si="12"/>
        <v>5066261</v>
      </c>
      <c r="AO14">
        <v>2349202</v>
      </c>
      <c r="AP14">
        <v>2625591</v>
      </c>
      <c r="AQ14" s="92">
        <f t="shared" si="13"/>
        <v>4974793</v>
      </c>
      <c r="AR14">
        <v>2307279</v>
      </c>
      <c r="AS14">
        <v>2564394</v>
      </c>
      <c r="AT14" s="92">
        <f t="shared" si="14"/>
        <v>4871673</v>
      </c>
      <c r="AU14">
        <v>2262147</v>
      </c>
      <c r="AV14">
        <v>2497925</v>
      </c>
      <c r="AW14" s="92">
        <f t="shared" si="15"/>
        <v>4760072</v>
      </c>
      <c r="AX14">
        <v>2215652</v>
      </c>
      <c r="AY14">
        <v>2429521</v>
      </c>
      <c r="AZ14" s="92">
        <f t="shared" si="16"/>
        <v>4645173</v>
      </c>
      <c r="BA14">
        <v>2170356</v>
      </c>
      <c r="BB14">
        <v>2364046</v>
      </c>
      <c r="BC14" s="92">
        <f t="shared" si="17"/>
        <v>4534402</v>
      </c>
      <c r="BD14">
        <v>2128283</v>
      </c>
      <c r="BE14">
        <v>2304983</v>
      </c>
      <c r="BF14" s="92">
        <f t="shared" si="18"/>
        <v>4433266</v>
      </c>
    </row>
    <row r="15" spans="1:58" x14ac:dyDescent="0.75">
      <c r="A15" s="11" t="s">
        <v>53</v>
      </c>
      <c r="B15">
        <v>2145804</v>
      </c>
      <c r="C15">
        <v>2453139</v>
      </c>
      <c r="D15" s="92">
        <f t="shared" si="0"/>
        <v>4598943</v>
      </c>
      <c r="E15">
        <v>2187597</v>
      </c>
      <c r="F15">
        <v>2501290</v>
      </c>
      <c r="G15" s="92">
        <f t="shared" si="1"/>
        <v>4688887</v>
      </c>
      <c r="H15">
        <v>2226867</v>
      </c>
      <c r="I15">
        <v>2548137</v>
      </c>
      <c r="J15" s="92">
        <f t="shared" si="2"/>
        <v>4775004</v>
      </c>
      <c r="K15">
        <v>2266021</v>
      </c>
      <c r="L15">
        <v>2597399</v>
      </c>
      <c r="M15" s="92">
        <f t="shared" si="3"/>
        <v>4863420</v>
      </c>
      <c r="N15">
        <v>2301263</v>
      </c>
      <c r="O15">
        <v>2645211</v>
      </c>
      <c r="P15" s="92">
        <f t="shared" si="4"/>
        <v>4946474</v>
      </c>
      <c r="Q15">
        <v>2335986</v>
      </c>
      <c r="R15">
        <v>2694703</v>
      </c>
      <c r="S15" s="92">
        <f t="shared" si="5"/>
        <v>5030689</v>
      </c>
      <c r="T15">
        <v>2367502</v>
      </c>
      <c r="U15">
        <v>2741617</v>
      </c>
      <c r="V15" s="92">
        <f t="shared" si="6"/>
        <v>5109119</v>
      </c>
      <c r="W15">
        <v>2391939</v>
      </c>
      <c r="X15">
        <v>2779491</v>
      </c>
      <c r="Y15" s="92">
        <f t="shared" si="7"/>
        <v>5171430</v>
      </c>
      <c r="Z15">
        <v>2407134</v>
      </c>
      <c r="AA15">
        <v>2804339</v>
      </c>
      <c r="AB15" s="92">
        <f t="shared" si="8"/>
        <v>5211473</v>
      </c>
      <c r="AC15">
        <v>2410605</v>
      </c>
      <c r="AD15">
        <v>2814750</v>
      </c>
      <c r="AE15" s="92">
        <f t="shared" si="9"/>
        <v>5225355</v>
      </c>
      <c r="AF15">
        <v>2406082</v>
      </c>
      <c r="AG15">
        <v>2813675</v>
      </c>
      <c r="AH15" s="92">
        <f t="shared" si="10"/>
        <v>5219757</v>
      </c>
      <c r="AI15">
        <v>2395281</v>
      </c>
      <c r="AJ15">
        <v>2802721</v>
      </c>
      <c r="AK15" s="92">
        <f t="shared" si="11"/>
        <v>5198002</v>
      </c>
      <c r="AL15">
        <v>2381069</v>
      </c>
      <c r="AM15">
        <v>2784792</v>
      </c>
      <c r="AN15" s="92">
        <f t="shared" si="12"/>
        <v>5165861</v>
      </c>
      <c r="AO15">
        <v>2365205</v>
      </c>
      <c r="AP15">
        <v>2761662</v>
      </c>
      <c r="AQ15" s="92">
        <f t="shared" si="13"/>
        <v>5126867</v>
      </c>
      <c r="AR15">
        <v>2345130</v>
      </c>
      <c r="AS15">
        <v>2732212</v>
      </c>
      <c r="AT15" s="92">
        <f t="shared" si="14"/>
        <v>5077342</v>
      </c>
      <c r="AU15">
        <v>2324610</v>
      </c>
      <c r="AV15">
        <v>2699195</v>
      </c>
      <c r="AW15" s="92">
        <f t="shared" si="15"/>
        <v>5023805</v>
      </c>
      <c r="AX15">
        <v>2302045</v>
      </c>
      <c r="AY15">
        <v>2661268</v>
      </c>
      <c r="AZ15" s="92">
        <f t="shared" si="16"/>
        <v>4963313</v>
      </c>
      <c r="BA15">
        <v>2275049</v>
      </c>
      <c r="BB15">
        <v>2616313</v>
      </c>
      <c r="BC15" s="92">
        <f t="shared" si="17"/>
        <v>4891362</v>
      </c>
      <c r="BD15">
        <v>2242588</v>
      </c>
      <c r="BE15">
        <v>2563568</v>
      </c>
      <c r="BF15" s="92">
        <f t="shared" si="18"/>
        <v>4806156</v>
      </c>
    </row>
    <row r="16" spans="1:58" x14ac:dyDescent="0.75">
      <c r="A16" s="11" t="s">
        <v>107</v>
      </c>
      <c r="B16">
        <v>1651388</v>
      </c>
      <c r="C16">
        <v>1951570</v>
      </c>
      <c r="D16" s="92">
        <f t="shared" si="0"/>
        <v>3602958</v>
      </c>
      <c r="E16">
        <v>1733136</v>
      </c>
      <c r="F16">
        <v>2049897</v>
      </c>
      <c r="G16" s="92">
        <f t="shared" si="1"/>
        <v>3783033</v>
      </c>
      <c r="H16">
        <v>1809736</v>
      </c>
      <c r="I16">
        <v>2141910</v>
      </c>
      <c r="J16" s="92">
        <f t="shared" si="2"/>
        <v>3951646</v>
      </c>
      <c r="K16">
        <v>1877890</v>
      </c>
      <c r="L16">
        <v>2223096</v>
      </c>
      <c r="M16" s="92">
        <f t="shared" si="3"/>
        <v>4100986</v>
      </c>
      <c r="N16">
        <v>1932526</v>
      </c>
      <c r="O16">
        <v>2288682</v>
      </c>
      <c r="P16" s="92">
        <f t="shared" si="4"/>
        <v>4221208</v>
      </c>
      <c r="Q16">
        <v>1979065</v>
      </c>
      <c r="R16">
        <v>2343416</v>
      </c>
      <c r="S16" s="92">
        <f t="shared" si="5"/>
        <v>4322481</v>
      </c>
      <c r="T16">
        <v>2019943</v>
      </c>
      <c r="U16">
        <v>2391008</v>
      </c>
      <c r="V16" s="92">
        <f t="shared" si="6"/>
        <v>4410951</v>
      </c>
      <c r="W16">
        <v>2059310</v>
      </c>
      <c r="X16">
        <v>2437974</v>
      </c>
      <c r="Y16" s="92">
        <f t="shared" si="7"/>
        <v>4497284</v>
      </c>
      <c r="Z16">
        <v>2099308</v>
      </c>
      <c r="AA16">
        <v>2487862</v>
      </c>
      <c r="AB16" s="92">
        <f t="shared" si="8"/>
        <v>4587170</v>
      </c>
      <c r="AC16">
        <v>2132939</v>
      </c>
      <c r="AD16">
        <v>2533961</v>
      </c>
      <c r="AE16" s="92">
        <f t="shared" si="9"/>
        <v>4666900</v>
      </c>
      <c r="AF16">
        <v>2167215</v>
      </c>
      <c r="AG16">
        <v>2582756</v>
      </c>
      <c r="AH16" s="92">
        <f t="shared" si="10"/>
        <v>4749971</v>
      </c>
      <c r="AI16">
        <v>2199266</v>
      </c>
      <c r="AJ16">
        <v>2629640</v>
      </c>
      <c r="AK16" s="92">
        <f t="shared" si="11"/>
        <v>4828906</v>
      </c>
      <c r="AL16">
        <v>2225218</v>
      </c>
      <c r="AM16">
        <v>2668115</v>
      </c>
      <c r="AN16" s="92">
        <f t="shared" si="12"/>
        <v>4893333</v>
      </c>
      <c r="AO16">
        <v>2242939</v>
      </c>
      <c r="AP16">
        <v>2694320</v>
      </c>
      <c r="AQ16" s="92">
        <f t="shared" si="13"/>
        <v>4937259</v>
      </c>
      <c r="AR16">
        <v>2247285</v>
      </c>
      <c r="AS16">
        <v>2704654</v>
      </c>
      <c r="AT16" s="92">
        <f t="shared" si="14"/>
        <v>4951939</v>
      </c>
      <c r="AU16">
        <v>2245071</v>
      </c>
      <c r="AV16">
        <v>2704865</v>
      </c>
      <c r="AW16" s="92">
        <f t="shared" si="15"/>
        <v>4949936</v>
      </c>
      <c r="AX16">
        <v>2237611</v>
      </c>
      <c r="AY16">
        <v>2696033</v>
      </c>
      <c r="AZ16" s="92">
        <f t="shared" si="16"/>
        <v>4933644</v>
      </c>
      <c r="BA16">
        <v>2227512</v>
      </c>
      <c r="BB16">
        <v>2680814</v>
      </c>
      <c r="BC16" s="92">
        <f t="shared" si="17"/>
        <v>4908326</v>
      </c>
      <c r="BD16">
        <v>2216346</v>
      </c>
      <c r="BE16">
        <v>2660917</v>
      </c>
      <c r="BF16" s="92">
        <f t="shared" si="18"/>
        <v>4877263</v>
      </c>
    </row>
    <row r="17" spans="1:58" x14ac:dyDescent="0.75">
      <c r="A17" s="11" t="s">
        <v>108</v>
      </c>
      <c r="B17">
        <v>1119329</v>
      </c>
      <c r="C17">
        <v>1396896</v>
      </c>
      <c r="D17" s="92">
        <f t="shared" si="0"/>
        <v>2516225</v>
      </c>
      <c r="E17">
        <v>1182314</v>
      </c>
      <c r="F17">
        <v>1470506</v>
      </c>
      <c r="G17" s="92">
        <f t="shared" si="1"/>
        <v>2652820</v>
      </c>
      <c r="H17">
        <v>1250914</v>
      </c>
      <c r="I17">
        <v>1551209</v>
      </c>
      <c r="J17" s="92">
        <f t="shared" si="2"/>
        <v>2802123</v>
      </c>
      <c r="K17">
        <v>1324083</v>
      </c>
      <c r="L17">
        <v>1638504</v>
      </c>
      <c r="M17" s="92">
        <f t="shared" si="3"/>
        <v>2962587</v>
      </c>
      <c r="N17">
        <v>1392984</v>
      </c>
      <c r="O17">
        <v>1722504</v>
      </c>
      <c r="P17" s="92">
        <f t="shared" si="4"/>
        <v>3115488</v>
      </c>
      <c r="Q17">
        <v>1466516</v>
      </c>
      <c r="R17">
        <v>1813533</v>
      </c>
      <c r="S17" s="92">
        <f t="shared" si="5"/>
        <v>3280049</v>
      </c>
      <c r="T17">
        <v>1541568</v>
      </c>
      <c r="U17">
        <v>1906928</v>
      </c>
      <c r="V17" s="92">
        <f t="shared" si="6"/>
        <v>3448496</v>
      </c>
      <c r="W17">
        <v>1613307</v>
      </c>
      <c r="X17">
        <v>1995711</v>
      </c>
      <c r="Y17" s="92">
        <f t="shared" si="7"/>
        <v>3609018</v>
      </c>
      <c r="Z17">
        <v>1678563</v>
      </c>
      <c r="AA17">
        <v>2075396</v>
      </c>
      <c r="AB17" s="92">
        <f t="shared" si="8"/>
        <v>3753959</v>
      </c>
      <c r="AC17">
        <v>1727081</v>
      </c>
      <c r="AD17">
        <v>2135158</v>
      </c>
      <c r="AE17" s="92">
        <f t="shared" si="9"/>
        <v>3862239</v>
      </c>
      <c r="AF17">
        <v>1769777</v>
      </c>
      <c r="AG17">
        <v>2186514</v>
      </c>
      <c r="AH17" s="92">
        <f t="shared" si="10"/>
        <v>3956291</v>
      </c>
      <c r="AI17">
        <v>1809401</v>
      </c>
      <c r="AJ17">
        <v>2233311</v>
      </c>
      <c r="AK17" s="92">
        <f t="shared" si="11"/>
        <v>4042712</v>
      </c>
      <c r="AL17">
        <v>1849423</v>
      </c>
      <c r="AM17">
        <v>2281330</v>
      </c>
      <c r="AN17" s="92">
        <f t="shared" si="12"/>
        <v>4130753</v>
      </c>
      <c r="AO17">
        <v>1891076</v>
      </c>
      <c r="AP17">
        <v>2333143</v>
      </c>
      <c r="AQ17" s="92">
        <f t="shared" si="13"/>
        <v>4224219</v>
      </c>
      <c r="AR17">
        <v>1922178</v>
      </c>
      <c r="AS17">
        <v>2376042</v>
      </c>
      <c r="AT17" s="92">
        <f t="shared" si="14"/>
        <v>4298220</v>
      </c>
      <c r="AU17">
        <v>1954735</v>
      </c>
      <c r="AV17">
        <v>2422652</v>
      </c>
      <c r="AW17" s="92">
        <f t="shared" si="15"/>
        <v>4377387</v>
      </c>
      <c r="AX17">
        <v>1986588</v>
      </c>
      <c r="AY17">
        <v>2468760</v>
      </c>
      <c r="AZ17" s="92">
        <f t="shared" si="16"/>
        <v>4455348</v>
      </c>
      <c r="BA17">
        <v>2014379</v>
      </c>
      <c r="BB17">
        <v>2508337</v>
      </c>
      <c r="BC17" s="92">
        <f t="shared" si="17"/>
        <v>4522716</v>
      </c>
      <c r="BD17">
        <v>2035895</v>
      </c>
      <c r="BE17">
        <v>2537547</v>
      </c>
      <c r="BF17" s="92">
        <f t="shared" si="18"/>
        <v>4573442</v>
      </c>
    </row>
    <row r="18" spans="1:58" x14ac:dyDescent="0.75">
      <c r="A18" s="11" t="s">
        <v>109</v>
      </c>
      <c r="B18">
        <v>728559</v>
      </c>
      <c r="C18">
        <v>967582</v>
      </c>
      <c r="D18" s="92">
        <f t="shared" si="0"/>
        <v>1696141</v>
      </c>
      <c r="E18">
        <v>757780</v>
      </c>
      <c r="F18">
        <v>1010881</v>
      </c>
      <c r="G18" s="92">
        <f t="shared" si="1"/>
        <v>1768661</v>
      </c>
      <c r="H18">
        <v>793518</v>
      </c>
      <c r="I18">
        <v>1061239</v>
      </c>
      <c r="J18" s="92">
        <f t="shared" si="2"/>
        <v>1854757</v>
      </c>
      <c r="K18">
        <v>836840</v>
      </c>
      <c r="L18">
        <v>1118815</v>
      </c>
      <c r="M18" s="92">
        <f t="shared" si="3"/>
        <v>1955655</v>
      </c>
      <c r="N18">
        <v>880548</v>
      </c>
      <c r="O18">
        <v>1173072</v>
      </c>
      <c r="P18" s="92">
        <f t="shared" si="4"/>
        <v>2053620</v>
      </c>
      <c r="Q18">
        <v>929401</v>
      </c>
      <c r="R18">
        <v>1233219</v>
      </c>
      <c r="S18" s="92">
        <f t="shared" si="5"/>
        <v>2162620</v>
      </c>
      <c r="T18">
        <v>983347</v>
      </c>
      <c r="U18">
        <v>1299850</v>
      </c>
      <c r="V18" s="92">
        <f t="shared" si="6"/>
        <v>2283197</v>
      </c>
      <c r="W18">
        <v>1042448</v>
      </c>
      <c r="X18">
        <v>1373852</v>
      </c>
      <c r="Y18" s="92">
        <f t="shared" si="7"/>
        <v>2416300</v>
      </c>
      <c r="Z18">
        <v>1106615</v>
      </c>
      <c r="AA18">
        <v>1455260</v>
      </c>
      <c r="AB18" s="92">
        <f t="shared" si="8"/>
        <v>2561875</v>
      </c>
      <c r="AC18">
        <v>1166630</v>
      </c>
      <c r="AD18">
        <v>1530500</v>
      </c>
      <c r="AE18" s="92">
        <f t="shared" si="9"/>
        <v>2697130</v>
      </c>
      <c r="AF18">
        <v>1230950</v>
      </c>
      <c r="AG18">
        <v>1613064</v>
      </c>
      <c r="AH18" s="92">
        <f t="shared" si="10"/>
        <v>2844014</v>
      </c>
      <c r="AI18">
        <v>1296910</v>
      </c>
      <c r="AJ18">
        <v>1698797</v>
      </c>
      <c r="AK18" s="92">
        <f t="shared" si="11"/>
        <v>2995707</v>
      </c>
      <c r="AL18">
        <v>1360322</v>
      </c>
      <c r="AM18">
        <v>1781294</v>
      </c>
      <c r="AN18" s="92">
        <f t="shared" si="12"/>
        <v>3141616</v>
      </c>
      <c r="AO18">
        <v>1418924</v>
      </c>
      <c r="AP18">
        <v>1856683</v>
      </c>
      <c r="AQ18" s="92">
        <f t="shared" si="13"/>
        <v>3275607</v>
      </c>
      <c r="AR18">
        <v>1461992</v>
      </c>
      <c r="AS18">
        <v>1909890</v>
      </c>
      <c r="AT18" s="92">
        <f t="shared" si="14"/>
        <v>3371882</v>
      </c>
      <c r="AU18">
        <v>1500646</v>
      </c>
      <c r="AV18">
        <v>1956835</v>
      </c>
      <c r="AW18" s="92">
        <f t="shared" si="15"/>
        <v>3457481</v>
      </c>
      <c r="AX18">
        <v>1537599</v>
      </c>
      <c r="AY18">
        <v>2001432</v>
      </c>
      <c r="AZ18" s="92">
        <f t="shared" si="16"/>
        <v>3539031</v>
      </c>
      <c r="BA18">
        <v>1575882</v>
      </c>
      <c r="BB18">
        <v>2048925</v>
      </c>
      <c r="BC18" s="92">
        <f t="shared" si="17"/>
        <v>3624807</v>
      </c>
      <c r="BD18">
        <v>1616660</v>
      </c>
      <c r="BE18">
        <v>2101482</v>
      </c>
      <c r="BF18" s="92">
        <f t="shared" si="18"/>
        <v>3718142</v>
      </c>
    </row>
    <row r="19" spans="1:58" x14ac:dyDescent="0.75">
      <c r="A19" s="11" t="s">
        <v>110</v>
      </c>
      <c r="B19">
        <v>460940</v>
      </c>
      <c r="C19">
        <v>662695</v>
      </c>
      <c r="D19" s="92">
        <f t="shared" si="0"/>
        <v>1123635</v>
      </c>
      <c r="E19">
        <v>472508</v>
      </c>
      <c r="F19">
        <v>678020</v>
      </c>
      <c r="G19" s="92">
        <f t="shared" si="1"/>
        <v>1150528</v>
      </c>
      <c r="H19">
        <v>486360</v>
      </c>
      <c r="I19">
        <v>698490</v>
      </c>
      <c r="J19" s="92">
        <f t="shared" si="2"/>
        <v>1184850</v>
      </c>
      <c r="K19">
        <v>503568</v>
      </c>
      <c r="L19">
        <v>725880</v>
      </c>
      <c r="M19" s="92">
        <f t="shared" si="3"/>
        <v>1229448</v>
      </c>
      <c r="N19">
        <v>522285</v>
      </c>
      <c r="O19">
        <v>752124</v>
      </c>
      <c r="P19" s="92">
        <f t="shared" si="4"/>
        <v>1274409</v>
      </c>
      <c r="Q19">
        <v>542243</v>
      </c>
      <c r="R19">
        <v>782928</v>
      </c>
      <c r="S19" s="92">
        <f t="shared" si="5"/>
        <v>1325171</v>
      </c>
      <c r="T19">
        <v>565126</v>
      </c>
      <c r="U19">
        <v>819162</v>
      </c>
      <c r="V19" s="92">
        <f t="shared" si="6"/>
        <v>1384288</v>
      </c>
      <c r="W19">
        <v>592990</v>
      </c>
      <c r="X19">
        <v>861750</v>
      </c>
      <c r="Y19" s="92">
        <f t="shared" si="7"/>
        <v>1454740</v>
      </c>
      <c r="Z19">
        <v>627041</v>
      </c>
      <c r="AA19">
        <v>911347</v>
      </c>
      <c r="AB19" s="92">
        <f t="shared" si="8"/>
        <v>1538388</v>
      </c>
      <c r="AC19">
        <v>663392</v>
      </c>
      <c r="AD19">
        <v>957605</v>
      </c>
      <c r="AE19" s="92">
        <f t="shared" si="9"/>
        <v>1620997</v>
      </c>
      <c r="AF19">
        <v>702549</v>
      </c>
      <c r="AG19">
        <v>1008251</v>
      </c>
      <c r="AH19" s="92">
        <f t="shared" si="10"/>
        <v>1710800</v>
      </c>
      <c r="AI19">
        <v>744995</v>
      </c>
      <c r="AJ19">
        <v>1064494</v>
      </c>
      <c r="AK19" s="92">
        <f t="shared" si="11"/>
        <v>1809489</v>
      </c>
      <c r="AL19">
        <v>791439</v>
      </c>
      <c r="AM19">
        <v>1127713</v>
      </c>
      <c r="AN19" s="92">
        <f t="shared" si="12"/>
        <v>1919152</v>
      </c>
      <c r="AO19">
        <v>842394</v>
      </c>
      <c r="AP19">
        <v>1198404</v>
      </c>
      <c r="AQ19" s="92">
        <f t="shared" si="13"/>
        <v>2040798</v>
      </c>
      <c r="AR19">
        <v>892495</v>
      </c>
      <c r="AS19">
        <v>1263006</v>
      </c>
      <c r="AT19" s="92">
        <f t="shared" si="14"/>
        <v>2155501</v>
      </c>
      <c r="AU19">
        <v>945225</v>
      </c>
      <c r="AV19">
        <v>1333633</v>
      </c>
      <c r="AW19" s="92">
        <f t="shared" si="15"/>
        <v>2278858</v>
      </c>
      <c r="AX19">
        <v>998691</v>
      </c>
      <c r="AY19">
        <v>1407190</v>
      </c>
      <c r="AZ19" s="92">
        <f t="shared" si="16"/>
        <v>2405881</v>
      </c>
      <c r="BA19">
        <v>1049819</v>
      </c>
      <c r="BB19">
        <v>1478510</v>
      </c>
      <c r="BC19" s="92">
        <f t="shared" si="17"/>
        <v>2528329</v>
      </c>
      <c r="BD19">
        <v>1097370</v>
      </c>
      <c r="BE19">
        <v>1544828</v>
      </c>
      <c r="BF19" s="92">
        <f t="shared" si="18"/>
        <v>2642198</v>
      </c>
    </row>
    <row r="20" spans="1:58" x14ac:dyDescent="0.75">
      <c r="A20" s="11" t="s">
        <v>111</v>
      </c>
      <c r="B20">
        <v>241981</v>
      </c>
      <c r="C20">
        <v>389488</v>
      </c>
      <c r="D20" s="92">
        <f t="shared" si="0"/>
        <v>631469</v>
      </c>
      <c r="E20">
        <v>253439</v>
      </c>
      <c r="F20">
        <v>407824</v>
      </c>
      <c r="G20" s="92">
        <f t="shared" si="1"/>
        <v>661263</v>
      </c>
      <c r="H20">
        <v>263164</v>
      </c>
      <c r="I20">
        <v>424938</v>
      </c>
      <c r="J20" s="92">
        <f t="shared" si="2"/>
        <v>688102</v>
      </c>
      <c r="K20">
        <v>270996</v>
      </c>
      <c r="L20">
        <v>440584</v>
      </c>
      <c r="M20" s="92">
        <f t="shared" si="3"/>
        <v>711580</v>
      </c>
      <c r="N20">
        <v>282474</v>
      </c>
      <c r="O20">
        <v>454854</v>
      </c>
      <c r="P20" s="92">
        <f t="shared" si="4"/>
        <v>737328</v>
      </c>
      <c r="Q20">
        <v>291639</v>
      </c>
      <c r="R20">
        <v>466544</v>
      </c>
      <c r="S20" s="92">
        <f t="shared" si="5"/>
        <v>758183</v>
      </c>
      <c r="T20">
        <v>299367</v>
      </c>
      <c r="U20">
        <v>477714</v>
      </c>
      <c r="V20" s="92">
        <f t="shared" si="6"/>
        <v>777081</v>
      </c>
      <c r="W20">
        <v>307799</v>
      </c>
      <c r="X20">
        <v>492257</v>
      </c>
      <c r="Y20" s="92">
        <f t="shared" si="7"/>
        <v>800056</v>
      </c>
      <c r="Z20">
        <v>318179</v>
      </c>
      <c r="AA20">
        <v>512649</v>
      </c>
      <c r="AB20" s="92">
        <f t="shared" si="8"/>
        <v>830828</v>
      </c>
      <c r="AC20">
        <v>334330</v>
      </c>
      <c r="AD20">
        <v>535835</v>
      </c>
      <c r="AE20" s="92">
        <f t="shared" si="9"/>
        <v>870165</v>
      </c>
      <c r="AF20">
        <v>349256</v>
      </c>
      <c r="AG20">
        <v>559928</v>
      </c>
      <c r="AH20" s="92">
        <f t="shared" si="10"/>
        <v>909184</v>
      </c>
      <c r="AI20">
        <v>364107</v>
      </c>
      <c r="AJ20">
        <v>585672</v>
      </c>
      <c r="AK20" s="92">
        <f t="shared" si="11"/>
        <v>949779</v>
      </c>
      <c r="AL20">
        <v>381939</v>
      </c>
      <c r="AM20">
        <v>616417</v>
      </c>
      <c r="AN20" s="92">
        <f t="shared" si="12"/>
        <v>998356</v>
      </c>
      <c r="AO20">
        <v>404057</v>
      </c>
      <c r="AP20">
        <v>653443</v>
      </c>
      <c r="AQ20" s="92">
        <f t="shared" si="13"/>
        <v>1057500</v>
      </c>
      <c r="AR20">
        <v>433320</v>
      </c>
      <c r="AS20">
        <v>692251</v>
      </c>
      <c r="AT20" s="92">
        <f t="shared" si="14"/>
        <v>1125571</v>
      </c>
      <c r="AU20">
        <v>461534</v>
      </c>
      <c r="AV20">
        <v>731247</v>
      </c>
      <c r="AW20" s="92">
        <f t="shared" si="15"/>
        <v>1192781</v>
      </c>
      <c r="AX20">
        <v>489026</v>
      </c>
      <c r="AY20">
        <v>771342</v>
      </c>
      <c r="AZ20" s="92">
        <f t="shared" si="16"/>
        <v>1260368</v>
      </c>
      <c r="BA20">
        <v>519575</v>
      </c>
      <c r="BB20">
        <v>817808</v>
      </c>
      <c r="BC20" s="92">
        <f t="shared" si="17"/>
        <v>1337383</v>
      </c>
      <c r="BD20">
        <v>553876</v>
      </c>
      <c r="BE20">
        <v>871818</v>
      </c>
      <c r="BF20" s="92">
        <f t="shared" si="18"/>
        <v>1425694</v>
      </c>
    </row>
    <row r="21" spans="1:58" x14ac:dyDescent="0.75">
      <c r="A21" s="11" t="s">
        <v>112</v>
      </c>
      <c r="B21">
        <v>94441</v>
      </c>
      <c r="C21">
        <v>168763</v>
      </c>
      <c r="D21" s="92">
        <f t="shared" si="0"/>
        <v>263204</v>
      </c>
      <c r="E21">
        <v>98226</v>
      </c>
      <c r="F21">
        <v>177376</v>
      </c>
      <c r="G21" s="92">
        <f t="shared" si="1"/>
        <v>275602</v>
      </c>
      <c r="H21">
        <v>100840</v>
      </c>
      <c r="I21">
        <v>185181</v>
      </c>
      <c r="J21" s="92">
        <f t="shared" si="2"/>
        <v>286021</v>
      </c>
      <c r="K21">
        <v>103363</v>
      </c>
      <c r="L21">
        <v>194203</v>
      </c>
      <c r="M21" s="92">
        <f t="shared" si="3"/>
        <v>297566</v>
      </c>
      <c r="N21">
        <v>114028</v>
      </c>
      <c r="O21">
        <v>211138</v>
      </c>
      <c r="P21" s="92">
        <f t="shared" si="4"/>
        <v>325166</v>
      </c>
      <c r="Q21">
        <v>121881</v>
      </c>
      <c r="R21">
        <v>223631</v>
      </c>
      <c r="S21" s="92">
        <f t="shared" si="5"/>
        <v>345512</v>
      </c>
      <c r="T21">
        <v>127853</v>
      </c>
      <c r="U21">
        <v>233977</v>
      </c>
      <c r="V21" s="92">
        <f t="shared" si="6"/>
        <v>361830</v>
      </c>
      <c r="W21">
        <v>131507</v>
      </c>
      <c r="X21">
        <v>242366</v>
      </c>
      <c r="Y21" s="92">
        <f t="shared" si="7"/>
        <v>373873</v>
      </c>
      <c r="Z21">
        <v>133278</v>
      </c>
      <c r="AA21">
        <v>249742</v>
      </c>
      <c r="AB21" s="92">
        <f t="shared" si="8"/>
        <v>383020</v>
      </c>
      <c r="AC21">
        <v>143380</v>
      </c>
      <c r="AD21">
        <v>264091</v>
      </c>
      <c r="AE21" s="92">
        <f t="shared" si="9"/>
        <v>407471</v>
      </c>
      <c r="AF21">
        <v>149535</v>
      </c>
      <c r="AG21">
        <v>272292</v>
      </c>
      <c r="AH21" s="92">
        <f t="shared" si="10"/>
        <v>421827</v>
      </c>
      <c r="AI21">
        <v>153971</v>
      </c>
      <c r="AJ21">
        <v>279022</v>
      </c>
      <c r="AK21" s="92">
        <f t="shared" si="11"/>
        <v>432993</v>
      </c>
      <c r="AL21">
        <v>157020</v>
      </c>
      <c r="AM21">
        <v>286041</v>
      </c>
      <c r="AN21" s="92">
        <f t="shared" si="12"/>
        <v>443061</v>
      </c>
      <c r="AO21">
        <v>159862</v>
      </c>
      <c r="AP21">
        <v>296162</v>
      </c>
      <c r="AQ21" s="92">
        <f t="shared" si="13"/>
        <v>456024</v>
      </c>
      <c r="AR21">
        <v>173033</v>
      </c>
      <c r="AS21">
        <v>316620</v>
      </c>
      <c r="AT21" s="92">
        <f t="shared" si="14"/>
        <v>489653</v>
      </c>
      <c r="AU21">
        <v>182571</v>
      </c>
      <c r="AV21">
        <v>332492</v>
      </c>
      <c r="AW21" s="92">
        <f t="shared" si="15"/>
        <v>515063</v>
      </c>
      <c r="AX21">
        <v>191179</v>
      </c>
      <c r="AY21">
        <v>348163</v>
      </c>
      <c r="AZ21" s="92">
        <f t="shared" si="16"/>
        <v>539342</v>
      </c>
      <c r="BA21">
        <v>198827</v>
      </c>
      <c r="BB21">
        <v>364337</v>
      </c>
      <c r="BC21" s="92">
        <f t="shared" si="17"/>
        <v>563164</v>
      </c>
      <c r="BD21">
        <v>207693</v>
      </c>
      <c r="BE21">
        <v>384585</v>
      </c>
      <c r="BF21" s="92">
        <f t="shared" si="18"/>
        <v>592278</v>
      </c>
    </row>
    <row r="22" spans="1:58" x14ac:dyDescent="0.75">
      <c r="A22" s="11" t="s">
        <v>189</v>
      </c>
      <c r="B22">
        <v>25021</v>
      </c>
      <c r="C22">
        <v>48404</v>
      </c>
      <c r="D22" s="92">
        <f t="shared" si="0"/>
        <v>73425</v>
      </c>
      <c r="E22">
        <v>28347</v>
      </c>
      <c r="F22">
        <v>55105</v>
      </c>
      <c r="G22" s="92">
        <f t="shared" si="1"/>
        <v>83452</v>
      </c>
      <c r="H22">
        <v>29640</v>
      </c>
      <c r="I22">
        <v>58826</v>
      </c>
      <c r="J22" s="92">
        <f t="shared" si="2"/>
        <v>88466</v>
      </c>
      <c r="K22">
        <v>28224</v>
      </c>
      <c r="L22">
        <v>58875</v>
      </c>
      <c r="M22" s="92">
        <f t="shared" si="3"/>
        <v>87099</v>
      </c>
      <c r="N22">
        <v>30847</v>
      </c>
      <c r="O22">
        <v>64849</v>
      </c>
      <c r="P22" s="92">
        <f t="shared" si="4"/>
        <v>95696</v>
      </c>
      <c r="Q22">
        <v>34358</v>
      </c>
      <c r="R22">
        <v>72084</v>
      </c>
      <c r="S22" s="92">
        <f t="shared" si="5"/>
        <v>106442</v>
      </c>
      <c r="T22">
        <v>37298</v>
      </c>
      <c r="U22">
        <v>78303</v>
      </c>
      <c r="V22" s="92">
        <f t="shared" si="6"/>
        <v>115601</v>
      </c>
      <c r="W22">
        <v>38373</v>
      </c>
      <c r="X22">
        <v>81720</v>
      </c>
      <c r="Y22" s="92">
        <f t="shared" si="7"/>
        <v>120093</v>
      </c>
      <c r="Z22">
        <v>36488</v>
      </c>
      <c r="AA22">
        <v>81012</v>
      </c>
      <c r="AB22" s="92">
        <f t="shared" si="8"/>
        <v>117500</v>
      </c>
      <c r="AC22">
        <v>40118</v>
      </c>
      <c r="AD22">
        <v>88231</v>
      </c>
      <c r="AE22" s="92">
        <f t="shared" si="9"/>
        <v>128349</v>
      </c>
      <c r="AF22">
        <v>45331</v>
      </c>
      <c r="AG22">
        <v>97561</v>
      </c>
      <c r="AH22" s="92">
        <f t="shared" si="10"/>
        <v>142892</v>
      </c>
      <c r="AI22">
        <v>49474</v>
      </c>
      <c r="AJ22">
        <v>105132</v>
      </c>
      <c r="AK22" s="92">
        <f t="shared" si="11"/>
        <v>154606</v>
      </c>
      <c r="AL22">
        <v>50692</v>
      </c>
      <c r="AM22">
        <v>108452</v>
      </c>
      <c r="AN22" s="92">
        <f t="shared" si="12"/>
        <v>159144</v>
      </c>
      <c r="AO22">
        <v>47904</v>
      </c>
      <c r="AP22">
        <v>106350</v>
      </c>
      <c r="AQ22" s="92">
        <f t="shared" si="13"/>
        <v>154254</v>
      </c>
      <c r="AR22">
        <v>51322</v>
      </c>
      <c r="AS22">
        <v>112283</v>
      </c>
      <c r="AT22" s="92">
        <f t="shared" si="14"/>
        <v>163605</v>
      </c>
      <c r="AU22">
        <v>56145</v>
      </c>
      <c r="AV22">
        <v>119913</v>
      </c>
      <c r="AW22" s="92">
        <f t="shared" si="15"/>
        <v>176058</v>
      </c>
      <c r="AX22">
        <v>60184</v>
      </c>
      <c r="AY22">
        <v>126715</v>
      </c>
      <c r="AZ22" s="92">
        <f t="shared" si="16"/>
        <v>186899</v>
      </c>
      <c r="BA22">
        <v>61547</v>
      </c>
      <c r="BB22">
        <v>130354</v>
      </c>
      <c r="BC22" s="92">
        <f t="shared" si="17"/>
        <v>191901</v>
      </c>
      <c r="BD22">
        <v>58665</v>
      </c>
      <c r="BE22">
        <v>128770</v>
      </c>
      <c r="BF22" s="92">
        <f t="shared" si="18"/>
        <v>187435</v>
      </c>
    </row>
    <row r="23" spans="1:58" x14ac:dyDescent="0.75">
      <c r="A23" s="11" t="s">
        <v>140</v>
      </c>
      <c r="B23">
        <v>3261</v>
      </c>
      <c r="C23">
        <v>7348</v>
      </c>
      <c r="D23" s="92">
        <f t="shared" si="0"/>
        <v>10609</v>
      </c>
      <c r="E23">
        <v>3579</v>
      </c>
      <c r="F23">
        <v>8093</v>
      </c>
      <c r="G23" s="92">
        <f t="shared" si="1"/>
        <v>11672</v>
      </c>
      <c r="H23">
        <v>3936</v>
      </c>
      <c r="I23">
        <v>8964</v>
      </c>
      <c r="J23" s="92">
        <f t="shared" si="2"/>
        <v>12900</v>
      </c>
      <c r="K23">
        <v>4336</v>
      </c>
      <c r="L23">
        <v>9989</v>
      </c>
      <c r="M23" s="92">
        <f t="shared" si="3"/>
        <v>14325</v>
      </c>
      <c r="N23">
        <v>4789</v>
      </c>
      <c r="O23">
        <v>11199</v>
      </c>
      <c r="P23" s="92">
        <f t="shared" si="4"/>
        <v>15988</v>
      </c>
      <c r="Q23">
        <v>5285</v>
      </c>
      <c r="R23">
        <v>12563</v>
      </c>
      <c r="S23" s="92">
        <f t="shared" si="5"/>
        <v>17848</v>
      </c>
      <c r="T23">
        <v>5804</v>
      </c>
      <c r="U23">
        <v>14032</v>
      </c>
      <c r="V23" s="92">
        <f t="shared" si="6"/>
        <v>19836</v>
      </c>
      <c r="W23">
        <v>6318</v>
      </c>
      <c r="X23">
        <v>15538</v>
      </c>
      <c r="Y23" s="92">
        <f t="shared" si="7"/>
        <v>21856</v>
      </c>
      <c r="Z23">
        <v>6808</v>
      </c>
      <c r="AA23">
        <v>17030</v>
      </c>
      <c r="AB23" s="92">
        <f t="shared" si="8"/>
        <v>23838</v>
      </c>
      <c r="AC23">
        <v>7270</v>
      </c>
      <c r="AD23">
        <v>18510</v>
      </c>
      <c r="AE23" s="92">
        <f t="shared" si="9"/>
        <v>25780</v>
      </c>
      <c r="AF23">
        <v>7706</v>
      </c>
      <c r="AG23">
        <v>19972</v>
      </c>
      <c r="AH23" s="92">
        <f t="shared" si="10"/>
        <v>27678</v>
      </c>
      <c r="AI23">
        <v>8134</v>
      </c>
      <c r="AJ23">
        <v>21436</v>
      </c>
      <c r="AK23" s="92">
        <f t="shared" si="11"/>
        <v>29570</v>
      </c>
      <c r="AL23">
        <v>8582</v>
      </c>
      <c r="AM23">
        <v>22937</v>
      </c>
      <c r="AN23" s="92">
        <f t="shared" si="12"/>
        <v>31519</v>
      </c>
      <c r="AO23">
        <v>9067</v>
      </c>
      <c r="AP23">
        <v>24499</v>
      </c>
      <c r="AQ23" s="92">
        <f t="shared" si="13"/>
        <v>33566</v>
      </c>
      <c r="AR23">
        <v>9610</v>
      </c>
      <c r="AS23">
        <v>26179</v>
      </c>
      <c r="AT23" s="92">
        <f t="shared" si="14"/>
        <v>35789</v>
      </c>
      <c r="AU23">
        <v>10197</v>
      </c>
      <c r="AV23">
        <v>27931</v>
      </c>
      <c r="AW23" s="92">
        <f t="shared" si="15"/>
        <v>38128</v>
      </c>
      <c r="AX23">
        <v>10808</v>
      </c>
      <c r="AY23">
        <v>29706</v>
      </c>
      <c r="AZ23" s="92">
        <f t="shared" si="16"/>
        <v>40514</v>
      </c>
      <c r="BA23">
        <v>11415</v>
      </c>
      <c r="BB23">
        <v>31437</v>
      </c>
      <c r="BC23" s="92">
        <f t="shared" si="17"/>
        <v>42852</v>
      </c>
      <c r="BD23">
        <v>11999</v>
      </c>
      <c r="BE23">
        <v>33086</v>
      </c>
      <c r="BF23" s="92">
        <f t="shared" si="18"/>
        <v>45085</v>
      </c>
    </row>
    <row r="24" spans="1:58" x14ac:dyDescent="0.75">
      <c r="A24" s="11" t="s">
        <v>1</v>
      </c>
      <c r="B24">
        <f t="shared" ref="B24:BE24" si="19">SUM(B3:B23)</f>
        <v>34057037</v>
      </c>
      <c r="C24">
        <f t="shared" si="19"/>
        <v>36021160</v>
      </c>
      <c r="D24" s="92">
        <f t="shared" si="19"/>
        <v>70078197</v>
      </c>
      <c r="E24">
        <f t="shared" si="19"/>
        <v>34087079</v>
      </c>
      <c r="F24">
        <f t="shared" si="19"/>
        <v>36095750</v>
      </c>
      <c r="G24" s="92">
        <f t="shared" si="19"/>
        <v>70182829</v>
      </c>
      <c r="H24">
        <f t="shared" si="19"/>
        <v>34107408</v>
      </c>
      <c r="I24">
        <f t="shared" si="19"/>
        <v>36158656</v>
      </c>
      <c r="J24" s="92">
        <f t="shared" si="19"/>
        <v>70266064</v>
      </c>
      <c r="K24">
        <f t="shared" si="19"/>
        <v>34118420</v>
      </c>
      <c r="L24">
        <f t="shared" si="19"/>
        <v>36210512</v>
      </c>
      <c r="M24" s="92">
        <f t="shared" si="19"/>
        <v>70328932</v>
      </c>
      <c r="N24">
        <f t="shared" si="19"/>
        <v>34120245</v>
      </c>
      <c r="O24">
        <f t="shared" si="19"/>
        <v>36251392</v>
      </c>
      <c r="P24" s="92">
        <f t="shared" si="19"/>
        <v>70371637</v>
      </c>
      <c r="Q24">
        <f t="shared" si="19"/>
        <v>34112962</v>
      </c>
      <c r="R24">
        <f t="shared" si="19"/>
        <v>36281138</v>
      </c>
      <c r="S24" s="92">
        <f t="shared" si="19"/>
        <v>70394100</v>
      </c>
      <c r="T24">
        <f t="shared" si="19"/>
        <v>34096866</v>
      </c>
      <c r="U24">
        <f t="shared" si="19"/>
        <v>36299988</v>
      </c>
      <c r="V24" s="92">
        <f t="shared" si="19"/>
        <v>70396854</v>
      </c>
      <c r="W24">
        <f t="shared" si="19"/>
        <v>34072295</v>
      </c>
      <c r="X24">
        <f t="shared" si="19"/>
        <v>36308201</v>
      </c>
      <c r="Y24" s="92">
        <f t="shared" si="19"/>
        <v>70380496</v>
      </c>
      <c r="Z24">
        <f t="shared" si="19"/>
        <v>34039541</v>
      </c>
      <c r="AA24">
        <f t="shared" si="19"/>
        <v>36306002</v>
      </c>
      <c r="AB24" s="92">
        <f t="shared" si="19"/>
        <v>70345543</v>
      </c>
      <c r="AC24">
        <f t="shared" si="19"/>
        <v>33998808</v>
      </c>
      <c r="AD24">
        <f t="shared" si="19"/>
        <v>36293485</v>
      </c>
      <c r="AE24" s="92">
        <f t="shared" si="19"/>
        <v>70292293</v>
      </c>
      <c r="AF24">
        <f t="shared" si="19"/>
        <v>33950195</v>
      </c>
      <c r="AG24">
        <f t="shared" si="19"/>
        <v>36270704</v>
      </c>
      <c r="AH24" s="92">
        <f t="shared" si="19"/>
        <v>70220899</v>
      </c>
      <c r="AI24">
        <f t="shared" si="19"/>
        <v>33893871</v>
      </c>
      <c r="AJ24">
        <f t="shared" si="19"/>
        <v>36237655</v>
      </c>
      <c r="AK24" s="92">
        <f t="shared" si="19"/>
        <v>70131526</v>
      </c>
      <c r="AL24">
        <f t="shared" si="19"/>
        <v>33829930</v>
      </c>
      <c r="AM24">
        <f t="shared" si="19"/>
        <v>36194303</v>
      </c>
      <c r="AN24" s="92">
        <f t="shared" si="19"/>
        <v>70024233</v>
      </c>
      <c r="AO24">
        <f t="shared" si="19"/>
        <v>33758493</v>
      </c>
      <c r="AP24">
        <f t="shared" si="19"/>
        <v>36140619</v>
      </c>
      <c r="AQ24" s="92">
        <f t="shared" si="19"/>
        <v>69899112</v>
      </c>
      <c r="AR24">
        <f t="shared" si="19"/>
        <v>33679753</v>
      </c>
      <c r="AS24">
        <f t="shared" si="19"/>
        <v>36076692</v>
      </c>
      <c r="AT24" s="92">
        <f t="shared" si="19"/>
        <v>69756445</v>
      </c>
      <c r="AU24">
        <f t="shared" si="19"/>
        <v>33593817</v>
      </c>
      <c r="AV24">
        <f t="shared" si="19"/>
        <v>36002534</v>
      </c>
      <c r="AW24" s="92">
        <f t="shared" si="19"/>
        <v>69596351</v>
      </c>
      <c r="AX24">
        <f t="shared" si="19"/>
        <v>33500613</v>
      </c>
      <c r="AY24">
        <f t="shared" si="19"/>
        <v>35917914</v>
      </c>
      <c r="AZ24" s="92">
        <f t="shared" si="19"/>
        <v>69418527</v>
      </c>
      <c r="BA24">
        <f t="shared" si="19"/>
        <v>33400028</v>
      </c>
      <c r="BB24">
        <f t="shared" si="19"/>
        <v>35822556</v>
      </c>
      <c r="BC24" s="92">
        <f t="shared" si="19"/>
        <v>69222584</v>
      </c>
      <c r="BD24">
        <f t="shared" si="19"/>
        <v>33292030</v>
      </c>
      <c r="BE24">
        <f t="shared" si="19"/>
        <v>35716264</v>
      </c>
      <c r="BF24" s="92">
        <f>SUM(BF3:BF23)</f>
        <v>69008294</v>
      </c>
    </row>
    <row r="27" spans="1:58" x14ac:dyDescent="0.75">
      <c r="A27" s="11" t="s">
        <v>240</v>
      </c>
    </row>
    <row r="28" spans="1:58" x14ac:dyDescent="0.75">
      <c r="A28" s="11" t="s">
        <v>241</v>
      </c>
      <c r="B28" s="92"/>
      <c r="C28" s="92"/>
      <c r="E28" s="92"/>
      <c r="F28" s="92"/>
      <c r="H28" s="92"/>
      <c r="I28" s="92"/>
      <c r="K28" s="92"/>
      <c r="L28" s="92"/>
      <c r="N28" s="92"/>
      <c r="O28" s="92"/>
      <c r="Q28" s="92"/>
      <c r="R28" s="92"/>
      <c r="T28" s="92"/>
    </row>
    <row r="29" spans="1:58" x14ac:dyDescent="0.75">
      <c r="B29" s="92"/>
      <c r="C29" s="92"/>
      <c r="E29" s="92"/>
      <c r="F29" s="92"/>
      <c r="H29" s="92"/>
      <c r="I29" s="92"/>
      <c r="K29" s="92"/>
      <c r="L29" s="92"/>
      <c r="N29" s="92"/>
      <c r="O29" s="92"/>
      <c r="Q29" s="92"/>
      <c r="R29" s="92"/>
      <c r="T29" s="92"/>
    </row>
    <row r="30" spans="1:58" x14ac:dyDescent="0.75">
      <c r="B30" s="92"/>
      <c r="C30" s="92"/>
      <c r="E30" s="92"/>
      <c r="F30" s="92"/>
      <c r="H30" s="92"/>
      <c r="I30" s="92"/>
      <c r="K30" s="92"/>
      <c r="L30" s="92"/>
      <c r="N30" s="92"/>
      <c r="O30" s="92"/>
      <c r="Q30" s="92"/>
      <c r="R30" s="92"/>
      <c r="T30" s="92"/>
    </row>
    <row r="31" spans="1:58" x14ac:dyDescent="0.75">
      <c r="B31" s="92"/>
      <c r="C31" s="92"/>
      <c r="E31" s="92"/>
      <c r="F31" s="92"/>
      <c r="H31" s="92"/>
      <c r="I31" s="92"/>
      <c r="K31" s="92"/>
      <c r="L31" s="92"/>
      <c r="N31" s="92"/>
      <c r="O31" s="92"/>
      <c r="Q31" s="92"/>
      <c r="R31" s="92"/>
      <c r="T31" s="92"/>
    </row>
    <row r="32" spans="1:58" x14ac:dyDescent="0.75">
      <c r="B32" s="92"/>
      <c r="C32" s="92"/>
      <c r="E32" s="92"/>
      <c r="F32" s="92"/>
      <c r="H32" s="92"/>
      <c r="I32" s="92"/>
      <c r="K32" s="92"/>
      <c r="L32" s="92"/>
      <c r="N32" s="92"/>
      <c r="O32" s="92"/>
      <c r="Q32" s="92"/>
      <c r="R32" s="92"/>
      <c r="T32" s="92"/>
    </row>
    <row r="33" spans="2:20" x14ac:dyDescent="0.75">
      <c r="B33" s="92"/>
      <c r="C33" s="92"/>
      <c r="E33" s="92"/>
      <c r="F33" s="92"/>
      <c r="H33" s="92"/>
      <c r="I33" s="92"/>
      <c r="K33" s="92"/>
      <c r="L33" s="92"/>
      <c r="N33" s="92"/>
      <c r="O33" s="92"/>
      <c r="Q33" s="92"/>
      <c r="R33" s="92"/>
      <c r="T33" s="92"/>
    </row>
    <row r="34" spans="2:20" x14ac:dyDescent="0.75">
      <c r="B34" s="92"/>
      <c r="C34" s="92"/>
      <c r="E34" s="92"/>
      <c r="F34" s="92"/>
      <c r="H34" s="92"/>
      <c r="I34" s="92"/>
      <c r="K34" s="92"/>
      <c r="L34" s="92"/>
      <c r="N34" s="92"/>
      <c r="O34" s="92"/>
      <c r="Q34" s="92"/>
      <c r="R34" s="92"/>
      <c r="T34" s="92"/>
    </row>
    <row r="35" spans="2:20" x14ac:dyDescent="0.75">
      <c r="B35" s="92"/>
      <c r="C35" s="92"/>
      <c r="E35" s="92"/>
      <c r="F35" s="92"/>
      <c r="H35" s="92"/>
      <c r="I35" s="92"/>
      <c r="K35" s="92"/>
      <c r="L35" s="92"/>
      <c r="N35" s="92"/>
      <c r="O35" s="92"/>
      <c r="Q35" s="92"/>
      <c r="R35" s="92"/>
      <c r="T35" s="92"/>
    </row>
    <row r="36" spans="2:20" x14ac:dyDescent="0.75">
      <c r="B36" s="92"/>
      <c r="C36" s="92"/>
      <c r="E36" s="92"/>
      <c r="F36" s="92"/>
      <c r="H36" s="92"/>
      <c r="I36" s="92"/>
      <c r="K36" s="92"/>
      <c r="L36" s="92"/>
      <c r="N36" s="92"/>
      <c r="O36" s="92"/>
      <c r="Q36" s="92"/>
      <c r="R36" s="92"/>
      <c r="T36" s="92"/>
    </row>
    <row r="37" spans="2:20" x14ac:dyDescent="0.75">
      <c r="B37" s="92"/>
      <c r="C37" s="92"/>
      <c r="E37" s="92"/>
      <c r="F37" s="92"/>
      <c r="H37" s="92"/>
      <c r="I37" s="92"/>
      <c r="K37" s="92"/>
      <c r="L37" s="92"/>
      <c r="N37" s="92"/>
      <c r="O37" s="92"/>
      <c r="Q37" s="92"/>
      <c r="R37" s="92"/>
      <c r="T37" s="92"/>
    </row>
    <row r="38" spans="2:20" x14ac:dyDescent="0.75">
      <c r="B38" s="92"/>
      <c r="C38" s="92"/>
      <c r="E38" s="92"/>
      <c r="F38" s="92"/>
      <c r="H38" s="92"/>
      <c r="I38" s="92"/>
      <c r="K38" s="92"/>
      <c r="L38" s="92"/>
      <c r="N38" s="92"/>
      <c r="O38" s="92"/>
      <c r="Q38" s="92"/>
      <c r="R38" s="92"/>
      <c r="T38" s="92"/>
    </row>
    <row r="39" spans="2:20" x14ac:dyDescent="0.75">
      <c r="B39" s="92"/>
      <c r="C39" s="92"/>
      <c r="E39" s="92"/>
      <c r="F39" s="92"/>
      <c r="H39" s="92"/>
      <c r="I39" s="92"/>
      <c r="K39" s="92"/>
      <c r="L39" s="92"/>
      <c r="N39" s="92"/>
      <c r="O39" s="92"/>
      <c r="Q39" s="92"/>
      <c r="R39" s="92"/>
      <c r="T39" s="92"/>
    </row>
    <row r="40" spans="2:20" x14ac:dyDescent="0.75">
      <c r="B40" s="92"/>
      <c r="C40" s="92"/>
      <c r="E40" s="92"/>
      <c r="F40" s="92"/>
      <c r="H40" s="92"/>
      <c r="I40" s="92"/>
      <c r="K40" s="92"/>
      <c r="L40" s="92"/>
      <c r="N40" s="92"/>
      <c r="O40" s="92"/>
      <c r="Q40" s="92"/>
      <c r="R40" s="92"/>
      <c r="T40" s="92"/>
    </row>
    <row r="41" spans="2:20" x14ac:dyDescent="0.75">
      <c r="B41" s="92"/>
      <c r="C41" s="92"/>
      <c r="E41" s="92"/>
      <c r="F41" s="92"/>
      <c r="H41" s="92"/>
      <c r="I41" s="92"/>
      <c r="K41" s="92"/>
      <c r="L41" s="92"/>
      <c r="N41" s="92"/>
      <c r="O41" s="92"/>
      <c r="Q41" s="92"/>
      <c r="R41" s="92"/>
      <c r="T41" s="92"/>
    </row>
    <row r="42" spans="2:20" x14ac:dyDescent="0.75">
      <c r="B42" s="92"/>
      <c r="C42" s="92"/>
      <c r="E42" s="92"/>
      <c r="F42" s="92"/>
      <c r="H42" s="92"/>
      <c r="I42" s="92"/>
      <c r="K42" s="92"/>
      <c r="L42" s="92"/>
      <c r="N42" s="92"/>
      <c r="O42" s="92"/>
      <c r="Q42" s="92"/>
      <c r="R42" s="92"/>
      <c r="T42" s="92"/>
    </row>
    <row r="43" spans="2:20" x14ac:dyDescent="0.75">
      <c r="B43" s="92"/>
      <c r="C43" s="92"/>
      <c r="E43" s="92"/>
      <c r="F43" s="92"/>
      <c r="H43" s="92"/>
      <c r="I43" s="92"/>
      <c r="K43" s="92"/>
      <c r="L43" s="92"/>
      <c r="N43" s="92"/>
      <c r="O43" s="92"/>
      <c r="Q43" s="92"/>
      <c r="R43" s="92"/>
      <c r="T43" s="92"/>
    </row>
    <row r="44" spans="2:20" x14ac:dyDescent="0.75">
      <c r="B44" s="92"/>
      <c r="C44" s="92"/>
      <c r="E44" s="92"/>
      <c r="F44" s="92"/>
      <c r="H44" s="92"/>
      <c r="I44" s="92"/>
      <c r="K44" s="92"/>
      <c r="L44" s="92"/>
      <c r="N44" s="92"/>
      <c r="O44" s="92"/>
      <c r="Q44" s="92"/>
      <c r="R44" s="92"/>
      <c r="T44" s="92"/>
    </row>
    <row r="45" spans="2:20" x14ac:dyDescent="0.75">
      <c r="B45" s="92"/>
      <c r="C45" s="92"/>
      <c r="E45" s="92"/>
      <c r="F45" s="92"/>
      <c r="H45" s="92"/>
      <c r="I45" s="92"/>
      <c r="K45" s="92"/>
      <c r="L45" s="92"/>
      <c r="N45" s="92"/>
      <c r="O45" s="92"/>
      <c r="Q45" s="92"/>
      <c r="R45" s="92"/>
      <c r="T45" s="92"/>
    </row>
    <row r="46" spans="2:20" x14ac:dyDescent="0.75">
      <c r="B46" s="92"/>
      <c r="C46" s="92"/>
      <c r="E46" s="92"/>
      <c r="F46" s="92"/>
      <c r="H46" s="92"/>
      <c r="I46" s="92"/>
      <c r="K46" s="92"/>
      <c r="L46" s="92"/>
      <c r="N46" s="92"/>
      <c r="O46" s="92"/>
      <c r="Q46" s="92"/>
      <c r="R46" s="92"/>
      <c r="T46" s="92"/>
    </row>
    <row r="47" spans="2:20" x14ac:dyDescent="0.75">
      <c r="B47" s="92"/>
      <c r="C47" s="92"/>
      <c r="E47" s="92"/>
      <c r="F47" s="92"/>
      <c r="H47" s="92"/>
      <c r="I47" s="92"/>
      <c r="K47" s="92"/>
      <c r="L47" s="92"/>
      <c r="N47" s="92"/>
      <c r="O47" s="92"/>
      <c r="Q47" s="92"/>
      <c r="R47" s="92"/>
      <c r="T47" s="92"/>
    </row>
    <row r="48" spans="2:20" x14ac:dyDescent="0.75">
      <c r="B48" s="92"/>
      <c r="C48" s="92"/>
      <c r="E48" s="92"/>
      <c r="F48" s="92"/>
      <c r="H48" s="92"/>
      <c r="I48" s="92"/>
      <c r="K48" s="92"/>
      <c r="L48" s="92"/>
      <c r="N48" s="92"/>
      <c r="O48" s="92"/>
      <c r="Q48" s="92"/>
      <c r="R48" s="92"/>
      <c r="T48" s="92"/>
    </row>
  </sheetData>
  <mergeCells count="19">
    <mergeCell ref="B1:D1"/>
    <mergeCell ref="E1:G1"/>
    <mergeCell ref="H1:J1"/>
    <mergeCell ref="N1:P1"/>
    <mergeCell ref="Q1:S1"/>
    <mergeCell ref="K1:M1"/>
    <mergeCell ref="T1:V1"/>
    <mergeCell ref="BA1:BC1"/>
    <mergeCell ref="BD1:BF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51F39-8A71-4AA4-A1F8-F43F491D4018}">
  <dimension ref="A1:K25"/>
  <sheetViews>
    <sheetView tabSelected="1" zoomScale="80" zoomScaleNormal="80" workbookViewId="0">
      <selection activeCell="C28" sqref="C28"/>
    </sheetView>
  </sheetViews>
  <sheetFormatPr defaultRowHeight="14.75" x14ac:dyDescent="0.75"/>
  <sheetData>
    <row r="1" spans="1:11" x14ac:dyDescent="0.75">
      <c r="A1" s="141" t="s">
        <v>205</v>
      </c>
      <c r="B1" s="141"/>
      <c r="C1" s="141"/>
      <c r="D1" s="141"/>
      <c r="J1" s="141" t="s">
        <v>208</v>
      </c>
      <c r="K1" s="141"/>
    </row>
    <row r="2" spans="1:11" x14ac:dyDescent="0.75">
      <c r="A2" s="4" t="s">
        <v>0</v>
      </c>
      <c r="B2" s="8" t="s">
        <v>45</v>
      </c>
      <c r="C2" s="8" t="s">
        <v>46</v>
      </c>
      <c r="D2" s="78" t="s">
        <v>204</v>
      </c>
      <c r="J2" s="78" t="s">
        <v>0</v>
      </c>
      <c r="K2" s="78" t="s">
        <v>124</v>
      </c>
    </row>
    <row r="3" spans="1:11" x14ac:dyDescent="0.75">
      <c r="A3" s="6" t="s">
        <v>197</v>
      </c>
      <c r="B3" s="1">
        <v>0.222</v>
      </c>
      <c r="C3" s="1">
        <v>7.0999999999999994E-2</v>
      </c>
      <c r="D3">
        <f>AVERAGE(B3:C3)</f>
        <v>0.14649999999999999</v>
      </c>
      <c r="J3" s="11" t="s">
        <v>100</v>
      </c>
      <c r="K3">
        <v>0</v>
      </c>
    </row>
    <row r="4" spans="1:11" x14ac:dyDescent="0.75">
      <c r="A4" s="6" t="s">
        <v>198</v>
      </c>
      <c r="B4" s="1">
        <v>0.67300000000000004</v>
      </c>
      <c r="C4" s="1">
        <v>0.28299999999999997</v>
      </c>
      <c r="D4">
        <f t="shared" ref="D4:D14" si="0">AVERAGE(B4:C4)</f>
        <v>0.47799999999999998</v>
      </c>
      <c r="J4" s="11" t="s">
        <v>101</v>
      </c>
      <c r="K4">
        <v>0</v>
      </c>
    </row>
    <row r="5" spans="1:11" x14ac:dyDescent="0.75">
      <c r="A5" s="6" t="s">
        <v>103</v>
      </c>
      <c r="B5" s="1">
        <v>3.794</v>
      </c>
      <c r="C5" s="1">
        <v>2.48</v>
      </c>
      <c r="D5">
        <f t="shared" si="0"/>
        <v>3.137</v>
      </c>
      <c r="J5" s="11" t="s">
        <v>102</v>
      </c>
      <c r="K5">
        <f>AVERAGE(D3:D4)</f>
        <v>0.31224999999999997</v>
      </c>
    </row>
    <row r="6" spans="1:11" x14ac:dyDescent="0.75">
      <c r="A6" s="6" t="s">
        <v>104</v>
      </c>
      <c r="B6" s="2">
        <v>5.8019999999999996</v>
      </c>
      <c r="C6" s="2">
        <v>2.4420000000000002</v>
      </c>
      <c r="D6">
        <f t="shared" si="0"/>
        <v>4.1219999999999999</v>
      </c>
      <c r="J6" s="11" t="s">
        <v>103</v>
      </c>
      <c r="K6">
        <v>3.137</v>
      </c>
    </row>
    <row r="7" spans="1:11" x14ac:dyDescent="0.75">
      <c r="A7" s="6" t="s">
        <v>105</v>
      </c>
      <c r="B7" s="2">
        <v>2.9569999999999999</v>
      </c>
      <c r="C7" s="2">
        <v>1.728</v>
      </c>
      <c r="D7">
        <f t="shared" si="0"/>
        <v>2.3424999999999998</v>
      </c>
      <c r="J7" s="11" t="s">
        <v>104</v>
      </c>
      <c r="K7">
        <v>4.1219999999999999</v>
      </c>
    </row>
    <row r="8" spans="1:11" x14ac:dyDescent="0.75">
      <c r="A8" s="6" t="s">
        <v>106</v>
      </c>
      <c r="B8" s="2">
        <v>2.113</v>
      </c>
      <c r="C8" s="2">
        <v>0.97099999999999997</v>
      </c>
      <c r="D8">
        <f t="shared" si="0"/>
        <v>1.542</v>
      </c>
      <c r="J8" s="11" t="s">
        <v>105</v>
      </c>
      <c r="K8">
        <v>2.3424999999999998</v>
      </c>
    </row>
    <row r="9" spans="1:11" x14ac:dyDescent="0.75">
      <c r="A9" s="6" t="s">
        <v>48</v>
      </c>
      <c r="B9" s="2">
        <v>1.323</v>
      </c>
      <c r="C9" s="2">
        <v>0.84199999999999997</v>
      </c>
      <c r="D9">
        <f t="shared" si="0"/>
        <v>1.0825</v>
      </c>
      <c r="J9" s="11" t="s">
        <v>106</v>
      </c>
      <c r="K9">
        <v>1.542</v>
      </c>
    </row>
    <row r="10" spans="1:11" x14ac:dyDescent="0.75">
      <c r="A10" s="6" t="s">
        <v>49</v>
      </c>
      <c r="B10" s="2">
        <v>1.323</v>
      </c>
      <c r="C10" s="2">
        <v>0.84199999999999997</v>
      </c>
      <c r="D10">
        <f t="shared" si="0"/>
        <v>1.0825</v>
      </c>
      <c r="J10" s="11" t="s">
        <v>48</v>
      </c>
      <c r="K10">
        <v>1.0825</v>
      </c>
    </row>
    <row r="11" spans="1:11" x14ac:dyDescent="0.75">
      <c r="A11" s="6" t="s">
        <v>50</v>
      </c>
      <c r="B11" s="2">
        <v>0.66200000000000003</v>
      </c>
      <c r="C11" s="2">
        <v>0.42099999999999999</v>
      </c>
      <c r="D11">
        <f t="shared" si="0"/>
        <v>0.54149999999999998</v>
      </c>
      <c r="J11" s="11" t="s">
        <v>49</v>
      </c>
      <c r="K11">
        <v>1.0825</v>
      </c>
    </row>
    <row r="12" spans="1:11" x14ac:dyDescent="0.75">
      <c r="A12" s="6" t="s">
        <v>51</v>
      </c>
      <c r="B12" s="2">
        <v>0.66200000000000003</v>
      </c>
      <c r="C12" s="2">
        <v>0.42099999999999999</v>
      </c>
      <c r="D12">
        <f t="shared" si="0"/>
        <v>0.54149999999999998</v>
      </c>
      <c r="J12" s="11" t="s">
        <v>50</v>
      </c>
      <c r="K12">
        <v>0.54149999999999998</v>
      </c>
    </row>
    <row r="13" spans="1:11" x14ac:dyDescent="0.75">
      <c r="A13" s="6" t="s">
        <v>199</v>
      </c>
      <c r="B13" s="2">
        <v>0.33100000000000002</v>
      </c>
      <c r="C13" s="2">
        <v>0.21099999999999999</v>
      </c>
      <c r="D13">
        <f t="shared" si="0"/>
        <v>0.27100000000000002</v>
      </c>
      <c r="J13" s="11" t="s">
        <v>51</v>
      </c>
      <c r="K13">
        <v>0.54149999999999998</v>
      </c>
    </row>
    <row r="14" spans="1:11" x14ac:dyDescent="0.75">
      <c r="A14" s="6" t="s">
        <v>200</v>
      </c>
      <c r="B14" s="2">
        <v>0.16600000000000001</v>
      </c>
      <c r="C14" s="2">
        <v>0.106</v>
      </c>
      <c r="D14">
        <f t="shared" si="0"/>
        <v>0.13600000000000001</v>
      </c>
      <c r="J14" s="11" t="s">
        <v>52</v>
      </c>
      <c r="K14">
        <v>0.27100000000000002</v>
      </c>
    </row>
    <row r="15" spans="1:11" x14ac:dyDescent="0.75">
      <c r="A15" s="6"/>
      <c r="B15" s="1"/>
      <c r="C15" s="1"/>
      <c r="J15" s="11" t="s">
        <v>53</v>
      </c>
      <c r="K15">
        <v>0.27100000000000002</v>
      </c>
    </row>
    <row r="16" spans="1:11" x14ac:dyDescent="0.75">
      <c r="A16" s="79" t="s">
        <v>207</v>
      </c>
      <c r="B16" s="1"/>
      <c r="C16" s="1"/>
      <c r="J16" s="11" t="s">
        <v>107</v>
      </c>
      <c r="K16">
        <v>0.13600000000000001</v>
      </c>
    </row>
    <row r="17" spans="1:11" x14ac:dyDescent="0.75">
      <c r="A17" s="76" t="s">
        <v>194</v>
      </c>
      <c r="B17" s="1"/>
      <c r="C17" s="1"/>
      <c r="J17" s="11" t="s">
        <v>108</v>
      </c>
      <c r="K17">
        <v>0.13600000000000001</v>
      </c>
    </row>
    <row r="18" spans="1:11" x14ac:dyDescent="0.75">
      <c r="B18" s="1"/>
      <c r="C18" s="1"/>
      <c r="J18" s="11" t="s">
        <v>109</v>
      </c>
      <c r="K18">
        <v>0</v>
      </c>
    </row>
    <row r="19" spans="1:11" x14ac:dyDescent="0.75">
      <c r="A19" s="78" t="s">
        <v>47</v>
      </c>
      <c r="B19" s="143" t="s">
        <v>201</v>
      </c>
      <c r="C19" s="143"/>
      <c r="J19" s="11" t="s">
        <v>110</v>
      </c>
      <c r="K19">
        <v>0</v>
      </c>
    </row>
    <row r="20" spans="1:11" x14ac:dyDescent="0.75">
      <c r="A20" t="s">
        <v>202</v>
      </c>
      <c r="B20">
        <v>0.6</v>
      </c>
      <c r="C20">
        <v>0.4</v>
      </c>
      <c r="J20" s="11" t="s">
        <v>111</v>
      </c>
      <c r="K20">
        <v>0</v>
      </c>
    </row>
    <row r="21" spans="1:11" x14ac:dyDescent="0.75">
      <c r="A21" t="s">
        <v>203</v>
      </c>
      <c r="B21">
        <v>0.4</v>
      </c>
      <c r="C21">
        <v>0.6</v>
      </c>
      <c r="J21" s="11" t="s">
        <v>112</v>
      </c>
      <c r="K21">
        <v>0</v>
      </c>
    </row>
    <row r="22" spans="1:11" x14ac:dyDescent="0.75">
      <c r="J22" s="11" t="s">
        <v>189</v>
      </c>
      <c r="K22">
        <v>0</v>
      </c>
    </row>
    <row r="23" spans="1:11" x14ac:dyDescent="0.75">
      <c r="A23" s="76" t="s">
        <v>195</v>
      </c>
      <c r="J23" s="11" t="s">
        <v>206</v>
      </c>
      <c r="K23">
        <v>0</v>
      </c>
    </row>
    <row r="24" spans="1:11" x14ac:dyDescent="0.75">
      <c r="A24" s="76" t="s">
        <v>196</v>
      </c>
    </row>
    <row r="25" spans="1:11" x14ac:dyDescent="0.75">
      <c r="A25" s="76" t="s">
        <v>194</v>
      </c>
    </row>
  </sheetData>
  <mergeCells count="3">
    <mergeCell ref="A1:D1"/>
    <mergeCell ref="J1:K1"/>
    <mergeCell ref="B19:C19"/>
  </mergeCells>
  <conditionalFormatting sqref="B15:C18">
    <cfRule type="colorScale" priority="9">
      <colorScale>
        <cfvo type="min"/>
        <cfvo type="max"/>
        <color rgb="FFCCFFFF"/>
        <color rgb="FF002060"/>
      </colorScale>
    </cfRule>
  </conditionalFormatting>
  <pageMargins left="0.7" right="0.7" top="0.75" bottom="0.75" header="0.3" footer="0.3"/>
  <pageSetup paperSize="9" orientation="portrait" r:id="rId1"/>
  <ignoredErrors>
    <ignoredError sqref="J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0FA05-6691-4282-B915-6B392D3F5D53}">
  <dimension ref="A1:H8"/>
  <sheetViews>
    <sheetView zoomScale="80" zoomScaleNormal="80" workbookViewId="0">
      <selection activeCell="N22" sqref="N22"/>
    </sheetView>
  </sheetViews>
  <sheetFormatPr defaultRowHeight="14.75" x14ac:dyDescent="0.75"/>
  <cols>
    <col min="1" max="1" width="11.31640625" customWidth="1"/>
    <col min="2" max="2" width="10" customWidth="1"/>
    <col min="3" max="3" width="10.31640625" customWidth="1"/>
    <col min="4" max="4" width="8.76953125" customWidth="1"/>
    <col min="5" max="5" width="8.5" customWidth="1"/>
    <col min="6" max="6" width="8.86328125" customWidth="1"/>
    <col min="7" max="7" width="12.54296875" bestFit="1" customWidth="1"/>
    <col min="8" max="8" width="15.81640625" bestFit="1" customWidth="1"/>
  </cols>
  <sheetData>
    <row r="1" spans="1:8" s="109" customFormat="1" ht="46.5" customHeight="1" x14ac:dyDescent="0.75">
      <c r="A1" s="113" t="s">
        <v>227</v>
      </c>
      <c r="B1" s="113" t="s">
        <v>275</v>
      </c>
      <c r="C1" s="113" t="s">
        <v>276</v>
      </c>
      <c r="D1" s="113" t="s">
        <v>277</v>
      </c>
      <c r="E1" s="113" t="s">
        <v>278</v>
      </c>
      <c r="F1" s="113" t="s">
        <v>267</v>
      </c>
      <c r="G1" s="113" t="s">
        <v>279</v>
      </c>
      <c r="H1" s="113" t="s">
        <v>280</v>
      </c>
    </row>
    <row r="2" spans="1:8" x14ac:dyDescent="0.75">
      <c r="A2" s="131" t="s">
        <v>211</v>
      </c>
      <c r="B2" s="110">
        <v>1937</v>
      </c>
      <c r="C2" s="110">
        <v>4092</v>
      </c>
      <c r="D2" s="110">
        <v>0</v>
      </c>
      <c r="E2" s="110">
        <v>0</v>
      </c>
      <c r="F2" s="110">
        <v>0</v>
      </c>
      <c r="G2" s="111">
        <v>2039</v>
      </c>
      <c r="H2" s="112" t="s">
        <v>268</v>
      </c>
    </row>
    <row r="3" spans="1:8" x14ac:dyDescent="0.75">
      <c r="A3" s="132" t="s">
        <v>269</v>
      </c>
      <c r="B3" s="110">
        <v>1066</v>
      </c>
      <c r="C3" s="110">
        <v>3800</v>
      </c>
      <c r="D3" s="110">
        <v>4973</v>
      </c>
      <c r="E3" s="110">
        <v>1151</v>
      </c>
      <c r="F3" s="110">
        <v>70130</v>
      </c>
      <c r="G3" s="111">
        <v>2036</v>
      </c>
      <c r="H3" s="112" t="s">
        <v>268</v>
      </c>
    </row>
    <row r="4" spans="1:8" x14ac:dyDescent="0.75">
      <c r="A4" s="133" t="s">
        <v>274</v>
      </c>
      <c r="B4" s="110">
        <v>905</v>
      </c>
      <c r="C4" s="110">
        <v>3731</v>
      </c>
      <c r="D4" s="110">
        <v>6524</v>
      </c>
      <c r="E4" s="110">
        <v>1514</v>
      </c>
      <c r="F4" s="110">
        <v>82462</v>
      </c>
      <c r="G4" s="111">
        <v>2035</v>
      </c>
      <c r="H4" s="112" t="s">
        <v>268</v>
      </c>
    </row>
    <row r="5" spans="1:8" x14ac:dyDescent="0.75">
      <c r="A5" s="134" t="s">
        <v>270</v>
      </c>
      <c r="B5" s="110">
        <v>1395</v>
      </c>
      <c r="C5" s="110">
        <v>3668</v>
      </c>
      <c r="D5" s="110">
        <v>3112</v>
      </c>
      <c r="E5" s="110">
        <v>1851</v>
      </c>
      <c r="F5" s="110">
        <v>78391</v>
      </c>
      <c r="G5" s="111">
        <v>2037</v>
      </c>
      <c r="H5" s="112" t="s">
        <v>268</v>
      </c>
    </row>
    <row r="6" spans="1:8" x14ac:dyDescent="0.75">
      <c r="A6" s="135" t="s">
        <v>271</v>
      </c>
      <c r="B6" s="110">
        <v>1289</v>
      </c>
      <c r="C6" s="110">
        <v>3573</v>
      </c>
      <c r="D6" s="110">
        <v>4107</v>
      </c>
      <c r="E6" s="110">
        <v>2434</v>
      </c>
      <c r="F6" s="110">
        <v>93110</v>
      </c>
      <c r="G6" s="111">
        <v>2037</v>
      </c>
      <c r="H6" s="112" t="s">
        <v>268</v>
      </c>
    </row>
    <row r="7" spans="1:8" x14ac:dyDescent="0.75">
      <c r="A7" s="136" t="s">
        <v>272</v>
      </c>
      <c r="B7" s="110">
        <v>1689</v>
      </c>
      <c r="C7" s="110">
        <v>3565</v>
      </c>
      <c r="D7" s="110">
        <v>1427</v>
      </c>
      <c r="E7" s="110">
        <v>2480</v>
      </c>
      <c r="F7" s="110">
        <v>78824</v>
      </c>
      <c r="G7" s="111">
        <v>2038</v>
      </c>
      <c r="H7" s="112" t="s">
        <v>268</v>
      </c>
    </row>
    <row r="8" spans="1:8" x14ac:dyDescent="0.75">
      <c r="A8" s="137" t="s">
        <v>273</v>
      </c>
      <c r="B8" s="110">
        <v>472</v>
      </c>
      <c r="C8" s="110">
        <v>2979</v>
      </c>
      <c r="D8" s="110">
        <v>8924</v>
      </c>
      <c r="E8" s="110">
        <v>5148</v>
      </c>
      <c r="F8" s="110">
        <v>193814</v>
      </c>
      <c r="G8" s="111">
        <v>2033</v>
      </c>
      <c r="H8" s="112" t="s">
        <v>268</v>
      </c>
    </row>
  </sheetData>
  <autoFilter ref="A1:H8" xr:uid="{4D1947ED-9334-43EE-991B-DB9EB4F9DB3D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098F-34EA-4410-A580-34F8E54F2BBC}">
  <dimension ref="A1:X55"/>
  <sheetViews>
    <sheetView zoomScale="60" zoomScaleNormal="60" workbookViewId="0">
      <pane xSplit="1" topLeftCell="B1" activePane="topRight" state="frozen"/>
      <selection pane="topRight" activeCell="AD33" sqref="AD33"/>
    </sheetView>
  </sheetViews>
  <sheetFormatPr defaultRowHeight="14.75" x14ac:dyDescent="0.75"/>
  <cols>
    <col min="1" max="1" width="22.90625" customWidth="1"/>
    <col min="2" max="22" width="11.58984375" customWidth="1"/>
    <col min="23" max="23" width="10.2265625" customWidth="1"/>
  </cols>
  <sheetData>
    <row r="1" spans="1:24" s="88" customFormat="1" ht="25.75" customHeight="1" x14ac:dyDescent="0.75">
      <c r="A1" s="73" t="s">
        <v>93</v>
      </c>
      <c r="B1" s="88">
        <v>1</v>
      </c>
      <c r="C1" s="88">
        <v>2</v>
      </c>
      <c r="D1" s="88">
        <v>3</v>
      </c>
      <c r="E1" s="88">
        <v>4</v>
      </c>
      <c r="F1" s="88">
        <v>5</v>
      </c>
      <c r="G1" s="88">
        <v>6</v>
      </c>
      <c r="H1" s="88">
        <v>7</v>
      </c>
      <c r="I1" s="88">
        <v>8</v>
      </c>
      <c r="J1" s="88">
        <v>9</v>
      </c>
      <c r="K1" s="88">
        <v>10</v>
      </c>
      <c r="L1" s="88">
        <v>11</v>
      </c>
      <c r="M1" s="88">
        <v>12</v>
      </c>
      <c r="N1" s="88">
        <v>13</v>
      </c>
      <c r="O1" s="88">
        <v>14</v>
      </c>
      <c r="P1" s="88">
        <v>15</v>
      </c>
      <c r="Q1" s="88">
        <v>16</v>
      </c>
      <c r="R1" s="88">
        <v>17</v>
      </c>
      <c r="S1" s="88">
        <v>18</v>
      </c>
      <c r="T1" s="88">
        <v>19</v>
      </c>
      <c r="U1" s="88">
        <v>20</v>
      </c>
      <c r="V1" s="88">
        <v>21</v>
      </c>
      <c r="W1" s="89" t="s">
        <v>94</v>
      </c>
    </row>
    <row r="2" spans="1:24" s="88" customFormat="1" x14ac:dyDescent="0.75">
      <c r="A2" s="73" t="s">
        <v>193</v>
      </c>
      <c r="B2" s="72">
        <f t="shared" ref="B2:W2" si="0">B3-B4</f>
        <v>0</v>
      </c>
      <c r="C2" s="72">
        <f t="shared" si="0"/>
        <v>0</v>
      </c>
      <c r="D2" s="72">
        <f t="shared" si="0"/>
        <v>0</v>
      </c>
      <c r="E2" s="72">
        <f t="shared" si="0"/>
        <v>0</v>
      </c>
      <c r="F2" s="72">
        <f t="shared" si="0"/>
        <v>0</v>
      </c>
      <c r="G2" s="72">
        <f t="shared" si="0"/>
        <v>0</v>
      </c>
      <c r="H2" s="72">
        <f t="shared" si="0"/>
        <v>0</v>
      </c>
      <c r="I2" s="72">
        <f t="shared" si="0"/>
        <v>0</v>
      </c>
      <c r="J2" s="72">
        <f t="shared" si="0"/>
        <v>0</v>
      </c>
      <c r="K2" s="72">
        <f t="shared" si="0"/>
        <v>0</v>
      </c>
      <c r="L2" s="72">
        <f t="shared" si="0"/>
        <v>0</v>
      </c>
      <c r="M2" s="72">
        <f t="shared" si="0"/>
        <v>0</v>
      </c>
      <c r="N2" s="72">
        <f t="shared" si="0"/>
        <v>0</v>
      </c>
      <c r="O2" s="72">
        <f t="shared" si="0"/>
        <v>0</v>
      </c>
      <c r="P2" s="72">
        <f t="shared" si="0"/>
        <v>0</v>
      </c>
      <c r="Q2" s="72">
        <f t="shared" si="0"/>
        <v>0</v>
      </c>
      <c r="R2" s="72">
        <f t="shared" si="0"/>
        <v>0</v>
      </c>
      <c r="S2" s="72">
        <f t="shared" si="0"/>
        <v>0</v>
      </c>
      <c r="T2" s="72">
        <f t="shared" si="0"/>
        <v>0</v>
      </c>
      <c r="U2" s="72">
        <f t="shared" si="0"/>
        <v>0</v>
      </c>
      <c r="V2" s="72">
        <f t="shared" si="0"/>
        <v>0</v>
      </c>
      <c r="W2" s="72">
        <f t="shared" si="0"/>
        <v>0</v>
      </c>
    </row>
    <row r="3" spans="1:24" s="88" customFormat="1" ht="29.5" x14ac:dyDescent="0.75">
      <c r="A3" s="73" t="s">
        <v>256</v>
      </c>
      <c r="B3" s="71">
        <v>4312094</v>
      </c>
      <c r="C3" s="71">
        <v>4753526</v>
      </c>
      <c r="D3" s="71">
        <v>5093466</v>
      </c>
      <c r="E3" s="71">
        <v>5180448</v>
      </c>
      <c r="F3" s="71">
        <v>5322086</v>
      </c>
      <c r="G3" s="71">
        <v>5348404</v>
      </c>
      <c r="H3" s="71">
        <v>5595582</v>
      </c>
      <c r="I3" s="71">
        <v>5737739</v>
      </c>
      <c r="J3" s="71">
        <v>5311424</v>
      </c>
      <c r="K3" s="71">
        <v>4781472</v>
      </c>
      <c r="L3" s="71">
        <v>3763141</v>
      </c>
      <c r="M3" s="71">
        <v>2748012</v>
      </c>
      <c r="N3" s="71">
        <v>2159730</v>
      </c>
      <c r="O3" s="71">
        <v>1864793</v>
      </c>
      <c r="P3" s="71">
        <v>1361233</v>
      </c>
      <c r="Q3" s="71">
        <v>904319</v>
      </c>
      <c r="R3" s="71">
        <v>460132</v>
      </c>
      <c r="S3" s="71">
        <v>203024</v>
      </c>
      <c r="T3" s="71">
        <v>73049</v>
      </c>
      <c r="U3" s="71">
        <v>19159</v>
      </c>
      <c r="V3" s="71">
        <v>2470</v>
      </c>
      <c r="W3" s="75">
        <v>64995303</v>
      </c>
    </row>
    <row r="4" spans="1:24" s="88" customFormat="1" x14ac:dyDescent="0.75">
      <c r="A4" s="74" t="s">
        <v>192</v>
      </c>
      <c r="B4" s="71">
        <f>SUM(B5:B31)</f>
        <v>4312094</v>
      </c>
      <c r="C4" s="71">
        <f t="shared" ref="C4:V4" si="1">SUM(C5:C31)</f>
        <v>4753526</v>
      </c>
      <c r="D4" s="71">
        <f t="shared" si="1"/>
        <v>5093466</v>
      </c>
      <c r="E4" s="71">
        <f t="shared" si="1"/>
        <v>5180448</v>
      </c>
      <c r="F4" s="71">
        <f t="shared" si="1"/>
        <v>5322086</v>
      </c>
      <c r="G4" s="71">
        <f t="shared" si="1"/>
        <v>5348404</v>
      </c>
      <c r="H4" s="71">
        <f t="shared" si="1"/>
        <v>5595582</v>
      </c>
      <c r="I4" s="71">
        <f t="shared" si="1"/>
        <v>5737739</v>
      </c>
      <c r="J4" s="71">
        <f t="shared" si="1"/>
        <v>5311424.0000000009</v>
      </c>
      <c r="K4" s="71">
        <f t="shared" si="1"/>
        <v>4781471.9999999991</v>
      </c>
      <c r="L4" s="71">
        <f t="shared" si="1"/>
        <v>3763140.9999999995</v>
      </c>
      <c r="M4" s="71">
        <f t="shared" si="1"/>
        <v>2748011.9999999995</v>
      </c>
      <c r="N4" s="71">
        <f t="shared" si="1"/>
        <v>2159729.9999999995</v>
      </c>
      <c r="O4" s="71">
        <f t="shared" si="1"/>
        <v>1864792.9999999993</v>
      </c>
      <c r="P4" s="71">
        <f t="shared" si="1"/>
        <v>1361233.0000000009</v>
      </c>
      <c r="Q4" s="71">
        <f t="shared" si="1"/>
        <v>904319</v>
      </c>
      <c r="R4" s="71">
        <f t="shared" si="1"/>
        <v>460131.99999999971</v>
      </c>
      <c r="S4" s="71">
        <f t="shared" si="1"/>
        <v>203024.00000000017</v>
      </c>
      <c r="T4" s="71">
        <f t="shared" si="1"/>
        <v>73049.000000000073</v>
      </c>
      <c r="U4" s="71">
        <f t="shared" si="1"/>
        <v>19159</v>
      </c>
      <c r="V4" s="71">
        <f t="shared" si="1"/>
        <v>2470</v>
      </c>
      <c r="W4" s="69">
        <f>SUM(W5:W31)</f>
        <v>64995303</v>
      </c>
    </row>
    <row r="5" spans="1:24" x14ac:dyDescent="0.75">
      <c r="A5" t="s">
        <v>75</v>
      </c>
      <c r="B5" s="75">
        <v>4248706.2182</v>
      </c>
      <c r="C5" s="75">
        <v>4683649.1677999999</v>
      </c>
      <c r="D5" s="75">
        <v>5021138.7828000002</v>
      </c>
      <c r="E5" s="75">
        <v>5106885.6383999996</v>
      </c>
      <c r="F5" s="75">
        <v>5200742.4391999999</v>
      </c>
      <c r="G5" s="75">
        <v>5226460.3887999998</v>
      </c>
      <c r="H5" s="75">
        <v>5452335.1008000001</v>
      </c>
      <c r="I5" s="75">
        <v>5590852.8816</v>
      </c>
      <c r="J5" s="75">
        <v>5146769.8559999997</v>
      </c>
      <c r="K5" s="75">
        <v>4633246.3679999998</v>
      </c>
      <c r="L5" s="75">
        <v>3636699.4624000001</v>
      </c>
      <c r="M5" s="75">
        <v>2655678.7968000001</v>
      </c>
      <c r="N5" s="75">
        <v>2087163.0719999999</v>
      </c>
      <c r="O5" s="75">
        <v>1802135.9552</v>
      </c>
      <c r="P5" s="75">
        <v>1315495.5712000001</v>
      </c>
      <c r="Q5" s="75">
        <v>873933.88159999996</v>
      </c>
      <c r="R5" s="75">
        <v>444671.56479999999</v>
      </c>
      <c r="S5" s="106">
        <f>S3-SUM(S6:S31)</f>
        <v>196202.39360000001</v>
      </c>
      <c r="T5" s="106">
        <f>T3-SUM(T6:T31)</f>
        <v>70594.553599999999</v>
      </c>
      <c r="U5" s="75">
        <v>19159</v>
      </c>
      <c r="V5" s="75">
        <v>2470</v>
      </c>
      <c r="W5" s="70">
        <f>SUM(B5:V5)</f>
        <v>63414991.092799999</v>
      </c>
      <c r="X5" s="2"/>
    </row>
    <row r="6" spans="1:24" x14ac:dyDescent="0.75">
      <c r="A6" t="s">
        <v>76</v>
      </c>
      <c r="B6" s="75">
        <v>63387.78179999999</v>
      </c>
      <c r="C6" s="75">
        <v>69876.832200000004</v>
      </c>
      <c r="D6" s="75">
        <v>72327.217199999999</v>
      </c>
      <c r="E6" s="75">
        <v>73562.361600000004</v>
      </c>
      <c r="F6" s="75">
        <v>121343.56079999999</v>
      </c>
      <c r="G6" s="75">
        <v>121943.61119999997</v>
      </c>
      <c r="H6" s="75">
        <v>35811.724800000004</v>
      </c>
      <c r="I6" s="75">
        <v>36721.529600000002</v>
      </c>
      <c r="J6" s="75">
        <v>41163.536</v>
      </c>
      <c r="K6" s="75">
        <v>37056.408000000003</v>
      </c>
      <c r="L6" s="75">
        <v>31610.384399999999</v>
      </c>
      <c r="M6" s="75">
        <v>23083.300799999997</v>
      </c>
      <c r="N6" s="75">
        <v>6047.2439999999997</v>
      </c>
      <c r="O6" s="75">
        <v>5221.4204</v>
      </c>
      <c r="P6" s="75">
        <v>3811.4523999999997</v>
      </c>
      <c r="Q6" s="75">
        <v>2532.0931999999998</v>
      </c>
      <c r="R6" s="75">
        <v>1288.3696</v>
      </c>
      <c r="S6" s="75">
        <v>568.46719999999993</v>
      </c>
      <c r="T6" s="75">
        <v>204.53719999999998</v>
      </c>
      <c r="U6" s="75">
        <v>0</v>
      </c>
      <c r="V6" s="75">
        <v>0</v>
      </c>
      <c r="W6" s="70">
        <f>SUM(B6:V6)</f>
        <v>747561.83239999972</v>
      </c>
      <c r="X6" s="2"/>
    </row>
    <row r="7" spans="1:24" x14ac:dyDescent="0.75">
      <c r="A7" t="s">
        <v>77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35811.724800000004</v>
      </c>
      <c r="I7" s="75">
        <v>36721.529600000002</v>
      </c>
      <c r="J7" s="75">
        <v>41163.536</v>
      </c>
      <c r="K7" s="75">
        <v>37056.408000000003</v>
      </c>
      <c r="L7" s="75">
        <v>31610.384399999999</v>
      </c>
      <c r="M7" s="75">
        <v>23083.300799999997</v>
      </c>
      <c r="N7" s="75">
        <v>6047.2439999999997</v>
      </c>
      <c r="O7" s="75">
        <v>5221.4204</v>
      </c>
      <c r="P7" s="75">
        <v>3811.4523999999997</v>
      </c>
      <c r="Q7" s="75">
        <v>2532.0931999999998</v>
      </c>
      <c r="R7" s="75">
        <v>1288.3696</v>
      </c>
      <c r="S7" s="75">
        <v>568.46719999999993</v>
      </c>
      <c r="T7" s="75">
        <v>204.53719999999998</v>
      </c>
      <c r="U7" s="75">
        <v>0</v>
      </c>
      <c r="V7" s="75">
        <v>0</v>
      </c>
      <c r="W7" s="70">
        <f t="shared" ref="W7:W31" si="2">SUM(B7:V7)</f>
        <v>225120.46760000003</v>
      </c>
      <c r="X7" s="2"/>
    </row>
    <row r="8" spans="1:24" x14ac:dyDescent="0.75">
      <c r="A8" t="s">
        <v>78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35811.724800000004</v>
      </c>
      <c r="I8" s="75">
        <v>36721.529600000002</v>
      </c>
      <c r="J8" s="75">
        <v>41163.536</v>
      </c>
      <c r="K8" s="75">
        <v>37056.408000000003</v>
      </c>
      <c r="L8" s="75">
        <v>31610.384399999999</v>
      </c>
      <c r="M8" s="75">
        <v>23083.300799999997</v>
      </c>
      <c r="N8" s="75">
        <v>6047.2439999999997</v>
      </c>
      <c r="O8" s="75">
        <v>5221.4204</v>
      </c>
      <c r="P8" s="75">
        <v>3811.4523999999997</v>
      </c>
      <c r="Q8" s="75">
        <v>2532.0931999999998</v>
      </c>
      <c r="R8" s="75">
        <v>1288.3696</v>
      </c>
      <c r="S8" s="75">
        <v>568.46719999999993</v>
      </c>
      <c r="T8" s="75">
        <v>204.53719999999998</v>
      </c>
      <c r="U8" s="75">
        <v>0</v>
      </c>
      <c r="V8" s="75">
        <v>0</v>
      </c>
      <c r="W8" s="70">
        <f t="shared" si="2"/>
        <v>225120.46760000003</v>
      </c>
      <c r="X8" s="2"/>
    </row>
    <row r="9" spans="1:24" x14ac:dyDescent="0.75">
      <c r="A9" t="s">
        <v>79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35811.724800000004</v>
      </c>
      <c r="I9" s="75">
        <v>36721.529600000002</v>
      </c>
      <c r="J9" s="75">
        <v>41163.536</v>
      </c>
      <c r="K9" s="75">
        <v>37056.408000000003</v>
      </c>
      <c r="L9" s="75">
        <v>31610.384399999999</v>
      </c>
      <c r="M9" s="75">
        <v>23083.300799999997</v>
      </c>
      <c r="N9" s="75">
        <v>6047.2439999999997</v>
      </c>
      <c r="O9" s="75">
        <v>5221.4204</v>
      </c>
      <c r="P9" s="75">
        <v>3811.4523999999997</v>
      </c>
      <c r="Q9" s="75">
        <v>2532.0931999999998</v>
      </c>
      <c r="R9" s="75">
        <v>1288.3696</v>
      </c>
      <c r="S9" s="75">
        <v>568.46719999999993</v>
      </c>
      <c r="T9" s="75">
        <v>204.53719999999998</v>
      </c>
      <c r="U9" s="75">
        <v>0</v>
      </c>
      <c r="V9" s="75">
        <v>0</v>
      </c>
      <c r="W9" s="70">
        <f t="shared" si="2"/>
        <v>225120.46760000003</v>
      </c>
      <c r="X9" s="2"/>
    </row>
    <row r="10" spans="1:24" x14ac:dyDescent="0.75">
      <c r="A10" t="s">
        <v>80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6047.2439999999997</v>
      </c>
      <c r="O10" s="75">
        <v>5221.4204</v>
      </c>
      <c r="P10" s="75">
        <v>3811.4523999999997</v>
      </c>
      <c r="Q10" s="75">
        <v>2532.0931999999998</v>
      </c>
      <c r="R10" s="75">
        <v>1288.3696</v>
      </c>
      <c r="S10" s="75">
        <v>568.46719999999993</v>
      </c>
      <c r="T10" s="75">
        <v>204.53719999999998</v>
      </c>
      <c r="U10" s="75">
        <v>0</v>
      </c>
      <c r="V10" s="75">
        <v>0</v>
      </c>
      <c r="W10" s="70">
        <f t="shared" si="2"/>
        <v>19673.583999999995</v>
      </c>
      <c r="X10" s="2"/>
    </row>
    <row r="11" spans="1:24" x14ac:dyDescent="0.75">
      <c r="A11" t="s">
        <v>81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6047.2439999999997</v>
      </c>
      <c r="O11" s="75">
        <v>5221.4204</v>
      </c>
      <c r="P11" s="75">
        <v>3811.4523999999997</v>
      </c>
      <c r="Q11" s="75">
        <v>2532.0931999999998</v>
      </c>
      <c r="R11" s="75">
        <v>1288.3696</v>
      </c>
      <c r="S11" s="75">
        <v>568.46719999999993</v>
      </c>
      <c r="T11" s="75">
        <v>204.53719999999998</v>
      </c>
      <c r="U11" s="75">
        <v>0</v>
      </c>
      <c r="V11" s="75">
        <v>0</v>
      </c>
      <c r="W11" s="70">
        <f t="shared" si="2"/>
        <v>19673.583999999995</v>
      </c>
      <c r="X11" s="2"/>
    </row>
    <row r="12" spans="1:24" x14ac:dyDescent="0.75">
      <c r="A12" t="s">
        <v>82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6047.2439999999997</v>
      </c>
      <c r="O12" s="75">
        <v>5221.4204</v>
      </c>
      <c r="P12" s="75">
        <v>3811.4523999999997</v>
      </c>
      <c r="Q12" s="75">
        <v>2532.0931999999998</v>
      </c>
      <c r="R12" s="75">
        <v>1288.3696</v>
      </c>
      <c r="S12" s="75">
        <v>568.46719999999993</v>
      </c>
      <c r="T12" s="75">
        <v>204.53719999999998</v>
      </c>
      <c r="U12" s="75">
        <v>0</v>
      </c>
      <c r="V12" s="75">
        <v>0</v>
      </c>
      <c r="W12" s="70">
        <f t="shared" si="2"/>
        <v>19673.583999999995</v>
      </c>
      <c r="X12" s="2"/>
    </row>
    <row r="13" spans="1:24" x14ac:dyDescent="0.75">
      <c r="A13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6047.2439999999997</v>
      </c>
      <c r="O13" s="75">
        <v>5221.4204</v>
      </c>
      <c r="P13" s="75">
        <v>3811.4523999999997</v>
      </c>
      <c r="Q13" s="75">
        <v>2532.0931999999998</v>
      </c>
      <c r="R13" s="75">
        <v>1288.3696</v>
      </c>
      <c r="S13" s="75">
        <v>568.46719999999993</v>
      </c>
      <c r="T13" s="75">
        <v>204.53719999999998</v>
      </c>
      <c r="U13" s="75">
        <v>0</v>
      </c>
      <c r="V13" s="75">
        <v>0</v>
      </c>
      <c r="W13" s="70">
        <f t="shared" si="2"/>
        <v>19673.583999999995</v>
      </c>
      <c r="X13" s="2"/>
    </row>
    <row r="14" spans="1:24" x14ac:dyDescent="0.75">
      <c r="A14" t="s">
        <v>84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6047.2439999999997</v>
      </c>
      <c r="O14" s="75">
        <v>5221.4204</v>
      </c>
      <c r="P14" s="75">
        <v>3811.4523999999997</v>
      </c>
      <c r="Q14" s="75">
        <v>2532.0931999999998</v>
      </c>
      <c r="R14" s="75">
        <v>1288.3696</v>
      </c>
      <c r="S14" s="75">
        <v>568.46719999999993</v>
      </c>
      <c r="T14" s="75">
        <v>204.53719999999998</v>
      </c>
      <c r="U14" s="75">
        <v>0</v>
      </c>
      <c r="V14" s="75">
        <v>0</v>
      </c>
      <c r="W14" s="70">
        <f t="shared" si="2"/>
        <v>19673.583999999995</v>
      </c>
      <c r="X14" s="2"/>
    </row>
    <row r="15" spans="1:24" x14ac:dyDescent="0.75">
      <c r="A15" t="s">
        <v>85</v>
      </c>
      <c r="B15" s="75">
        <v>0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6047.2439999999997</v>
      </c>
      <c r="O15" s="75">
        <v>5221.4204</v>
      </c>
      <c r="P15" s="75">
        <v>3811.4523999999997</v>
      </c>
      <c r="Q15" s="75">
        <v>2532.0931999999998</v>
      </c>
      <c r="R15" s="75">
        <v>1288.3696</v>
      </c>
      <c r="S15" s="75">
        <v>568.46719999999993</v>
      </c>
      <c r="T15" s="75">
        <v>204.53719999999998</v>
      </c>
      <c r="U15" s="75">
        <v>0</v>
      </c>
      <c r="V15" s="75">
        <v>0</v>
      </c>
      <c r="W15" s="70">
        <f t="shared" si="2"/>
        <v>19673.583999999995</v>
      </c>
      <c r="X15" s="2"/>
    </row>
    <row r="16" spans="1:24" x14ac:dyDescent="0.75">
      <c r="A16" t="s">
        <v>86</v>
      </c>
      <c r="B16" s="75">
        <v>0</v>
      </c>
      <c r="C16" s="75">
        <v>0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6047.2439999999997</v>
      </c>
      <c r="O16" s="75">
        <v>5221.4204</v>
      </c>
      <c r="P16" s="75">
        <v>3811.4523999999997</v>
      </c>
      <c r="Q16" s="75">
        <v>2532.0931999999998</v>
      </c>
      <c r="R16" s="75">
        <v>1288.3696</v>
      </c>
      <c r="S16" s="75">
        <v>568.46719999999993</v>
      </c>
      <c r="T16" s="75">
        <v>204.53719999999998</v>
      </c>
      <c r="U16" s="75">
        <v>0</v>
      </c>
      <c r="V16" s="75">
        <v>0</v>
      </c>
      <c r="W16" s="70">
        <f t="shared" si="2"/>
        <v>19673.583999999995</v>
      </c>
      <c r="X16" s="2"/>
    </row>
    <row r="17" spans="1:24" x14ac:dyDescent="0.75">
      <c r="A17" t="s">
        <v>87</v>
      </c>
      <c r="B17" s="75">
        <v>0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6047.2439999999997</v>
      </c>
      <c r="O17" s="75">
        <v>5221.4204</v>
      </c>
      <c r="P17" s="75">
        <v>3811.4523999999997</v>
      </c>
      <c r="Q17" s="75">
        <v>2532.0931999999998</v>
      </c>
      <c r="R17" s="75">
        <v>1288.3696</v>
      </c>
      <c r="S17" s="75">
        <v>568.46719999999993</v>
      </c>
      <c r="T17" s="75">
        <v>204.53719999999998</v>
      </c>
      <c r="U17" s="75">
        <v>0</v>
      </c>
      <c r="V17" s="75">
        <v>0</v>
      </c>
      <c r="W17" s="70">
        <f t="shared" si="2"/>
        <v>19673.583999999995</v>
      </c>
      <c r="X17" s="2"/>
    </row>
    <row r="18" spans="1:24" x14ac:dyDescent="0.75">
      <c r="A18" t="s">
        <v>114</v>
      </c>
      <c r="B18" s="75">
        <v>0</v>
      </c>
      <c r="C18" s="75">
        <v>0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0">
        <f t="shared" si="2"/>
        <v>0</v>
      </c>
      <c r="X18" s="2"/>
    </row>
    <row r="19" spans="1:24" x14ac:dyDescent="0.75">
      <c r="A19" t="s">
        <v>115</v>
      </c>
      <c r="B19" s="75">
        <v>0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0">
        <f t="shared" si="2"/>
        <v>0</v>
      </c>
      <c r="X19" s="2"/>
    </row>
    <row r="20" spans="1:24" x14ac:dyDescent="0.75">
      <c r="A20" t="s">
        <v>116</v>
      </c>
      <c r="B20" s="75">
        <v>0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  <c r="U20" s="75">
        <v>0</v>
      </c>
      <c r="V20" s="75">
        <v>0</v>
      </c>
      <c r="W20" s="70">
        <f t="shared" si="2"/>
        <v>0</v>
      </c>
      <c r="X20" s="2"/>
    </row>
    <row r="21" spans="1:24" x14ac:dyDescent="0.75">
      <c r="A21" t="s">
        <v>117</v>
      </c>
      <c r="B21" s="75">
        <v>0</v>
      </c>
      <c r="C21" s="75">
        <v>0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  <c r="T21" s="75">
        <v>0</v>
      </c>
      <c r="U21" s="75">
        <v>0</v>
      </c>
      <c r="V21" s="75">
        <v>0</v>
      </c>
      <c r="W21" s="70">
        <f t="shared" si="2"/>
        <v>0</v>
      </c>
      <c r="X21" s="2"/>
    </row>
    <row r="22" spans="1:24" x14ac:dyDescent="0.75">
      <c r="A22" t="s">
        <v>118</v>
      </c>
      <c r="B22" s="75">
        <v>0</v>
      </c>
      <c r="C22" s="75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75">
        <v>0</v>
      </c>
      <c r="U22" s="75">
        <v>0</v>
      </c>
      <c r="V22" s="75">
        <v>0</v>
      </c>
      <c r="W22" s="70">
        <f t="shared" si="2"/>
        <v>0</v>
      </c>
      <c r="X22" s="2"/>
    </row>
    <row r="23" spans="1:24" x14ac:dyDescent="0.75">
      <c r="A23" t="s">
        <v>119</v>
      </c>
      <c r="B23" s="75">
        <v>0</v>
      </c>
      <c r="C23" s="75">
        <v>0</v>
      </c>
      <c r="D23" s="75">
        <v>0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75">
        <v>0</v>
      </c>
      <c r="U23" s="75">
        <v>0</v>
      </c>
      <c r="V23" s="75">
        <v>0</v>
      </c>
      <c r="W23" s="70">
        <f t="shared" si="2"/>
        <v>0</v>
      </c>
      <c r="X23" s="2"/>
    </row>
    <row r="24" spans="1:24" x14ac:dyDescent="0.75">
      <c r="A24" t="s">
        <v>120</v>
      </c>
      <c r="B24" s="75">
        <v>0</v>
      </c>
      <c r="C24" s="75">
        <v>0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  <c r="R24" s="75">
        <v>0</v>
      </c>
      <c r="S24" s="75">
        <v>0</v>
      </c>
      <c r="T24" s="75">
        <v>0</v>
      </c>
      <c r="U24" s="75">
        <v>0</v>
      </c>
      <c r="V24" s="75">
        <v>0</v>
      </c>
      <c r="W24" s="70">
        <f t="shared" si="2"/>
        <v>0</v>
      </c>
      <c r="X24" s="2"/>
    </row>
    <row r="25" spans="1:24" x14ac:dyDescent="0.75">
      <c r="A25" t="s">
        <v>121</v>
      </c>
      <c r="B25" s="75">
        <v>0</v>
      </c>
      <c r="C25" s="75">
        <v>0</v>
      </c>
      <c r="D25" s="75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  <c r="U25" s="75">
        <v>0</v>
      </c>
      <c r="V25" s="75">
        <v>0</v>
      </c>
      <c r="W25" s="70">
        <f t="shared" si="2"/>
        <v>0</v>
      </c>
      <c r="X25" s="2"/>
    </row>
    <row r="26" spans="1:24" x14ac:dyDescent="0.75">
      <c r="A26" t="s">
        <v>88</v>
      </c>
      <c r="B26" s="75">
        <v>0</v>
      </c>
      <c r="C26" s="75">
        <v>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  <c r="T26" s="75">
        <v>0</v>
      </c>
      <c r="U26" s="75">
        <v>0</v>
      </c>
      <c r="V26" s="75">
        <v>0</v>
      </c>
      <c r="W26" s="70">
        <f t="shared" si="2"/>
        <v>0</v>
      </c>
      <c r="X26" s="2"/>
    </row>
    <row r="27" spans="1:24" x14ac:dyDescent="0.75">
      <c r="A27" t="s">
        <v>89</v>
      </c>
      <c r="B27" s="75">
        <v>0</v>
      </c>
      <c r="C27" s="75">
        <v>0</v>
      </c>
      <c r="D27" s="75">
        <v>0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  <c r="R27" s="75">
        <v>0</v>
      </c>
      <c r="S27" s="75">
        <v>0</v>
      </c>
      <c r="T27" s="75">
        <v>0</v>
      </c>
      <c r="U27" s="75">
        <v>0</v>
      </c>
      <c r="V27" s="75">
        <v>0</v>
      </c>
      <c r="W27" s="70">
        <f t="shared" si="2"/>
        <v>0</v>
      </c>
      <c r="X27" s="2"/>
    </row>
    <row r="28" spans="1:24" x14ac:dyDescent="0.75">
      <c r="A28" t="s">
        <v>90</v>
      </c>
      <c r="B28" s="75">
        <v>0</v>
      </c>
      <c r="C28" s="75">
        <v>0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  <c r="U28" s="75">
        <v>0</v>
      </c>
      <c r="V28" s="75">
        <v>0</v>
      </c>
      <c r="W28" s="70">
        <f t="shared" si="2"/>
        <v>0</v>
      </c>
      <c r="X28" s="2"/>
    </row>
    <row r="29" spans="1:24" x14ac:dyDescent="0.75">
      <c r="A29" t="s">
        <v>91</v>
      </c>
      <c r="B29" s="75">
        <v>0</v>
      </c>
      <c r="C29" s="75">
        <v>0</v>
      </c>
      <c r="D29" s="75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0">
        <f t="shared" si="2"/>
        <v>0</v>
      </c>
      <c r="X29" s="2"/>
    </row>
    <row r="30" spans="1:24" x14ac:dyDescent="0.75">
      <c r="A30" t="s">
        <v>92</v>
      </c>
      <c r="B30" s="75">
        <v>0</v>
      </c>
      <c r="C30" s="75">
        <v>0</v>
      </c>
      <c r="D30" s="75">
        <v>0</v>
      </c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0">
        <f t="shared" si="2"/>
        <v>0</v>
      </c>
      <c r="X30" s="2"/>
    </row>
    <row r="31" spans="1:24" x14ac:dyDescent="0.75">
      <c r="A31" t="s">
        <v>122</v>
      </c>
      <c r="B31" s="75">
        <v>0</v>
      </c>
      <c r="C31" s="75">
        <v>0</v>
      </c>
      <c r="D31" s="75">
        <v>0</v>
      </c>
      <c r="E31" s="75">
        <v>0</v>
      </c>
      <c r="F31" s="75">
        <v>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5">
        <v>0</v>
      </c>
      <c r="S31" s="75">
        <v>0</v>
      </c>
      <c r="T31" s="75">
        <v>0</v>
      </c>
      <c r="U31" s="75">
        <v>0</v>
      </c>
      <c r="V31" s="75">
        <v>0</v>
      </c>
      <c r="W31" s="70">
        <f t="shared" si="2"/>
        <v>0</v>
      </c>
      <c r="X31" s="2"/>
    </row>
    <row r="32" spans="1:24" x14ac:dyDescent="0.7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75">
      <c r="A33" t="s">
        <v>258</v>
      </c>
      <c r="B33" s="106">
        <v>1.47E-2</v>
      </c>
      <c r="C33" s="106">
        <v>1.47E-2</v>
      </c>
      <c r="D33" s="106">
        <v>1.4199999999999999E-2</v>
      </c>
      <c r="E33" s="106">
        <v>1.4199999999999999E-2</v>
      </c>
      <c r="F33" s="106">
        <v>2.2799999999999997E-2</v>
      </c>
      <c r="G33" s="106">
        <v>2.2799999999999997E-2</v>
      </c>
      <c r="H33" s="106">
        <v>2.5600000000000001E-2</v>
      </c>
      <c r="I33" s="106">
        <v>2.5600000000000001E-2</v>
      </c>
      <c r="J33" s="106">
        <v>3.1E-2</v>
      </c>
      <c r="K33" s="106">
        <v>3.1E-2</v>
      </c>
      <c r="L33" s="106">
        <v>3.3599999999999998E-2</v>
      </c>
      <c r="M33" s="106">
        <v>3.3599999999999998E-2</v>
      </c>
      <c r="N33" s="106">
        <v>3.3599999999999998E-2</v>
      </c>
      <c r="O33" s="106">
        <v>3.3599999999999998E-2</v>
      </c>
      <c r="P33" s="106">
        <v>3.3599999999999998E-2</v>
      </c>
      <c r="Q33" s="106">
        <v>3.3599999999999998E-2</v>
      </c>
      <c r="R33" s="106">
        <v>3.3599999999999998E-2</v>
      </c>
      <c r="S33" s="106">
        <v>3.3599999999999998E-2</v>
      </c>
      <c r="T33" s="106">
        <v>3.3599999999999998E-2</v>
      </c>
      <c r="U33" s="106"/>
      <c r="V33" s="106"/>
      <c r="W33" s="2"/>
      <c r="X33" s="2"/>
    </row>
    <row r="34" spans="1:24" x14ac:dyDescent="0.75">
      <c r="A34" t="s">
        <v>257</v>
      </c>
      <c r="B34" s="2">
        <f>100*SUM(B6:B13)/B3</f>
        <v>1.4699999999999998</v>
      </c>
      <c r="C34" s="2">
        <f t="shared" ref="C34:V34" si="3">100*SUM(C6:C13)/C3</f>
        <v>1.4700000000000002</v>
      </c>
      <c r="D34" s="2">
        <f t="shared" si="3"/>
        <v>1.42</v>
      </c>
      <c r="E34" s="2">
        <f t="shared" si="3"/>
        <v>1.42</v>
      </c>
      <c r="F34" s="2">
        <f t="shared" si="3"/>
        <v>2.2799999999999998</v>
      </c>
      <c r="G34" s="2">
        <f t="shared" si="3"/>
        <v>2.2799999999999994</v>
      </c>
      <c r="H34" s="2">
        <f t="shared" si="3"/>
        <v>2.5600000000000005</v>
      </c>
      <c r="I34" s="2">
        <f t="shared" si="3"/>
        <v>2.56</v>
      </c>
      <c r="J34" s="2">
        <f t="shared" si="3"/>
        <v>3.1</v>
      </c>
      <c r="K34" s="2">
        <f t="shared" si="3"/>
        <v>3.1</v>
      </c>
      <c r="L34" s="2">
        <f t="shared" si="3"/>
        <v>3.36</v>
      </c>
      <c r="M34" s="2">
        <f t="shared" si="3"/>
        <v>3.3599999999999994</v>
      </c>
      <c r="N34" s="2">
        <f t="shared" si="3"/>
        <v>2.2400000000000002</v>
      </c>
      <c r="O34" s="2">
        <f t="shared" si="3"/>
        <v>2.2399999999999998</v>
      </c>
      <c r="P34" s="2">
        <f t="shared" si="3"/>
        <v>2.2399999999999998</v>
      </c>
      <c r="Q34" s="2">
        <f t="shared" si="3"/>
        <v>2.2399999999999998</v>
      </c>
      <c r="R34" s="2">
        <f t="shared" si="3"/>
        <v>2.2399999999999998</v>
      </c>
      <c r="S34" s="2">
        <f t="shared" si="3"/>
        <v>2.2399999999999998</v>
      </c>
      <c r="T34" s="2">
        <f t="shared" si="3"/>
        <v>2.2399999999999998</v>
      </c>
      <c r="U34" s="2">
        <f t="shared" si="3"/>
        <v>0</v>
      </c>
      <c r="V34" s="2">
        <f t="shared" si="3"/>
        <v>0</v>
      </c>
      <c r="W34" s="2"/>
      <c r="X34" s="2"/>
    </row>
    <row r="35" spans="1:24" x14ac:dyDescent="0.7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48" spans="1:24" x14ac:dyDescent="0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2:22" x14ac:dyDescent="0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2:22" x14ac:dyDescent="0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2:22" x14ac:dyDescent="0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2:22" x14ac:dyDescent="0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2:22" x14ac:dyDescent="0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2:22" x14ac:dyDescent="0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2:22" x14ac:dyDescent="0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</sheetData>
  <conditionalFormatting sqref="B2:W2">
    <cfRule type="colorScale" priority="11">
      <colorScale>
        <cfvo type="min"/>
        <cfvo type="max"/>
        <color rgb="FF7030A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32C2-FB33-4337-8C32-2E16499E2123}">
  <dimension ref="A1:X57"/>
  <sheetViews>
    <sheetView zoomScale="70" zoomScaleNormal="70" workbookViewId="0">
      <selection activeCell="O33" sqref="O33"/>
    </sheetView>
  </sheetViews>
  <sheetFormatPr defaultRowHeight="14.75" x14ac:dyDescent="0.75"/>
  <cols>
    <col min="1" max="2" width="8.7265625" customWidth="1"/>
  </cols>
  <sheetData>
    <row r="1" spans="1:24" x14ac:dyDescent="0.75">
      <c r="B1" t="s">
        <v>209</v>
      </c>
      <c r="D1" s="80">
        <v>0</v>
      </c>
      <c r="E1" s="80">
        <v>0</v>
      </c>
      <c r="F1" s="80">
        <v>0.31224999999999997</v>
      </c>
      <c r="G1" s="80">
        <v>3.137</v>
      </c>
      <c r="H1" s="80">
        <v>4.1219999999999999</v>
      </c>
      <c r="I1" s="80">
        <v>2.3424999999999998</v>
      </c>
      <c r="J1" s="80">
        <v>1.542</v>
      </c>
      <c r="K1" s="80">
        <v>1.0825</v>
      </c>
      <c r="L1" s="80">
        <v>1.0825</v>
      </c>
      <c r="M1" s="80">
        <v>0.54149999999999998</v>
      </c>
      <c r="N1" s="80">
        <v>0.54149999999999998</v>
      </c>
      <c r="O1" s="80">
        <v>0.27100000000000002</v>
      </c>
      <c r="P1" s="80">
        <v>0.27100000000000002</v>
      </c>
      <c r="Q1" s="80">
        <v>0.13600000000000001</v>
      </c>
      <c r="R1" s="80">
        <v>0.13600000000000001</v>
      </c>
      <c r="S1" s="80">
        <v>0</v>
      </c>
      <c r="T1" s="81">
        <v>0</v>
      </c>
      <c r="U1" s="81">
        <v>0</v>
      </c>
      <c r="V1" s="81">
        <v>0</v>
      </c>
      <c r="W1" s="81">
        <v>0</v>
      </c>
      <c r="X1" s="81">
        <v>0</v>
      </c>
    </row>
    <row r="2" spans="1:24" x14ac:dyDescent="0.75">
      <c r="A2" s="4" t="s">
        <v>0</v>
      </c>
      <c r="B2" s="4"/>
      <c r="C2" s="4" t="s">
        <v>0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>
        <v>10</v>
      </c>
      <c r="N2" s="8">
        <v>11</v>
      </c>
      <c r="O2" s="8">
        <v>12</v>
      </c>
      <c r="P2" s="8">
        <v>13</v>
      </c>
      <c r="Q2" s="8">
        <v>14</v>
      </c>
      <c r="R2" s="8">
        <v>15</v>
      </c>
      <c r="S2" s="8">
        <v>16</v>
      </c>
      <c r="T2" s="8">
        <v>17</v>
      </c>
      <c r="U2" s="8">
        <v>18</v>
      </c>
      <c r="V2" s="8">
        <v>19</v>
      </c>
      <c r="W2" s="8">
        <v>20</v>
      </c>
      <c r="X2" s="8">
        <v>21</v>
      </c>
    </row>
    <row r="3" spans="1:24" x14ac:dyDescent="0.75">
      <c r="A3" s="6" t="s">
        <v>2</v>
      </c>
      <c r="B3" s="80">
        <v>0</v>
      </c>
      <c r="C3" s="5">
        <v>1</v>
      </c>
      <c r="D3" s="82">
        <v>0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  <c r="P3" s="82">
        <v>0</v>
      </c>
      <c r="Q3" s="82">
        <v>0</v>
      </c>
      <c r="R3" s="82">
        <v>0</v>
      </c>
      <c r="S3" s="82">
        <v>0</v>
      </c>
      <c r="T3" s="82">
        <v>0</v>
      </c>
      <c r="U3" s="82">
        <v>0</v>
      </c>
      <c r="V3" s="82">
        <v>0</v>
      </c>
      <c r="W3" s="82">
        <v>0</v>
      </c>
      <c r="X3" s="82">
        <v>0</v>
      </c>
    </row>
    <row r="4" spans="1:24" x14ac:dyDescent="0.75">
      <c r="A4" s="6" t="s">
        <v>3</v>
      </c>
      <c r="B4" s="80">
        <v>0</v>
      </c>
      <c r="C4" s="5">
        <v>2</v>
      </c>
      <c r="D4" s="82">
        <v>0</v>
      </c>
      <c r="E4" s="82">
        <v>0</v>
      </c>
      <c r="F4" s="82">
        <v>0</v>
      </c>
      <c r="G4" s="82">
        <v>0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  <c r="P4" s="82">
        <v>0</v>
      </c>
      <c r="Q4" s="82">
        <v>0</v>
      </c>
      <c r="R4" s="82">
        <v>0</v>
      </c>
      <c r="S4" s="82">
        <v>0</v>
      </c>
      <c r="T4" s="82">
        <v>0</v>
      </c>
      <c r="U4" s="82">
        <v>0</v>
      </c>
      <c r="V4" s="82">
        <v>0</v>
      </c>
      <c r="W4" s="82">
        <v>0</v>
      </c>
      <c r="X4" s="82">
        <v>0</v>
      </c>
    </row>
    <row r="5" spans="1:24" x14ac:dyDescent="0.75">
      <c r="A5" s="6" t="s">
        <v>4</v>
      </c>
      <c r="B5" s="80">
        <v>0.31224999999999997</v>
      </c>
      <c r="C5" s="5">
        <v>3</v>
      </c>
      <c r="D5" s="82">
        <v>0</v>
      </c>
      <c r="E5" s="82">
        <v>0</v>
      </c>
      <c r="F5" s="82">
        <v>0</v>
      </c>
      <c r="G5" s="82">
        <v>0.39181129999999997</v>
      </c>
      <c r="H5" s="82">
        <v>0.5148377999999999</v>
      </c>
      <c r="I5" s="82">
        <v>0.29257824999999998</v>
      </c>
      <c r="J5" s="82">
        <v>0.19259579999999998</v>
      </c>
      <c r="K5" s="82">
        <v>0.13520425</v>
      </c>
      <c r="L5" s="82">
        <v>0.13520425</v>
      </c>
      <c r="M5" s="82">
        <v>6.7633349999999995E-2</v>
      </c>
      <c r="N5" s="82">
        <v>6.7633349999999995E-2</v>
      </c>
      <c r="O5" s="82">
        <v>3.38479E-2</v>
      </c>
      <c r="P5" s="82">
        <v>3.38479E-2</v>
      </c>
      <c r="Q5" s="82">
        <v>1.6986399999999999E-2</v>
      </c>
      <c r="R5" s="82">
        <v>1.6986399999999999E-2</v>
      </c>
      <c r="S5" s="82">
        <v>0</v>
      </c>
      <c r="T5" s="82">
        <v>0</v>
      </c>
      <c r="U5" s="82">
        <v>0</v>
      </c>
      <c r="V5" s="82">
        <v>0</v>
      </c>
      <c r="W5" s="82">
        <v>0</v>
      </c>
      <c r="X5" s="82">
        <v>0</v>
      </c>
    </row>
    <row r="6" spans="1:24" x14ac:dyDescent="0.75">
      <c r="A6" s="6" t="s">
        <v>5</v>
      </c>
      <c r="B6" s="80">
        <v>3.137</v>
      </c>
      <c r="C6" s="5">
        <v>4</v>
      </c>
      <c r="D6" s="82">
        <v>0</v>
      </c>
      <c r="E6" s="82">
        <v>0</v>
      </c>
      <c r="F6" s="82">
        <v>0.39181129999999997</v>
      </c>
      <c r="G6" s="82">
        <v>5.9044613999999997</v>
      </c>
      <c r="H6" s="82">
        <v>5.1722856000000004</v>
      </c>
      <c r="I6" s="82">
        <v>2.9393689999999997</v>
      </c>
      <c r="J6" s="82">
        <v>1.9349015999999999</v>
      </c>
      <c r="K6" s="82">
        <v>1.3583210000000001</v>
      </c>
      <c r="L6" s="82">
        <v>1.3583210000000001</v>
      </c>
      <c r="M6" s="82">
        <v>0.67947420000000003</v>
      </c>
      <c r="N6" s="82">
        <v>0.67947420000000003</v>
      </c>
      <c r="O6" s="82">
        <v>0.34005080000000004</v>
      </c>
      <c r="P6" s="82">
        <v>0.34005080000000004</v>
      </c>
      <c r="Q6" s="82">
        <v>0.17065280000000002</v>
      </c>
      <c r="R6" s="82">
        <v>0.17065280000000002</v>
      </c>
      <c r="S6" s="82">
        <v>0</v>
      </c>
      <c r="T6" s="82">
        <v>0</v>
      </c>
      <c r="U6" s="82">
        <v>0</v>
      </c>
      <c r="V6" s="82">
        <v>0</v>
      </c>
      <c r="W6" s="82">
        <v>0</v>
      </c>
      <c r="X6" s="82">
        <v>0</v>
      </c>
    </row>
    <row r="7" spans="1:24" x14ac:dyDescent="0.75">
      <c r="A7" s="6" t="s">
        <v>6</v>
      </c>
      <c r="B7" s="80">
        <v>4.1219999999999999</v>
      </c>
      <c r="C7" s="5">
        <v>5</v>
      </c>
      <c r="D7" s="82">
        <v>0</v>
      </c>
      <c r="E7" s="82">
        <v>0</v>
      </c>
      <c r="F7" s="82">
        <v>0.5148377999999999</v>
      </c>
      <c r="G7" s="82">
        <v>5.1722856000000004</v>
      </c>
      <c r="H7" s="82">
        <v>10.194530399999998</v>
      </c>
      <c r="I7" s="82">
        <v>3.8623139999999996</v>
      </c>
      <c r="J7" s="82">
        <v>2.5424496000000003</v>
      </c>
      <c r="K7" s="82">
        <v>1.784826</v>
      </c>
      <c r="L7" s="82">
        <v>1.784826</v>
      </c>
      <c r="M7" s="82">
        <v>0.89282519999999987</v>
      </c>
      <c r="N7" s="82">
        <v>0.89282519999999987</v>
      </c>
      <c r="O7" s="82">
        <v>0.44682480000000002</v>
      </c>
      <c r="P7" s="82">
        <v>0.44682480000000002</v>
      </c>
      <c r="Q7" s="82">
        <v>0.22423680000000001</v>
      </c>
      <c r="R7" s="82">
        <v>0.22423680000000001</v>
      </c>
      <c r="S7" s="82">
        <v>0</v>
      </c>
      <c r="T7" s="82">
        <v>0</v>
      </c>
      <c r="U7" s="82">
        <v>0</v>
      </c>
      <c r="V7" s="82">
        <v>0</v>
      </c>
      <c r="W7" s="82">
        <v>0</v>
      </c>
      <c r="X7" s="82">
        <v>0</v>
      </c>
    </row>
    <row r="8" spans="1:24" x14ac:dyDescent="0.75">
      <c r="A8" s="6" t="s">
        <v>7</v>
      </c>
      <c r="B8" s="80">
        <v>2.3424999999999998</v>
      </c>
      <c r="C8" s="5">
        <v>6</v>
      </c>
      <c r="D8" s="82">
        <v>0</v>
      </c>
      <c r="E8" s="82">
        <v>0</v>
      </c>
      <c r="F8" s="82">
        <v>0.29257824999999998</v>
      </c>
      <c r="G8" s="82">
        <v>2.9393689999999997</v>
      </c>
      <c r="H8" s="82">
        <v>3.8623139999999996</v>
      </c>
      <c r="I8" s="82">
        <v>3.2923837499999991</v>
      </c>
      <c r="J8" s="82">
        <v>1.4448540000000001</v>
      </c>
      <c r="K8" s="82">
        <v>1.0143025000000001</v>
      </c>
      <c r="L8" s="82">
        <v>1.0143025000000001</v>
      </c>
      <c r="M8" s="82">
        <v>0.50738549999999993</v>
      </c>
      <c r="N8" s="82">
        <v>0.50738549999999993</v>
      </c>
      <c r="O8" s="82">
        <v>0.25392700000000001</v>
      </c>
      <c r="P8" s="82">
        <v>0.25392700000000001</v>
      </c>
      <c r="Q8" s="82">
        <v>0.12743199999999999</v>
      </c>
      <c r="R8" s="82">
        <v>0.12743199999999999</v>
      </c>
      <c r="S8" s="82">
        <v>0</v>
      </c>
      <c r="T8" s="82">
        <v>0</v>
      </c>
      <c r="U8" s="82">
        <v>0</v>
      </c>
      <c r="V8" s="82">
        <v>0</v>
      </c>
      <c r="W8" s="82">
        <v>0</v>
      </c>
      <c r="X8" s="82">
        <v>0</v>
      </c>
    </row>
    <row r="9" spans="1:24" x14ac:dyDescent="0.75">
      <c r="A9" s="6" t="s">
        <v>8</v>
      </c>
      <c r="B9" s="80">
        <v>1.542</v>
      </c>
      <c r="C9" s="5">
        <v>7</v>
      </c>
      <c r="D9" s="82">
        <v>0</v>
      </c>
      <c r="E9" s="82">
        <v>0</v>
      </c>
      <c r="F9" s="82">
        <v>0.19259579999999998</v>
      </c>
      <c r="G9" s="82">
        <v>1.9349015999999999</v>
      </c>
      <c r="H9" s="82">
        <v>2.5424496000000003</v>
      </c>
      <c r="I9" s="82">
        <v>1.4448540000000001</v>
      </c>
      <c r="J9" s="82">
        <v>1.4266584</v>
      </c>
      <c r="K9" s="82">
        <v>0.66768600000000011</v>
      </c>
      <c r="L9" s="82">
        <v>0.66768600000000011</v>
      </c>
      <c r="M9" s="82">
        <v>0.33399719999999999</v>
      </c>
      <c r="N9" s="82">
        <v>0.33399719999999999</v>
      </c>
      <c r="O9" s="82">
        <v>0.16715280000000002</v>
      </c>
      <c r="P9" s="82">
        <v>0.16715280000000002</v>
      </c>
      <c r="Q9" s="82">
        <v>8.3884800000000009E-2</v>
      </c>
      <c r="R9" s="82">
        <v>8.3884800000000009E-2</v>
      </c>
      <c r="S9" s="82">
        <v>0</v>
      </c>
      <c r="T9" s="82">
        <v>0</v>
      </c>
      <c r="U9" s="82">
        <v>0</v>
      </c>
      <c r="V9" s="82">
        <v>0</v>
      </c>
      <c r="W9" s="82">
        <v>0</v>
      </c>
      <c r="X9" s="82">
        <v>0</v>
      </c>
    </row>
    <row r="10" spans="1:24" x14ac:dyDescent="0.75">
      <c r="A10" s="6" t="s">
        <v>9</v>
      </c>
      <c r="B10" s="80">
        <v>1.0825</v>
      </c>
      <c r="C10" s="5">
        <v>8</v>
      </c>
      <c r="D10" s="82">
        <v>0</v>
      </c>
      <c r="E10" s="82">
        <v>0</v>
      </c>
      <c r="F10" s="82">
        <v>0.13520425</v>
      </c>
      <c r="G10" s="82">
        <v>1.3583210000000001</v>
      </c>
      <c r="H10" s="82">
        <v>1.784826</v>
      </c>
      <c r="I10" s="82">
        <v>1.0143025000000001</v>
      </c>
      <c r="J10" s="82">
        <v>0.66768600000000011</v>
      </c>
      <c r="K10" s="82">
        <v>0.7030837499999999</v>
      </c>
      <c r="L10" s="82">
        <v>0.46872249999999999</v>
      </c>
      <c r="M10" s="82">
        <v>0.2344695</v>
      </c>
      <c r="N10" s="82">
        <v>0.2344695</v>
      </c>
      <c r="O10" s="82">
        <v>0.11734300000000003</v>
      </c>
      <c r="P10" s="82">
        <v>0.11734300000000003</v>
      </c>
      <c r="Q10" s="82">
        <v>5.888800000000001E-2</v>
      </c>
      <c r="R10" s="82">
        <v>5.888800000000001E-2</v>
      </c>
      <c r="S10" s="82">
        <v>0</v>
      </c>
      <c r="T10" s="82">
        <v>0</v>
      </c>
      <c r="U10" s="82">
        <v>0</v>
      </c>
      <c r="V10" s="82">
        <v>0</v>
      </c>
      <c r="W10" s="82">
        <v>0</v>
      </c>
      <c r="X10" s="82">
        <v>0</v>
      </c>
    </row>
    <row r="11" spans="1:24" x14ac:dyDescent="0.75">
      <c r="A11" s="6" t="s">
        <v>10</v>
      </c>
      <c r="B11" s="80">
        <v>1.0825</v>
      </c>
      <c r="C11" s="5">
        <v>9</v>
      </c>
      <c r="D11" s="82">
        <v>0</v>
      </c>
      <c r="E11" s="82">
        <v>0</v>
      </c>
      <c r="F11" s="82">
        <v>0.13520425</v>
      </c>
      <c r="G11" s="82">
        <v>1.3583210000000001</v>
      </c>
      <c r="H11" s="82">
        <v>1.784826</v>
      </c>
      <c r="I11" s="82">
        <v>1.0143025000000001</v>
      </c>
      <c r="J11" s="82">
        <v>0.66768600000000011</v>
      </c>
      <c r="K11" s="82">
        <v>0.46872249999999999</v>
      </c>
      <c r="L11" s="82">
        <v>0.7030837499999999</v>
      </c>
      <c r="M11" s="82">
        <v>0.2344695</v>
      </c>
      <c r="N11" s="82">
        <v>0.2344695</v>
      </c>
      <c r="O11" s="82">
        <v>0.11734300000000003</v>
      </c>
      <c r="P11" s="82">
        <v>0.11734300000000003</v>
      </c>
      <c r="Q11" s="82">
        <v>5.888800000000001E-2</v>
      </c>
      <c r="R11" s="82">
        <v>5.888800000000001E-2</v>
      </c>
      <c r="S11" s="82">
        <v>0</v>
      </c>
      <c r="T11" s="82">
        <v>0</v>
      </c>
      <c r="U11" s="82">
        <v>0</v>
      </c>
      <c r="V11" s="82">
        <v>0</v>
      </c>
      <c r="W11" s="82">
        <v>0</v>
      </c>
      <c r="X11" s="82">
        <v>0</v>
      </c>
    </row>
    <row r="12" spans="1:24" x14ac:dyDescent="0.75">
      <c r="A12" s="6" t="s">
        <v>11</v>
      </c>
      <c r="B12" s="80">
        <v>0.54149999999999998</v>
      </c>
      <c r="C12" s="5">
        <v>10</v>
      </c>
      <c r="D12" s="82">
        <v>0</v>
      </c>
      <c r="E12" s="82">
        <v>0</v>
      </c>
      <c r="F12" s="82">
        <v>6.7633349999999995E-2</v>
      </c>
      <c r="G12" s="82">
        <v>0.67947420000000003</v>
      </c>
      <c r="H12" s="82">
        <v>0.89282519999999987</v>
      </c>
      <c r="I12" s="82">
        <v>0.50738549999999993</v>
      </c>
      <c r="J12" s="82">
        <v>0.33399719999999999</v>
      </c>
      <c r="K12" s="82">
        <v>0.2344695</v>
      </c>
      <c r="L12" s="82">
        <v>0.2344695</v>
      </c>
      <c r="M12" s="82">
        <v>0.17593334999999996</v>
      </c>
      <c r="N12" s="82">
        <v>0.11728889999999999</v>
      </c>
      <c r="O12" s="82">
        <v>5.8698600000000004E-2</v>
      </c>
      <c r="P12" s="82">
        <v>5.8698600000000004E-2</v>
      </c>
      <c r="Q12" s="82">
        <v>2.94576E-2</v>
      </c>
      <c r="R12" s="82">
        <v>2.94576E-2</v>
      </c>
      <c r="S12" s="82">
        <v>0</v>
      </c>
      <c r="T12" s="82">
        <v>0</v>
      </c>
      <c r="U12" s="82">
        <v>0</v>
      </c>
      <c r="V12" s="82">
        <v>0</v>
      </c>
      <c r="W12" s="82">
        <v>0</v>
      </c>
      <c r="X12" s="82">
        <v>0</v>
      </c>
    </row>
    <row r="13" spans="1:24" x14ac:dyDescent="0.75">
      <c r="A13" s="6" t="s">
        <v>12</v>
      </c>
      <c r="B13" s="80">
        <v>0.54149999999999998</v>
      </c>
      <c r="C13" s="5">
        <v>11</v>
      </c>
      <c r="D13" s="82">
        <v>0</v>
      </c>
      <c r="E13" s="82">
        <v>0</v>
      </c>
      <c r="F13" s="82">
        <v>6.7633349999999995E-2</v>
      </c>
      <c r="G13" s="82">
        <v>0.67947420000000003</v>
      </c>
      <c r="H13" s="82">
        <v>0.89282519999999987</v>
      </c>
      <c r="I13" s="82">
        <v>0.50738549999999993</v>
      </c>
      <c r="J13" s="82">
        <v>0.33399719999999999</v>
      </c>
      <c r="K13" s="82">
        <v>0.2344695</v>
      </c>
      <c r="L13" s="82">
        <v>0.2344695</v>
      </c>
      <c r="M13" s="82">
        <v>0.11728889999999999</v>
      </c>
      <c r="N13" s="82">
        <v>0.17593334999999996</v>
      </c>
      <c r="O13" s="82">
        <v>5.8698600000000004E-2</v>
      </c>
      <c r="P13" s="82">
        <v>5.8698600000000004E-2</v>
      </c>
      <c r="Q13" s="82">
        <v>2.94576E-2</v>
      </c>
      <c r="R13" s="82">
        <v>2.94576E-2</v>
      </c>
      <c r="S13" s="82">
        <v>0</v>
      </c>
      <c r="T13" s="82">
        <v>0</v>
      </c>
      <c r="U13" s="82">
        <v>0</v>
      </c>
      <c r="V13" s="82">
        <v>0</v>
      </c>
      <c r="W13" s="82">
        <v>0</v>
      </c>
      <c r="X13" s="82">
        <v>0</v>
      </c>
    </row>
    <row r="14" spans="1:24" x14ac:dyDescent="0.75">
      <c r="A14" s="6" t="s">
        <v>13</v>
      </c>
      <c r="B14" s="80">
        <v>0.27100000000000002</v>
      </c>
      <c r="C14" s="5">
        <v>12</v>
      </c>
      <c r="D14" s="82">
        <v>0</v>
      </c>
      <c r="E14" s="82">
        <v>0</v>
      </c>
      <c r="F14" s="82">
        <v>3.38479E-2</v>
      </c>
      <c r="G14" s="82">
        <v>0.34005080000000004</v>
      </c>
      <c r="H14" s="82">
        <v>0.44682480000000002</v>
      </c>
      <c r="I14" s="82">
        <v>0.25392700000000001</v>
      </c>
      <c r="J14" s="82">
        <v>0.16715280000000002</v>
      </c>
      <c r="K14" s="82">
        <v>0.11734300000000003</v>
      </c>
      <c r="L14" s="82">
        <v>0.11734300000000003</v>
      </c>
      <c r="M14" s="82">
        <v>5.8698600000000004E-2</v>
      </c>
      <c r="N14" s="82">
        <v>5.8698600000000004E-2</v>
      </c>
      <c r="O14" s="82">
        <v>4.4064600000000002E-2</v>
      </c>
      <c r="P14" s="82">
        <v>2.9376400000000004E-2</v>
      </c>
      <c r="Q14" s="82">
        <v>1.4742400000000003E-2</v>
      </c>
      <c r="R14" s="82">
        <v>1.4742400000000003E-2</v>
      </c>
      <c r="S14" s="82">
        <v>0</v>
      </c>
      <c r="T14" s="82">
        <v>0</v>
      </c>
      <c r="U14" s="82">
        <v>0</v>
      </c>
      <c r="V14" s="82">
        <v>0</v>
      </c>
      <c r="W14" s="82">
        <v>0</v>
      </c>
      <c r="X14" s="82">
        <v>0</v>
      </c>
    </row>
    <row r="15" spans="1:24" x14ac:dyDescent="0.75">
      <c r="A15" s="6" t="s">
        <v>14</v>
      </c>
      <c r="B15" s="80">
        <v>0.27100000000000002</v>
      </c>
      <c r="C15" s="5">
        <v>13</v>
      </c>
      <c r="D15" s="82">
        <v>0</v>
      </c>
      <c r="E15" s="82">
        <v>0</v>
      </c>
      <c r="F15" s="82">
        <v>3.38479E-2</v>
      </c>
      <c r="G15" s="82">
        <v>0.34005080000000004</v>
      </c>
      <c r="H15" s="82">
        <v>0.44682480000000002</v>
      </c>
      <c r="I15" s="82">
        <v>0.25392700000000001</v>
      </c>
      <c r="J15" s="82">
        <v>0.16715280000000002</v>
      </c>
      <c r="K15" s="82">
        <v>0.11734300000000003</v>
      </c>
      <c r="L15" s="82">
        <v>0.11734300000000003</v>
      </c>
      <c r="M15" s="82">
        <v>5.8698600000000004E-2</v>
      </c>
      <c r="N15" s="82">
        <v>5.8698600000000004E-2</v>
      </c>
      <c r="O15" s="82">
        <v>2.9376400000000004E-2</v>
      </c>
      <c r="P15" s="82">
        <v>4.4064600000000002E-2</v>
      </c>
      <c r="Q15" s="82">
        <v>1.4742400000000003E-2</v>
      </c>
      <c r="R15" s="82">
        <v>1.4742400000000003E-2</v>
      </c>
      <c r="S15" s="82">
        <v>0</v>
      </c>
      <c r="T15" s="82">
        <v>0</v>
      </c>
      <c r="U15" s="82">
        <v>0</v>
      </c>
      <c r="V15" s="82">
        <v>0</v>
      </c>
      <c r="W15" s="82">
        <v>0</v>
      </c>
      <c r="X15" s="82">
        <v>0</v>
      </c>
    </row>
    <row r="16" spans="1:24" x14ac:dyDescent="0.75">
      <c r="A16" s="6" t="s">
        <v>15</v>
      </c>
      <c r="B16" s="80">
        <v>0.13600000000000001</v>
      </c>
      <c r="C16" s="5">
        <v>14</v>
      </c>
      <c r="D16" s="82">
        <v>0</v>
      </c>
      <c r="E16" s="82">
        <v>0</v>
      </c>
      <c r="F16" s="82">
        <v>1.6986399999999999E-2</v>
      </c>
      <c r="G16" s="82">
        <v>0.17065280000000002</v>
      </c>
      <c r="H16" s="82">
        <v>0.22423680000000001</v>
      </c>
      <c r="I16" s="82">
        <v>0.12743199999999999</v>
      </c>
      <c r="J16" s="82">
        <v>8.3884800000000009E-2</v>
      </c>
      <c r="K16" s="82">
        <v>5.888800000000001E-2</v>
      </c>
      <c r="L16" s="82">
        <v>5.888800000000001E-2</v>
      </c>
      <c r="M16" s="82">
        <v>2.94576E-2</v>
      </c>
      <c r="N16" s="82">
        <v>2.94576E-2</v>
      </c>
      <c r="O16" s="82">
        <v>1.4742400000000003E-2</v>
      </c>
      <c r="P16" s="82">
        <v>1.4742400000000003E-2</v>
      </c>
      <c r="Q16" s="82">
        <v>1.1097600000000001E-2</v>
      </c>
      <c r="R16" s="82">
        <v>7.3984000000000012E-3</v>
      </c>
      <c r="S16" s="82">
        <v>0</v>
      </c>
      <c r="T16" s="82">
        <v>0</v>
      </c>
      <c r="U16" s="82">
        <v>0</v>
      </c>
      <c r="V16" s="82">
        <v>0</v>
      </c>
      <c r="W16" s="82">
        <v>0</v>
      </c>
      <c r="X16" s="82">
        <v>0</v>
      </c>
    </row>
    <row r="17" spans="1:24" x14ac:dyDescent="0.75">
      <c r="A17" s="6" t="s">
        <v>16</v>
      </c>
      <c r="B17" s="80">
        <v>0.13600000000000001</v>
      </c>
      <c r="C17" s="5">
        <v>15</v>
      </c>
      <c r="D17" s="82">
        <v>0</v>
      </c>
      <c r="E17" s="82">
        <v>0</v>
      </c>
      <c r="F17" s="82">
        <v>1.6986399999999999E-2</v>
      </c>
      <c r="G17" s="82">
        <v>0.17065280000000002</v>
      </c>
      <c r="H17" s="82">
        <v>0.22423680000000001</v>
      </c>
      <c r="I17" s="82">
        <v>0.12743199999999999</v>
      </c>
      <c r="J17" s="82">
        <v>8.3884800000000009E-2</v>
      </c>
      <c r="K17" s="82">
        <v>5.888800000000001E-2</v>
      </c>
      <c r="L17" s="82">
        <v>5.888800000000001E-2</v>
      </c>
      <c r="M17" s="82">
        <v>2.94576E-2</v>
      </c>
      <c r="N17" s="82">
        <v>2.94576E-2</v>
      </c>
      <c r="O17" s="82">
        <v>1.4742400000000003E-2</v>
      </c>
      <c r="P17" s="82">
        <v>1.4742400000000003E-2</v>
      </c>
      <c r="Q17" s="82">
        <v>7.3984000000000012E-3</v>
      </c>
      <c r="R17" s="82">
        <v>1.1097600000000001E-2</v>
      </c>
      <c r="S17" s="82">
        <v>0</v>
      </c>
      <c r="T17" s="82">
        <v>0</v>
      </c>
      <c r="U17" s="82">
        <v>0</v>
      </c>
      <c r="V17" s="82">
        <v>0</v>
      </c>
      <c r="W17" s="82">
        <v>0</v>
      </c>
      <c r="X17" s="82">
        <v>0</v>
      </c>
    </row>
    <row r="18" spans="1:24" x14ac:dyDescent="0.75">
      <c r="A18" s="6" t="s">
        <v>17</v>
      </c>
      <c r="B18" s="80">
        <v>0</v>
      </c>
      <c r="C18" s="5">
        <v>16</v>
      </c>
      <c r="D18" s="82">
        <v>0</v>
      </c>
      <c r="E18" s="82">
        <v>0</v>
      </c>
      <c r="F18" s="82">
        <v>0</v>
      </c>
      <c r="G18" s="82">
        <v>0</v>
      </c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82">
        <v>0</v>
      </c>
      <c r="U18" s="82">
        <v>0</v>
      </c>
      <c r="V18" s="82">
        <v>0</v>
      </c>
      <c r="W18" s="82">
        <v>0</v>
      </c>
      <c r="X18" s="82">
        <v>0</v>
      </c>
    </row>
    <row r="19" spans="1:24" x14ac:dyDescent="0.75">
      <c r="A19" s="3" t="s">
        <v>18</v>
      </c>
      <c r="B19" s="81">
        <v>0</v>
      </c>
      <c r="C19" s="5">
        <v>17</v>
      </c>
      <c r="D19" s="82">
        <v>0</v>
      </c>
      <c r="E19" s="82">
        <v>0</v>
      </c>
      <c r="F19" s="82">
        <v>0</v>
      </c>
      <c r="G19" s="82">
        <v>0</v>
      </c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0</v>
      </c>
      <c r="R19" s="82">
        <v>0</v>
      </c>
      <c r="S19" s="82">
        <v>0</v>
      </c>
      <c r="T19" s="82">
        <v>0</v>
      </c>
      <c r="U19" s="82">
        <v>0</v>
      </c>
      <c r="V19" s="82">
        <v>0</v>
      </c>
      <c r="W19" s="82">
        <v>0</v>
      </c>
      <c r="X19" s="82">
        <v>0</v>
      </c>
    </row>
    <row r="20" spans="1:24" x14ac:dyDescent="0.75">
      <c r="A20" s="3" t="s">
        <v>19</v>
      </c>
      <c r="B20" s="81">
        <v>0</v>
      </c>
      <c r="C20" s="5">
        <v>18</v>
      </c>
      <c r="D20" s="82">
        <v>0</v>
      </c>
      <c r="E20" s="82">
        <v>0</v>
      </c>
      <c r="F20" s="82">
        <v>0</v>
      </c>
      <c r="G20" s="82">
        <v>0</v>
      </c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82">
        <v>0</v>
      </c>
      <c r="U20" s="82">
        <v>0</v>
      </c>
      <c r="V20" s="82">
        <v>0</v>
      </c>
      <c r="W20" s="82">
        <v>0</v>
      </c>
      <c r="X20" s="82">
        <v>0</v>
      </c>
    </row>
    <row r="21" spans="1:24" x14ac:dyDescent="0.75">
      <c r="A21" s="3" t="s">
        <v>20</v>
      </c>
      <c r="B21" s="81">
        <v>0</v>
      </c>
      <c r="C21" s="5">
        <v>19</v>
      </c>
      <c r="D21" s="82">
        <v>0</v>
      </c>
      <c r="E21" s="82">
        <v>0</v>
      </c>
      <c r="F21" s="82">
        <v>0</v>
      </c>
      <c r="G21" s="82">
        <v>0</v>
      </c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82">
        <v>0</v>
      </c>
      <c r="U21" s="82">
        <v>0</v>
      </c>
      <c r="V21" s="82">
        <v>0</v>
      </c>
      <c r="W21" s="82">
        <v>0</v>
      </c>
      <c r="X21" s="82">
        <v>0</v>
      </c>
    </row>
    <row r="22" spans="1:24" x14ac:dyDescent="0.75">
      <c r="A22" s="3" t="s">
        <v>21</v>
      </c>
      <c r="B22" s="81">
        <v>0</v>
      </c>
      <c r="C22" s="5">
        <v>20</v>
      </c>
      <c r="D22" s="82">
        <v>0</v>
      </c>
      <c r="E22" s="82">
        <v>0</v>
      </c>
      <c r="F22" s="82">
        <v>0</v>
      </c>
      <c r="G22" s="82">
        <v>0</v>
      </c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0</v>
      </c>
      <c r="R22" s="82">
        <v>0</v>
      </c>
      <c r="S22" s="82">
        <v>0</v>
      </c>
      <c r="T22" s="82">
        <v>0</v>
      </c>
      <c r="U22" s="82">
        <v>0</v>
      </c>
      <c r="V22" s="82">
        <v>0</v>
      </c>
      <c r="W22" s="82">
        <v>0</v>
      </c>
      <c r="X22" s="82">
        <v>0</v>
      </c>
    </row>
    <row r="23" spans="1:24" x14ac:dyDescent="0.75">
      <c r="A23" s="3" t="s">
        <v>22</v>
      </c>
      <c r="B23" s="81">
        <v>0</v>
      </c>
      <c r="C23" s="5">
        <v>21</v>
      </c>
      <c r="D23" s="82">
        <v>0</v>
      </c>
      <c r="E23" s="82">
        <v>0</v>
      </c>
      <c r="F23" s="82">
        <v>0</v>
      </c>
      <c r="G23" s="82">
        <v>0</v>
      </c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0</v>
      </c>
      <c r="R23" s="82">
        <v>0</v>
      </c>
      <c r="S23" s="82">
        <v>0</v>
      </c>
      <c r="T23" s="82">
        <v>0</v>
      </c>
      <c r="U23" s="82">
        <v>0</v>
      </c>
      <c r="V23" s="82">
        <v>0</v>
      </c>
      <c r="W23" s="82">
        <v>0</v>
      </c>
      <c r="X23" s="82">
        <v>0</v>
      </c>
    </row>
    <row r="27" spans="1:24" x14ac:dyDescent="0.75">
      <c r="A27" t="s">
        <v>47</v>
      </c>
      <c r="C27" s="141" t="s">
        <v>201</v>
      </c>
      <c r="D27" s="141"/>
    </row>
    <row r="28" spans="1:24" ht="14.75" customHeight="1" x14ac:dyDescent="0.75">
      <c r="A28" t="s">
        <v>202</v>
      </c>
      <c r="C28">
        <v>0.6</v>
      </c>
      <c r="D28">
        <v>0.4</v>
      </c>
      <c r="F28" s="142" t="s">
        <v>263</v>
      </c>
      <c r="G28" s="142"/>
      <c r="H28" s="142"/>
      <c r="I28" s="142"/>
    </row>
    <row r="29" spans="1:24" x14ac:dyDescent="0.75">
      <c r="A29" t="s">
        <v>203</v>
      </c>
      <c r="C29">
        <v>0.4</v>
      </c>
      <c r="D29">
        <v>0.6</v>
      </c>
      <c r="F29" s="142"/>
      <c r="G29" s="142"/>
      <c r="H29" s="142"/>
      <c r="I29" s="142"/>
    </row>
    <row r="32" spans="1:24" x14ac:dyDescent="0.75">
      <c r="A32" s="76" t="s">
        <v>195</v>
      </c>
      <c r="B32" s="76"/>
    </row>
    <row r="33" spans="1:24" x14ac:dyDescent="0.75">
      <c r="A33" s="76" t="s">
        <v>196</v>
      </c>
      <c r="B33" s="76"/>
    </row>
    <row r="34" spans="1:24" x14ac:dyDescent="0.75">
      <c r="A34" s="76" t="s">
        <v>194</v>
      </c>
      <c r="B34" s="76"/>
    </row>
    <row r="37" spans="1:24" x14ac:dyDescent="0.75"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</row>
    <row r="38" spans="1:24" x14ac:dyDescent="0.75"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</row>
    <row r="39" spans="1:24" x14ac:dyDescent="0.75"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</row>
    <row r="40" spans="1:24" x14ac:dyDescent="0.75"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</row>
    <row r="41" spans="1:24" x14ac:dyDescent="0.75"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</row>
    <row r="42" spans="1:24" x14ac:dyDescent="0.75"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</row>
    <row r="43" spans="1:24" x14ac:dyDescent="0.75"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</row>
    <row r="44" spans="1:24" x14ac:dyDescent="0.75"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</row>
    <row r="45" spans="1:24" x14ac:dyDescent="0.75"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</row>
    <row r="46" spans="1:24" x14ac:dyDescent="0.75"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</row>
    <row r="47" spans="1:24" x14ac:dyDescent="0.75"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</row>
    <row r="48" spans="1:24" x14ac:dyDescent="0.75"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</row>
    <row r="49" spans="4:24" x14ac:dyDescent="0.75"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</row>
    <row r="50" spans="4:24" x14ac:dyDescent="0.75"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</row>
    <row r="51" spans="4:24" x14ac:dyDescent="0.75"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</row>
    <row r="52" spans="4:24" x14ac:dyDescent="0.75"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</row>
    <row r="53" spans="4:24" x14ac:dyDescent="0.75"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</row>
    <row r="54" spans="4:24" x14ac:dyDescent="0.75"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</row>
    <row r="55" spans="4:24" x14ac:dyDescent="0.75"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</row>
    <row r="56" spans="4:24" x14ac:dyDescent="0.75"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</row>
    <row r="57" spans="4:24" x14ac:dyDescent="0.75"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</row>
  </sheetData>
  <mergeCells count="2">
    <mergeCell ref="C27:D27"/>
    <mergeCell ref="F28:I29"/>
  </mergeCells>
  <conditionalFormatting sqref="D37:X57">
    <cfRule type="colorScale" priority="2">
      <colorScale>
        <cfvo type="min"/>
        <cfvo type="max"/>
        <color rgb="FFCCFFFF"/>
        <color rgb="FF002060"/>
      </colorScale>
    </cfRule>
  </conditionalFormatting>
  <conditionalFormatting sqref="D3:X23">
    <cfRule type="colorScale" priority="1">
      <colorScale>
        <cfvo type="min"/>
        <cfvo type="max"/>
        <color rgb="FFCCFFFF"/>
        <color rgb="FF00206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BE7F-BBB4-4165-83A1-83D89EAD5A0A}">
  <dimension ref="A1:L41"/>
  <sheetViews>
    <sheetView zoomScale="60" zoomScaleNormal="60" workbookViewId="0">
      <selection activeCell="H37" sqref="H37"/>
    </sheetView>
  </sheetViews>
  <sheetFormatPr defaultRowHeight="14.75" x14ac:dyDescent="0.75"/>
  <cols>
    <col min="2" max="2" width="15.58984375" style="107" customWidth="1"/>
    <col min="3" max="3" width="10.36328125" customWidth="1"/>
    <col min="4" max="9" width="15.58984375" customWidth="1"/>
  </cols>
  <sheetData>
    <row r="1" spans="1:12" x14ac:dyDescent="0.75">
      <c r="A1" t="s">
        <v>97</v>
      </c>
      <c r="B1" s="107" t="s">
        <v>98</v>
      </c>
      <c r="C1" t="s">
        <v>27</v>
      </c>
      <c r="D1" t="s">
        <v>96</v>
      </c>
      <c r="E1" s="12"/>
      <c r="F1" s="12"/>
      <c r="G1" s="12"/>
      <c r="H1" s="12"/>
      <c r="I1" s="12"/>
      <c r="J1" s="7"/>
      <c r="K1" s="7"/>
    </row>
    <row r="2" spans="1:12" x14ac:dyDescent="0.75">
      <c r="A2">
        <v>0</v>
      </c>
      <c r="B2">
        <f>D2/1000</f>
        <v>1.3313999999999999E-2</v>
      </c>
      <c r="C2">
        <v>2004</v>
      </c>
      <c r="D2">
        <v>13.314</v>
      </c>
      <c r="E2" s="47"/>
      <c r="F2" s="47"/>
      <c r="G2" s="47"/>
      <c r="H2" s="47"/>
      <c r="I2" s="47"/>
      <c r="J2" s="7"/>
      <c r="K2" s="7"/>
    </row>
    <row r="3" spans="1:12" x14ac:dyDescent="0.75">
      <c r="A3">
        <v>1</v>
      </c>
      <c r="B3">
        <f t="shared" ref="B3:B38" si="0">D3/1000</f>
        <v>1.3071999999999999E-2</v>
      </c>
      <c r="C3">
        <v>2005</v>
      </c>
      <c r="D3">
        <v>13.071999999999999</v>
      </c>
      <c r="E3" s="47"/>
      <c r="F3" s="47"/>
      <c r="G3" s="47"/>
      <c r="H3" s="47"/>
      <c r="I3" s="47"/>
      <c r="J3" s="7"/>
      <c r="K3" s="7"/>
    </row>
    <row r="4" spans="1:12" x14ac:dyDescent="0.75">
      <c r="A4">
        <v>2</v>
      </c>
      <c r="B4">
        <f t="shared" si="0"/>
        <v>1.2829E-2</v>
      </c>
      <c r="C4">
        <v>2006</v>
      </c>
      <c r="D4">
        <v>12.829000000000001</v>
      </c>
      <c r="E4" s="47"/>
      <c r="F4" s="47"/>
      <c r="G4" s="47"/>
      <c r="H4" s="47"/>
      <c r="I4" s="47"/>
      <c r="J4" s="7"/>
      <c r="K4" s="7"/>
    </row>
    <row r="5" spans="1:12" x14ac:dyDescent="0.75">
      <c r="A5">
        <v>3</v>
      </c>
      <c r="B5">
        <f t="shared" si="0"/>
        <v>1.2586999999999999E-2</v>
      </c>
      <c r="C5">
        <v>2007</v>
      </c>
      <c r="D5">
        <v>12.587</v>
      </c>
      <c r="E5" s="47"/>
      <c r="F5" s="47"/>
      <c r="G5" s="47"/>
      <c r="H5" s="47"/>
      <c r="I5" s="47"/>
      <c r="J5" s="7"/>
      <c r="K5" s="7"/>
    </row>
    <row r="6" spans="1:12" x14ac:dyDescent="0.75">
      <c r="A6">
        <v>4</v>
      </c>
      <c r="B6">
        <f t="shared" si="0"/>
        <v>1.2345E-2</v>
      </c>
      <c r="C6">
        <v>2008</v>
      </c>
      <c r="D6">
        <v>12.345000000000001</v>
      </c>
      <c r="E6" s="47"/>
      <c r="F6" s="47"/>
      <c r="G6" s="47"/>
      <c r="H6" s="47"/>
      <c r="I6" s="47"/>
      <c r="J6" s="7"/>
      <c r="K6" s="7"/>
    </row>
    <row r="7" spans="1:12" x14ac:dyDescent="0.75">
      <c r="A7">
        <v>5</v>
      </c>
      <c r="B7">
        <f t="shared" si="0"/>
        <v>1.2124000000000001E-2</v>
      </c>
      <c r="C7">
        <v>2009</v>
      </c>
      <c r="D7">
        <v>12.124000000000001</v>
      </c>
      <c r="E7" s="47"/>
      <c r="F7" s="47"/>
      <c r="G7" s="47"/>
      <c r="H7" s="47"/>
      <c r="I7" s="47"/>
      <c r="J7" s="7"/>
      <c r="K7" s="7"/>
    </row>
    <row r="8" spans="1:12" x14ac:dyDescent="0.75">
      <c r="A8">
        <v>6</v>
      </c>
      <c r="B8">
        <f t="shared" si="0"/>
        <v>1.1903E-2</v>
      </c>
      <c r="C8">
        <v>2010</v>
      </c>
      <c r="D8">
        <v>11.903</v>
      </c>
      <c r="E8" s="47"/>
      <c r="F8" s="47"/>
      <c r="G8" s="47"/>
      <c r="H8" s="47"/>
      <c r="I8" s="47"/>
      <c r="J8" s="7"/>
      <c r="K8" s="7"/>
    </row>
    <row r="9" spans="1:12" x14ac:dyDescent="0.75">
      <c r="A9">
        <v>7</v>
      </c>
      <c r="B9">
        <f t="shared" si="0"/>
        <v>1.1682E-2</v>
      </c>
      <c r="C9">
        <v>2011</v>
      </c>
      <c r="D9">
        <v>11.682</v>
      </c>
      <c r="E9" s="47"/>
      <c r="F9" s="47"/>
      <c r="G9" s="47"/>
      <c r="H9" s="47"/>
      <c r="I9" s="47"/>
      <c r="J9" s="7"/>
      <c r="K9" s="7"/>
    </row>
    <row r="10" spans="1:12" x14ac:dyDescent="0.75">
      <c r="A10">
        <v>8</v>
      </c>
      <c r="B10">
        <f t="shared" si="0"/>
        <v>1.1461000000000001E-2</v>
      </c>
      <c r="C10">
        <v>2012</v>
      </c>
      <c r="D10">
        <v>11.461</v>
      </c>
      <c r="E10" s="2"/>
      <c r="F10" s="2"/>
      <c r="G10" s="2"/>
      <c r="H10" s="2"/>
      <c r="I10" s="2"/>
      <c r="J10" s="2"/>
      <c r="K10" s="2"/>
      <c r="L10" s="2"/>
    </row>
    <row r="11" spans="1:12" x14ac:dyDescent="0.75">
      <c r="A11">
        <v>9</v>
      </c>
      <c r="B11">
        <f t="shared" si="0"/>
        <v>1.124E-2</v>
      </c>
      <c r="C11">
        <v>2013</v>
      </c>
      <c r="D11">
        <v>11.24</v>
      </c>
    </row>
    <row r="12" spans="1:12" x14ac:dyDescent="0.75">
      <c r="A12">
        <v>10</v>
      </c>
      <c r="B12">
        <f t="shared" si="0"/>
        <v>1.1084E-2</v>
      </c>
      <c r="C12">
        <v>2014</v>
      </c>
      <c r="D12">
        <v>11.084</v>
      </c>
    </row>
    <row r="13" spans="1:12" x14ac:dyDescent="0.75">
      <c r="A13">
        <v>11</v>
      </c>
      <c r="B13">
        <f t="shared" si="0"/>
        <v>1.0928999999999999E-2</v>
      </c>
      <c r="C13">
        <v>2015</v>
      </c>
      <c r="D13">
        <v>10.929</v>
      </c>
    </row>
    <row r="14" spans="1:12" x14ac:dyDescent="0.75">
      <c r="A14">
        <v>12</v>
      </c>
      <c r="B14">
        <f t="shared" si="0"/>
        <v>1.0773E-2</v>
      </c>
      <c r="C14">
        <v>2016</v>
      </c>
      <c r="D14">
        <v>10.773</v>
      </c>
    </row>
    <row r="15" spans="1:12" x14ac:dyDescent="0.75">
      <c r="A15">
        <v>13</v>
      </c>
      <c r="B15">
        <f t="shared" si="0"/>
        <v>1.0618000000000001E-2</v>
      </c>
      <c r="C15">
        <v>2017</v>
      </c>
      <c r="D15">
        <v>10.618</v>
      </c>
    </row>
    <row r="16" spans="1:12" x14ac:dyDescent="0.75">
      <c r="A16">
        <v>14</v>
      </c>
      <c r="B16">
        <f t="shared" si="0"/>
        <v>1.0461999999999999E-2</v>
      </c>
      <c r="C16">
        <v>2018</v>
      </c>
      <c r="D16">
        <v>10.462</v>
      </c>
    </row>
    <row r="17" spans="1:4" x14ac:dyDescent="0.75">
      <c r="A17">
        <v>15</v>
      </c>
      <c r="B17">
        <f t="shared" si="0"/>
        <v>1.0276E-2</v>
      </c>
      <c r="C17">
        <v>2019</v>
      </c>
      <c r="D17">
        <v>10.276</v>
      </c>
    </row>
    <row r="18" spans="1:4" x14ac:dyDescent="0.75">
      <c r="A18">
        <v>16</v>
      </c>
      <c r="B18">
        <f t="shared" si="0"/>
        <v>1.009E-2</v>
      </c>
      <c r="C18">
        <v>2020</v>
      </c>
      <c r="D18">
        <v>10.09</v>
      </c>
    </row>
    <row r="19" spans="1:4" x14ac:dyDescent="0.75">
      <c r="A19">
        <v>17</v>
      </c>
      <c r="B19">
        <f t="shared" si="0"/>
        <v>9.9039999999999996E-3</v>
      </c>
      <c r="C19">
        <v>2021</v>
      </c>
      <c r="D19">
        <v>9.9039999999999999</v>
      </c>
    </row>
    <row r="20" spans="1:4" x14ac:dyDescent="0.75">
      <c r="A20">
        <v>18</v>
      </c>
      <c r="B20">
        <f t="shared" si="0"/>
        <v>9.7179999999999992E-3</v>
      </c>
      <c r="C20">
        <v>2022</v>
      </c>
      <c r="D20">
        <v>9.718</v>
      </c>
    </row>
    <row r="21" spans="1:4" x14ac:dyDescent="0.75">
      <c r="A21">
        <v>19</v>
      </c>
      <c r="B21">
        <f t="shared" si="0"/>
        <v>9.5320000000000005E-3</v>
      </c>
      <c r="C21">
        <v>2023</v>
      </c>
      <c r="D21">
        <v>9.532</v>
      </c>
    </row>
    <row r="22" spans="1:4" x14ac:dyDescent="0.75">
      <c r="A22">
        <v>20</v>
      </c>
      <c r="B22">
        <f t="shared" si="0"/>
        <v>9.3989999999999994E-3</v>
      </c>
      <c r="C22">
        <v>2024</v>
      </c>
      <c r="D22">
        <v>9.3989999999999991</v>
      </c>
    </row>
    <row r="23" spans="1:4" x14ac:dyDescent="0.75">
      <c r="A23">
        <v>21</v>
      </c>
      <c r="B23">
        <f t="shared" si="0"/>
        <v>9.2659999999999999E-3</v>
      </c>
      <c r="C23">
        <v>2025</v>
      </c>
      <c r="D23">
        <v>9.266</v>
      </c>
    </row>
    <row r="24" spans="1:4" x14ac:dyDescent="0.75">
      <c r="A24">
        <v>22</v>
      </c>
      <c r="B24">
        <f t="shared" si="0"/>
        <v>9.1319999999999995E-3</v>
      </c>
      <c r="C24">
        <v>2026</v>
      </c>
      <c r="D24">
        <v>9.1319999999999997</v>
      </c>
    </row>
    <row r="25" spans="1:4" x14ac:dyDescent="0.75">
      <c r="A25">
        <v>23</v>
      </c>
      <c r="B25">
        <f t="shared" si="0"/>
        <v>8.9990000000000001E-3</v>
      </c>
      <c r="C25">
        <v>2027</v>
      </c>
      <c r="D25">
        <v>8.9990000000000006</v>
      </c>
    </row>
    <row r="26" spans="1:4" x14ac:dyDescent="0.75">
      <c r="A26">
        <v>24</v>
      </c>
      <c r="B26">
        <f t="shared" si="0"/>
        <v>8.8859999999999998E-3</v>
      </c>
      <c r="C26">
        <v>2028</v>
      </c>
      <c r="D26">
        <v>8.8859999999999992</v>
      </c>
    </row>
    <row r="27" spans="1:4" x14ac:dyDescent="0.75">
      <c r="A27">
        <v>25</v>
      </c>
      <c r="B27">
        <f t="shared" si="0"/>
        <v>8.7819999999999999E-3</v>
      </c>
      <c r="C27">
        <v>2029</v>
      </c>
      <c r="D27">
        <v>8.782</v>
      </c>
    </row>
    <row r="28" spans="1:4" x14ac:dyDescent="0.75">
      <c r="A28">
        <v>26</v>
      </c>
      <c r="B28">
        <f t="shared" si="0"/>
        <v>8.6980000000000009E-3</v>
      </c>
      <c r="C28">
        <v>2030</v>
      </c>
      <c r="D28">
        <v>8.6980000000000004</v>
      </c>
    </row>
    <row r="29" spans="1:4" x14ac:dyDescent="0.75">
      <c r="A29">
        <v>27</v>
      </c>
      <c r="B29">
        <f t="shared" si="0"/>
        <v>8.6149999999999994E-3</v>
      </c>
      <c r="C29">
        <v>2031</v>
      </c>
      <c r="D29">
        <v>8.6150000000000002</v>
      </c>
    </row>
    <row r="30" spans="1:4" x14ac:dyDescent="0.75">
      <c r="A30">
        <v>28</v>
      </c>
      <c r="B30">
        <f t="shared" si="0"/>
        <v>8.5310000000000004E-3</v>
      </c>
      <c r="C30">
        <v>2032</v>
      </c>
      <c r="D30">
        <v>8.5310000000000006</v>
      </c>
    </row>
    <row r="31" spans="1:4" x14ac:dyDescent="0.75">
      <c r="A31">
        <v>29</v>
      </c>
      <c r="B31">
        <f t="shared" si="0"/>
        <v>8.4469999999999996E-3</v>
      </c>
      <c r="C31">
        <v>2033</v>
      </c>
      <c r="D31">
        <v>8.4469999999999992</v>
      </c>
    </row>
    <row r="32" spans="1:4" x14ac:dyDescent="0.75">
      <c r="A32">
        <v>30</v>
      </c>
      <c r="B32">
        <f t="shared" si="0"/>
        <v>8.3940000000000004E-3</v>
      </c>
      <c r="C32">
        <v>2034</v>
      </c>
      <c r="D32">
        <v>8.3940000000000001</v>
      </c>
    </row>
    <row r="33" spans="1:4" x14ac:dyDescent="0.75">
      <c r="A33">
        <v>31</v>
      </c>
      <c r="B33">
        <f t="shared" si="0"/>
        <v>8.3409999999999995E-3</v>
      </c>
      <c r="C33">
        <v>2035</v>
      </c>
      <c r="D33">
        <v>8.3409999999999993</v>
      </c>
    </row>
    <row r="34" spans="1:4" x14ac:dyDescent="0.75">
      <c r="A34">
        <v>32</v>
      </c>
      <c r="B34">
        <f t="shared" si="0"/>
        <v>8.2889999999999995E-3</v>
      </c>
      <c r="C34">
        <v>2036</v>
      </c>
      <c r="D34">
        <v>8.2889999999999997</v>
      </c>
    </row>
    <row r="35" spans="1:4" x14ac:dyDescent="0.75">
      <c r="A35">
        <v>33</v>
      </c>
      <c r="B35">
        <f t="shared" si="0"/>
        <v>8.2360000000000003E-3</v>
      </c>
      <c r="C35">
        <v>2037</v>
      </c>
      <c r="D35">
        <v>8.2360000000000007</v>
      </c>
    </row>
    <row r="36" spans="1:4" x14ac:dyDescent="0.75">
      <c r="A36">
        <v>34</v>
      </c>
      <c r="B36">
        <f t="shared" si="0"/>
        <v>8.1829999999999993E-3</v>
      </c>
      <c r="C36">
        <v>2038</v>
      </c>
      <c r="D36">
        <v>8.1829999999999998</v>
      </c>
    </row>
    <row r="37" spans="1:4" x14ac:dyDescent="0.75">
      <c r="A37">
        <v>35</v>
      </c>
      <c r="B37">
        <f t="shared" si="0"/>
        <v>8.1359999999999991E-3</v>
      </c>
      <c r="C37">
        <v>2039</v>
      </c>
      <c r="D37">
        <v>8.1359999999999992</v>
      </c>
    </row>
    <row r="38" spans="1:4" x14ac:dyDescent="0.75">
      <c r="A38">
        <v>36</v>
      </c>
      <c r="B38">
        <f t="shared" si="0"/>
        <v>8.0879999999999997E-3</v>
      </c>
      <c r="C38">
        <v>2040</v>
      </c>
      <c r="D38">
        <v>8.0879999999999992</v>
      </c>
    </row>
    <row r="40" spans="1:4" x14ac:dyDescent="0.75">
      <c r="A40" t="s">
        <v>291</v>
      </c>
    </row>
    <row r="41" spans="1:4" x14ac:dyDescent="0.75">
      <c r="A41" t="s">
        <v>217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1D04-9590-4F8F-9BE4-C219C3D31638}">
  <dimension ref="A1:X43"/>
  <sheetViews>
    <sheetView zoomScale="60" zoomScaleNormal="60" workbookViewId="0">
      <selection activeCell="G51" sqref="G51"/>
    </sheetView>
  </sheetViews>
  <sheetFormatPr defaultRowHeight="14.75" x14ac:dyDescent="0.75"/>
  <cols>
    <col min="1" max="1" width="9.5" bestFit="1" customWidth="1"/>
    <col min="24" max="24" width="11.6796875" customWidth="1"/>
  </cols>
  <sheetData>
    <row r="1" spans="1:24" ht="42" customHeight="1" x14ac:dyDescent="0.75">
      <c r="B1" s="13"/>
      <c r="C1" s="30" t="s">
        <v>175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</row>
    <row r="2" spans="1:24" x14ac:dyDescent="0.75">
      <c r="A2" t="s">
        <v>174</v>
      </c>
      <c r="B2" s="14" t="s">
        <v>27</v>
      </c>
      <c r="C2" s="45" t="s">
        <v>2</v>
      </c>
      <c r="D2" s="45" t="s">
        <v>3</v>
      </c>
      <c r="E2" s="45" t="s">
        <v>4</v>
      </c>
      <c r="F2" s="45" t="s">
        <v>28</v>
      </c>
      <c r="G2" s="43" t="s">
        <v>29</v>
      </c>
      <c r="H2" s="43" t="s">
        <v>30</v>
      </c>
      <c r="I2" s="43" t="s">
        <v>31</v>
      </c>
      <c r="J2" s="43" t="s">
        <v>32</v>
      </c>
      <c r="K2" s="43" t="s">
        <v>33</v>
      </c>
      <c r="L2" s="43" t="s">
        <v>34</v>
      </c>
      <c r="M2" s="43" t="s">
        <v>35</v>
      </c>
      <c r="N2" s="43" t="s">
        <v>36</v>
      </c>
      <c r="O2" s="43" t="s">
        <v>37</v>
      </c>
      <c r="P2" s="43" t="s">
        <v>38</v>
      </c>
      <c r="Q2" s="43" t="s">
        <v>39</v>
      </c>
      <c r="R2" s="43" t="s">
        <v>40</v>
      </c>
      <c r="S2" s="43" t="s">
        <v>41</v>
      </c>
      <c r="T2" s="43" t="s">
        <v>42</v>
      </c>
      <c r="U2" s="43" t="s">
        <v>43</v>
      </c>
      <c r="V2" s="43" t="s">
        <v>44</v>
      </c>
      <c r="W2" s="43" t="s">
        <v>140</v>
      </c>
    </row>
    <row r="3" spans="1:24" x14ac:dyDescent="0.75">
      <c r="A3" t="s">
        <v>27</v>
      </c>
      <c r="B3" s="41" t="s">
        <v>97</v>
      </c>
      <c r="C3" s="46" t="s">
        <v>150</v>
      </c>
      <c r="D3" s="46" t="s">
        <v>151</v>
      </c>
      <c r="E3" s="46" t="s">
        <v>152</v>
      </c>
      <c r="F3" s="46" t="s">
        <v>153</v>
      </c>
      <c r="G3" s="46" t="s">
        <v>154</v>
      </c>
      <c r="H3" s="46" t="s">
        <v>155</v>
      </c>
      <c r="I3" s="46" t="s">
        <v>156</v>
      </c>
      <c r="J3" s="46" t="s">
        <v>157</v>
      </c>
      <c r="K3" s="46" t="s">
        <v>158</v>
      </c>
      <c r="L3" s="46" t="s">
        <v>159</v>
      </c>
      <c r="M3" s="46" t="s">
        <v>160</v>
      </c>
      <c r="N3" s="46" t="s">
        <v>161</v>
      </c>
      <c r="O3" s="46" t="s">
        <v>162</v>
      </c>
      <c r="P3" s="46" t="s">
        <v>163</v>
      </c>
      <c r="Q3" s="46" t="s">
        <v>164</v>
      </c>
      <c r="R3" s="46" t="s">
        <v>165</v>
      </c>
      <c r="S3" s="46" t="s">
        <v>166</v>
      </c>
      <c r="T3" s="46" t="s">
        <v>167</v>
      </c>
      <c r="U3" s="46" t="s">
        <v>168</v>
      </c>
      <c r="V3" s="46" t="s">
        <v>169</v>
      </c>
      <c r="W3" s="46" t="s">
        <v>170</v>
      </c>
    </row>
    <row r="4" spans="1:24" x14ac:dyDescent="0.75">
      <c r="A4" s="15">
        <v>2004</v>
      </c>
      <c r="B4" s="96">
        <v>0</v>
      </c>
      <c r="C4" s="97">
        <v>3.7104942517486865E-3</v>
      </c>
      <c r="D4" s="97">
        <v>6.9001410742257428E-4</v>
      </c>
      <c r="E4" s="97">
        <v>7.2210161018057247E-4</v>
      </c>
      <c r="F4" s="97">
        <v>1.294096572342778E-3</v>
      </c>
      <c r="G4" s="97">
        <v>1.7921544296728763E-3</v>
      </c>
      <c r="H4" s="97">
        <v>2.1430692221455221E-3</v>
      </c>
      <c r="I4" s="97">
        <v>2.8136483389931558E-3</v>
      </c>
      <c r="J4" s="97">
        <v>3.5768444678295755E-3</v>
      </c>
      <c r="K4" s="97">
        <v>4.775178935065248E-3</v>
      </c>
      <c r="L4" s="97">
        <v>5.9153331860983399E-3</v>
      </c>
      <c r="M4" s="97">
        <v>7.9351265339247194E-3</v>
      </c>
      <c r="N4" s="97">
        <v>1.0234671464316749E-2</v>
      </c>
      <c r="O4" s="97">
        <v>1.4890750232667973E-2</v>
      </c>
      <c r="P4" s="97">
        <v>2.0610330476358501E-2</v>
      </c>
      <c r="Q4" s="97">
        <v>3.1049790888113937E-2</v>
      </c>
      <c r="R4" s="97">
        <v>4.291406019336097E-2</v>
      </c>
      <c r="S4" s="97">
        <v>6.3490476645832072E-2</v>
      </c>
      <c r="T4" s="97">
        <v>0.10580522499802979</v>
      </c>
      <c r="U4" s="97">
        <v>0.15623759394379116</v>
      </c>
      <c r="V4" s="97">
        <v>0.23216243018946708</v>
      </c>
      <c r="W4" s="97">
        <v>0.81821862348178143</v>
      </c>
      <c r="X4" s="145" t="s">
        <v>146</v>
      </c>
    </row>
    <row r="5" spans="1:24" x14ac:dyDescent="0.75">
      <c r="A5" s="15">
        <v>2005</v>
      </c>
      <c r="B5" s="96">
        <v>1</v>
      </c>
      <c r="C5" s="97">
        <v>3.4094954838517887E-3</v>
      </c>
      <c r="D5" s="97">
        <v>5.3969966617380691E-4</v>
      </c>
      <c r="E5" s="97">
        <v>6.0211518261018323E-4</v>
      </c>
      <c r="F5" s="97">
        <v>1.1604976915251585E-3</v>
      </c>
      <c r="G5" s="97">
        <v>1.6789678462676813E-3</v>
      </c>
      <c r="H5" s="97">
        <v>2.0234193551175185E-3</v>
      </c>
      <c r="I5" s="97">
        <v>2.6269825213416456E-3</v>
      </c>
      <c r="J5" s="97">
        <v>3.3405119882615334E-3</v>
      </c>
      <c r="K5" s="97">
        <v>4.5133362038233078E-3</v>
      </c>
      <c r="L5" s="97">
        <v>5.6914228008166671E-3</v>
      </c>
      <c r="M5" s="97">
        <v>7.5820296517944644E-3</v>
      </c>
      <c r="N5" s="97">
        <v>1.0208588957055214E-2</v>
      </c>
      <c r="O5" s="97">
        <v>1.386673338909594E-2</v>
      </c>
      <c r="P5" s="97">
        <v>2.0335000348641948E-2</v>
      </c>
      <c r="Q5" s="97">
        <v>3.0532839773301797E-2</v>
      </c>
      <c r="R5" s="97">
        <v>4.2408680526795327E-2</v>
      </c>
      <c r="S5" s="97">
        <v>6.1421429064605612E-2</v>
      </c>
      <c r="T5" s="97">
        <v>0.10302707191182993</v>
      </c>
      <c r="U5" s="97">
        <v>0.17229803792612081</v>
      </c>
      <c r="V5" s="97">
        <v>0.2848304441720656</v>
      </c>
      <c r="W5" s="97">
        <v>0.7877963466770308</v>
      </c>
      <c r="X5" s="145"/>
    </row>
    <row r="6" spans="1:24" x14ac:dyDescent="0.75">
      <c r="A6" s="15">
        <v>2006</v>
      </c>
      <c r="B6" s="96">
        <v>2</v>
      </c>
      <c r="C6" s="97">
        <v>3.2738060373917704E-3</v>
      </c>
      <c r="D6" s="97">
        <v>4.9933568170290143E-4</v>
      </c>
      <c r="E6" s="97">
        <v>5.5126924908907593E-4</v>
      </c>
      <c r="F6" s="97">
        <v>1.0655279822404048E-3</v>
      </c>
      <c r="G6" s="97">
        <v>1.5533301691066342E-3</v>
      </c>
      <c r="H6" s="97">
        <v>1.8813517732653101E-3</v>
      </c>
      <c r="I6" s="97">
        <v>2.387570167200443E-3</v>
      </c>
      <c r="J6" s="97">
        <v>3.0806015179111134E-3</v>
      </c>
      <c r="K6" s="97">
        <v>4.1197934355071695E-3</v>
      </c>
      <c r="L6" s="97">
        <v>5.3153906307852319E-3</v>
      </c>
      <c r="M6" s="97">
        <v>7.0653828750413972E-3</v>
      </c>
      <c r="N6" s="97">
        <v>9.7436234120080092E-3</v>
      </c>
      <c r="O6" s="97">
        <v>1.2589837476882356E-2</v>
      </c>
      <c r="P6" s="97">
        <v>1.9243374556931748E-2</v>
      </c>
      <c r="Q6" s="97">
        <v>2.8605042981352202E-2</v>
      </c>
      <c r="R6" s="97">
        <v>4.0031107771099993E-2</v>
      </c>
      <c r="S6" s="97">
        <v>5.6542487975101384E-2</v>
      </c>
      <c r="T6" s="97">
        <v>9.1691659307317666E-2</v>
      </c>
      <c r="U6" s="97">
        <v>0.15996575087484177</v>
      </c>
      <c r="V6" s="97">
        <v>0.26689884438815892</v>
      </c>
      <c r="W6" s="97">
        <v>0.74527252502780861</v>
      </c>
      <c r="X6" s="145"/>
    </row>
    <row r="7" spans="1:24" x14ac:dyDescent="0.75">
      <c r="A7" s="15">
        <v>2007</v>
      </c>
      <c r="B7" s="96">
        <v>3</v>
      </c>
      <c r="C7" s="97">
        <v>3.1329614843812088E-3</v>
      </c>
      <c r="D7" s="97">
        <v>4.6075023110202733E-4</v>
      </c>
      <c r="E7" s="97">
        <v>5.3716222237655564E-4</v>
      </c>
      <c r="F7" s="97">
        <v>1.0306263676528626E-3</v>
      </c>
      <c r="G7" s="97">
        <v>1.5255065879502649E-3</v>
      </c>
      <c r="H7" s="97">
        <v>1.8725452597892064E-3</v>
      </c>
      <c r="I7" s="97">
        <v>2.3174998392517156E-3</v>
      </c>
      <c r="J7" s="97">
        <v>3.0242238464575919E-3</v>
      </c>
      <c r="K7" s="97">
        <v>3.9929748759944305E-3</v>
      </c>
      <c r="L7" s="97">
        <v>5.2592876346338278E-3</v>
      </c>
      <c r="M7" s="97">
        <v>7.0159680569125138E-3</v>
      </c>
      <c r="N7" s="97">
        <v>9.7681140093138271E-3</v>
      </c>
      <c r="O7" s="97">
        <v>1.2573808475128295E-2</v>
      </c>
      <c r="P7" s="97">
        <v>1.917760121882485E-2</v>
      </c>
      <c r="Q7" s="97">
        <v>2.8269423097168123E-2</v>
      </c>
      <c r="R7" s="97">
        <v>4.0466893509864953E-2</v>
      </c>
      <c r="S7" s="97">
        <v>5.6336052654186897E-2</v>
      </c>
      <c r="T7" s="97">
        <v>8.8320118318885837E-2</v>
      </c>
      <c r="U7" s="97">
        <v>0.16155953292940547</v>
      </c>
      <c r="V7" s="97">
        <v>0.2583146015872288</v>
      </c>
      <c r="W7" s="97">
        <v>0.8041563930961606</v>
      </c>
      <c r="X7" s="145"/>
    </row>
    <row r="8" spans="1:24" x14ac:dyDescent="0.75">
      <c r="A8" s="15">
        <v>2008</v>
      </c>
      <c r="B8" s="96">
        <v>4</v>
      </c>
      <c r="C8" s="97">
        <v>3.0036557026451517E-3</v>
      </c>
      <c r="D8" s="97">
        <v>4.2503589090623852E-4</v>
      </c>
      <c r="E8" s="97">
        <v>5.2261607509488316E-4</v>
      </c>
      <c r="F8" s="97">
        <v>9.8707297285133733E-4</v>
      </c>
      <c r="G8" s="97">
        <v>1.4825819269941632E-3</v>
      </c>
      <c r="H8" s="97">
        <v>1.8490704353716924E-3</v>
      </c>
      <c r="I8" s="97">
        <v>2.2446685019646322E-3</v>
      </c>
      <c r="J8" s="97">
        <v>2.943627050041486E-3</v>
      </c>
      <c r="K8" s="97">
        <v>3.8515125402194973E-3</v>
      </c>
      <c r="L8" s="97">
        <v>5.184683372676897E-3</v>
      </c>
      <c r="M8" s="97">
        <v>6.9296903233290351E-3</v>
      </c>
      <c r="N8" s="97">
        <v>9.6299843663703519E-3</v>
      </c>
      <c r="O8" s="97">
        <v>1.2803553077984836E-2</v>
      </c>
      <c r="P8" s="97">
        <v>1.8817383227809993E-2</v>
      </c>
      <c r="Q8" s="97">
        <v>2.7678247035900182E-2</v>
      </c>
      <c r="R8" s="97">
        <v>4.0845103544938456E-2</v>
      </c>
      <c r="S8" s="97">
        <v>5.6461211772930509E-2</v>
      </c>
      <c r="T8" s="97">
        <v>8.5938868027316775E-2</v>
      </c>
      <c r="U8" s="97">
        <v>0.16131341048482112</v>
      </c>
      <c r="V8" s="97">
        <v>0.26464495815726241</v>
      </c>
      <c r="W8" s="97">
        <v>0.84065202927478377</v>
      </c>
      <c r="X8" s="145"/>
    </row>
    <row r="9" spans="1:24" x14ac:dyDescent="0.75">
      <c r="A9" s="15">
        <v>2009</v>
      </c>
      <c r="B9" s="96">
        <v>5</v>
      </c>
      <c r="C9" s="97">
        <v>2.864344440859372E-3</v>
      </c>
      <c r="D9" s="97">
        <v>3.8903054703179454E-4</v>
      </c>
      <c r="E9" s="97">
        <v>5.0163045820322892E-4</v>
      </c>
      <c r="F9" s="97">
        <v>9.3979809525284765E-4</v>
      </c>
      <c r="G9" s="97">
        <v>1.4358780455134331E-3</v>
      </c>
      <c r="H9" s="97">
        <v>1.8129294861066716E-3</v>
      </c>
      <c r="I9" s="97">
        <v>2.173928977168615E-3</v>
      </c>
      <c r="J9" s="97">
        <v>2.8423394890285695E-3</v>
      </c>
      <c r="K9" s="97">
        <v>3.7047590431893598E-3</v>
      </c>
      <c r="L9" s="97">
        <v>5.0813947216859102E-3</v>
      </c>
      <c r="M9" s="97">
        <v>6.8156676583359293E-3</v>
      </c>
      <c r="N9" s="97">
        <v>9.3646547216494503E-3</v>
      </c>
      <c r="O9" s="97">
        <v>1.3107713630469321E-2</v>
      </c>
      <c r="P9" s="97">
        <v>1.8172445610163714E-2</v>
      </c>
      <c r="Q9" s="97">
        <v>2.7183342617597438E-2</v>
      </c>
      <c r="R9" s="97">
        <v>4.0926125021982826E-2</v>
      </c>
      <c r="S9" s="97">
        <v>5.6607293166548986E-2</v>
      </c>
      <c r="T9" s="97">
        <v>8.4099048849224992E-2</v>
      </c>
      <c r="U9" s="97">
        <v>0.15925941662594803</v>
      </c>
      <c r="V9" s="97">
        <v>0.29215662504546008</v>
      </c>
      <c r="W9" s="97">
        <v>0.87133041848844472</v>
      </c>
      <c r="X9" s="145"/>
    </row>
    <row r="10" spans="1:24" x14ac:dyDescent="0.75">
      <c r="A10" s="15">
        <v>2010</v>
      </c>
      <c r="B10" s="96">
        <v>6</v>
      </c>
      <c r="C10" s="97">
        <v>2.767750623834532E-3</v>
      </c>
      <c r="D10" s="97">
        <v>3.8317622082689382E-4</v>
      </c>
      <c r="E10" s="97">
        <v>4.7894592165023431E-4</v>
      </c>
      <c r="F10" s="97">
        <v>9.0047901791584029E-4</v>
      </c>
      <c r="G10" s="97">
        <v>1.4038106261362098E-3</v>
      </c>
      <c r="H10" s="97">
        <v>1.7839937594734605E-3</v>
      </c>
      <c r="I10" s="97">
        <v>2.1326537183328693E-3</v>
      </c>
      <c r="J10" s="97">
        <v>2.7435501658446076E-3</v>
      </c>
      <c r="K10" s="97">
        <v>3.601411455365184E-3</v>
      </c>
      <c r="L10" s="97">
        <v>4.9558431983869498E-3</v>
      </c>
      <c r="M10" s="97">
        <v>6.7366631896970883E-3</v>
      </c>
      <c r="N10" s="97">
        <v>9.1567291311754687E-3</v>
      </c>
      <c r="O10" s="97">
        <v>1.3360431001587075E-2</v>
      </c>
      <c r="P10" s="97">
        <v>1.7467229834500289E-2</v>
      </c>
      <c r="Q10" s="97">
        <v>2.6963962869493246E-2</v>
      </c>
      <c r="R10" s="97">
        <v>4.0791596894504491E-2</v>
      </c>
      <c r="S10" s="97">
        <v>5.6937570135025012E-2</v>
      </c>
      <c r="T10" s="97">
        <v>8.3278382239806575E-2</v>
      </c>
      <c r="U10" s="97">
        <v>0.15642371193893637</v>
      </c>
      <c r="V10" s="97">
        <v>0.35489695261581822</v>
      </c>
      <c r="W10" s="97">
        <v>0.90075669383003487</v>
      </c>
      <c r="X10" s="145"/>
    </row>
    <row r="11" spans="1:24" x14ac:dyDescent="0.75">
      <c r="A11" s="15">
        <v>2011</v>
      </c>
      <c r="B11" s="96">
        <v>7</v>
      </c>
      <c r="C11" s="97">
        <v>2.6879357589295995E-3</v>
      </c>
      <c r="D11" s="97">
        <v>3.6336576010649818E-4</v>
      </c>
      <c r="E11" s="97">
        <v>4.4596292497675464E-4</v>
      </c>
      <c r="F11" s="97">
        <v>8.661994302369188E-4</v>
      </c>
      <c r="G11" s="97">
        <v>1.371352105506434E-3</v>
      </c>
      <c r="H11" s="97">
        <v>1.765803986227986E-3</v>
      </c>
      <c r="I11" s="97">
        <v>2.0982311776238148E-3</v>
      </c>
      <c r="J11" s="97">
        <v>2.6285105148386315E-3</v>
      </c>
      <c r="K11" s="97">
        <v>3.520725733276467E-3</v>
      </c>
      <c r="L11" s="97">
        <v>4.818647670318108E-3</v>
      </c>
      <c r="M11" s="97">
        <v>6.709081638227002E-3</v>
      </c>
      <c r="N11" s="97">
        <v>9.0202720524704075E-3</v>
      </c>
      <c r="O11" s="97">
        <v>1.3507170101084834E-2</v>
      </c>
      <c r="P11" s="97">
        <v>1.7056497207029744E-2</v>
      </c>
      <c r="Q11" s="97">
        <v>2.6935589803118939E-2</v>
      </c>
      <c r="R11" s="97">
        <v>4.0514612340906454E-2</v>
      </c>
      <c r="S11" s="97">
        <v>5.713176198104114E-2</v>
      </c>
      <c r="T11" s="97">
        <v>8.266244431724859E-2</v>
      </c>
      <c r="U11" s="97">
        <v>0.14110924556830515</v>
      </c>
      <c r="V11" s="97">
        <v>0.33421239077383297</v>
      </c>
      <c r="W11" s="97">
        <v>0.90296495956873313</v>
      </c>
      <c r="X11" s="145"/>
    </row>
    <row r="12" spans="1:24" x14ac:dyDescent="0.75">
      <c r="A12" s="49">
        <v>2012</v>
      </c>
      <c r="B12" s="96">
        <v>8</v>
      </c>
      <c r="C12" s="98">
        <v>2.6571586564038858E-3</v>
      </c>
      <c r="D12" s="98">
        <v>3.4617216178364768E-4</v>
      </c>
      <c r="E12" s="98">
        <v>4.4179272662067985E-4</v>
      </c>
      <c r="F12" s="98">
        <v>8.3272089696172409E-4</v>
      </c>
      <c r="G12" s="98">
        <v>1.3206309766893873E-3</v>
      </c>
      <c r="H12" s="98">
        <v>1.7663437130223446E-3</v>
      </c>
      <c r="I12" s="98">
        <v>2.1004732498781415E-3</v>
      </c>
      <c r="J12" s="98">
        <v>2.67181268863865E-3</v>
      </c>
      <c r="K12" s="98">
        <v>3.6940667690057234E-3</v>
      </c>
      <c r="L12" s="98">
        <v>5.0814470222935761E-3</v>
      </c>
      <c r="M12" s="98">
        <v>7.5390845051288508E-3</v>
      </c>
      <c r="N12" s="98">
        <v>1.0096358668903632E-2</v>
      </c>
      <c r="O12" s="98">
        <v>1.4890557714719154E-2</v>
      </c>
      <c r="P12" s="98">
        <v>2.0534120532148151E-2</v>
      </c>
      <c r="Q12" s="98">
        <v>3.1274948189091857E-2</v>
      </c>
      <c r="R12" s="98">
        <v>4.6611524071214758E-2</v>
      </c>
      <c r="S12" s="98">
        <v>6.6811908830240768E-2</v>
      </c>
      <c r="T12" s="98">
        <v>0.10212448620904552</v>
      </c>
      <c r="U12" s="98">
        <v>0.1539000720681587</v>
      </c>
      <c r="V12" s="98">
        <v>0.26132733940612801</v>
      </c>
      <c r="W12" s="98">
        <v>0.20265056198624393</v>
      </c>
      <c r="X12" s="145"/>
    </row>
    <row r="13" spans="1:24" x14ac:dyDescent="0.75">
      <c r="A13" s="49">
        <v>2013</v>
      </c>
      <c r="B13" s="96">
        <v>9</v>
      </c>
      <c r="C13" s="98">
        <v>2.5122815152773554E-3</v>
      </c>
      <c r="D13" s="98">
        <v>3.2625951391105669E-4</v>
      </c>
      <c r="E13" s="98">
        <v>4.1052747473021949E-4</v>
      </c>
      <c r="F13" s="98">
        <v>8.1253605550336361E-4</v>
      </c>
      <c r="G13" s="98">
        <v>1.2526719473602841E-3</v>
      </c>
      <c r="H13" s="98">
        <v>1.7320161660620609E-3</v>
      </c>
      <c r="I13" s="98">
        <v>2.0586799870323056E-3</v>
      </c>
      <c r="J13" s="98">
        <v>2.5731098573686748E-3</v>
      </c>
      <c r="K13" s="98">
        <v>3.6117109501638861E-3</v>
      </c>
      <c r="L13" s="98">
        <v>4.9098620747645176E-3</v>
      </c>
      <c r="M13" s="98">
        <v>7.3573713004646138E-3</v>
      </c>
      <c r="N13" s="98">
        <v>1.0522385421885687E-2</v>
      </c>
      <c r="O13" s="98">
        <v>1.4540239666966288E-2</v>
      </c>
      <c r="P13" s="98">
        <v>1.9918839509344293E-2</v>
      </c>
      <c r="Q13" s="98">
        <v>3.1211205623626042E-2</v>
      </c>
      <c r="R13" s="98">
        <v>4.455397699816372E-2</v>
      </c>
      <c r="S13" s="98">
        <v>6.3870009389145027E-2</v>
      </c>
      <c r="T13" s="98">
        <v>9.2989459677136954E-2</v>
      </c>
      <c r="U13" s="98">
        <v>0.13448899112717713</v>
      </c>
      <c r="V13" s="98">
        <v>0.22998019600873407</v>
      </c>
      <c r="W13" s="98">
        <v>0.18708538156827184</v>
      </c>
      <c r="X13" s="145"/>
    </row>
    <row r="14" spans="1:24" x14ac:dyDescent="0.75">
      <c r="A14" s="49">
        <v>2014</v>
      </c>
      <c r="B14" s="96">
        <v>10</v>
      </c>
      <c r="C14" s="98">
        <v>2.364128841809747E-3</v>
      </c>
      <c r="D14" s="98">
        <v>3.0737203005900475E-4</v>
      </c>
      <c r="E14" s="98">
        <v>3.7727305149528619E-4</v>
      </c>
      <c r="F14" s="98">
        <v>7.8957055884763382E-4</v>
      </c>
      <c r="G14" s="98">
        <v>1.1859830342625497E-3</v>
      </c>
      <c r="H14" s="98">
        <v>1.6782914286930144E-3</v>
      </c>
      <c r="I14" s="98">
        <v>2.0266559818548999E-3</v>
      </c>
      <c r="J14" s="98">
        <v>2.4746439502818574E-3</v>
      </c>
      <c r="K14" s="98">
        <v>3.4540620682658144E-3</v>
      </c>
      <c r="L14" s="98">
        <v>4.7968130770339136E-3</v>
      </c>
      <c r="M14" s="98">
        <v>7.1289576449768853E-3</v>
      </c>
      <c r="N14" s="98">
        <v>1.0363499363840494E-2</v>
      </c>
      <c r="O14" s="98">
        <v>1.4397881660191916E-2</v>
      </c>
      <c r="P14" s="98">
        <v>1.9812122248698244E-2</v>
      </c>
      <c r="Q14" s="98">
        <v>3.0613706673169729E-2</v>
      </c>
      <c r="R14" s="98">
        <v>4.4103527020136125E-2</v>
      </c>
      <c r="S14" s="98">
        <v>6.4237927815722157E-2</v>
      </c>
      <c r="T14" s="98">
        <v>9.375560934482853E-2</v>
      </c>
      <c r="U14" s="98">
        <v>0.13739162918112907</v>
      </c>
      <c r="V14" s="98">
        <v>0.22336753051004035</v>
      </c>
      <c r="W14" s="98">
        <v>0.18111885123295868</v>
      </c>
      <c r="X14" s="145"/>
    </row>
    <row r="15" spans="1:24" x14ac:dyDescent="0.75">
      <c r="A15" s="49">
        <v>2015</v>
      </c>
      <c r="B15" s="96">
        <v>11</v>
      </c>
      <c r="C15" s="98">
        <v>2.2268444080858277E-3</v>
      </c>
      <c r="D15" s="98">
        <v>3.0148552240327617E-4</v>
      </c>
      <c r="E15" s="98">
        <v>3.5144544166983995E-4</v>
      </c>
      <c r="F15" s="98">
        <v>7.6468709454686654E-4</v>
      </c>
      <c r="G15" s="98">
        <v>1.1258491964314093E-3</v>
      </c>
      <c r="H15" s="98">
        <v>1.6202662996701207E-3</v>
      </c>
      <c r="I15" s="98">
        <v>1.9925683462290651E-3</v>
      </c>
      <c r="J15" s="98">
        <v>2.3893266392572979E-3</v>
      </c>
      <c r="K15" s="98">
        <v>3.314715267536321E-3</v>
      </c>
      <c r="L15" s="98">
        <v>4.6735615128756045E-3</v>
      </c>
      <c r="M15" s="98">
        <v>6.9267147322251005E-3</v>
      </c>
      <c r="N15" s="98">
        <v>1.0063195493886522E-2</v>
      </c>
      <c r="O15" s="98">
        <v>1.4484836927420771E-2</v>
      </c>
      <c r="P15" s="98">
        <v>1.976759821462374E-2</v>
      </c>
      <c r="Q15" s="98">
        <v>2.964737406286011E-2</v>
      </c>
      <c r="R15" s="98">
        <v>4.4726052297074916E-2</v>
      </c>
      <c r="S15" s="98">
        <v>6.4376686447440851E-2</v>
      </c>
      <c r="T15" s="98">
        <v>9.5039391106956875E-2</v>
      </c>
      <c r="U15" s="98">
        <v>0.14069016450417052</v>
      </c>
      <c r="V15" s="98">
        <v>0.21366108930661709</v>
      </c>
      <c r="W15" s="98">
        <v>0.17426529598349066</v>
      </c>
      <c r="X15" s="145"/>
    </row>
    <row r="16" spans="1:24" x14ac:dyDescent="0.75">
      <c r="A16" s="49">
        <v>2016</v>
      </c>
      <c r="B16" s="96">
        <v>12</v>
      </c>
      <c r="C16" s="98">
        <v>2.1360328974311506E-3</v>
      </c>
      <c r="D16" s="98">
        <v>2.8030577782536771E-4</v>
      </c>
      <c r="E16" s="98">
        <v>3.2611413542849742E-4</v>
      </c>
      <c r="F16" s="98">
        <v>7.3537031989070545E-4</v>
      </c>
      <c r="G16" s="98">
        <v>1.0763237273953819E-3</v>
      </c>
      <c r="H16" s="98">
        <v>1.5547931569039248E-3</v>
      </c>
      <c r="I16" s="98">
        <v>1.9637408392608907E-3</v>
      </c>
      <c r="J16" s="98">
        <v>2.337571095240314E-3</v>
      </c>
      <c r="K16" s="98">
        <v>3.1794539009866664E-3</v>
      </c>
      <c r="L16" s="98">
        <v>4.5257132692491523E-3</v>
      </c>
      <c r="M16" s="98">
        <v>6.7047658028702257E-3</v>
      </c>
      <c r="N16" s="98">
        <v>9.8466582518884401E-3</v>
      </c>
      <c r="O16" s="98">
        <v>1.4522783976608894E-2</v>
      </c>
      <c r="P16" s="98">
        <v>1.9779627431573698E-2</v>
      </c>
      <c r="Q16" s="98">
        <v>2.893861342285595E-2</v>
      </c>
      <c r="R16" s="98">
        <v>4.4394447482327209E-2</v>
      </c>
      <c r="S16" s="98">
        <v>6.4189046441398334E-2</v>
      </c>
      <c r="T16" s="98">
        <v>9.5411830278366652E-2</v>
      </c>
      <c r="U16" s="98">
        <v>0.14612862100232479</v>
      </c>
      <c r="V16" s="98">
        <v>0.20900121937700919</v>
      </c>
      <c r="W16" s="98">
        <v>0.40478790424191519</v>
      </c>
      <c r="X16" s="145"/>
    </row>
    <row r="17" spans="1:24" x14ac:dyDescent="0.75">
      <c r="A17" s="49">
        <v>2017</v>
      </c>
      <c r="B17" s="96">
        <v>13</v>
      </c>
      <c r="C17" s="98">
        <v>2.0796025648431634E-3</v>
      </c>
      <c r="D17" s="98">
        <v>2.6506925127201073E-4</v>
      </c>
      <c r="E17" s="98">
        <v>3.0264190347727528E-4</v>
      </c>
      <c r="F17" s="98">
        <v>6.9161185991611137E-4</v>
      </c>
      <c r="G17" s="98">
        <v>1.0340400661386013E-3</v>
      </c>
      <c r="H17" s="98">
        <v>1.4650640391382006E-3</v>
      </c>
      <c r="I17" s="98">
        <v>1.9318178181659145E-3</v>
      </c>
      <c r="J17" s="98">
        <v>2.2869709877318847E-3</v>
      </c>
      <c r="K17" s="98">
        <v>3.0244999111346377E-3</v>
      </c>
      <c r="L17" s="98">
        <v>4.3639402562208138E-3</v>
      </c>
      <c r="M17" s="98">
        <v>6.4783187575528818E-3</v>
      </c>
      <c r="N17" s="98">
        <v>9.5660608531021232E-3</v>
      </c>
      <c r="O17" s="98">
        <v>1.4429927666298643E-2</v>
      </c>
      <c r="P17" s="98">
        <v>1.959851535946365E-2</v>
      </c>
      <c r="Q17" s="98">
        <v>2.8450927267536747E-2</v>
      </c>
      <c r="R17" s="98">
        <v>4.4118638382614386E-2</v>
      </c>
      <c r="S17" s="98">
        <v>6.3915134350158637E-2</v>
      </c>
      <c r="T17" s="98">
        <v>9.4999175235058006E-2</v>
      </c>
      <c r="U17" s="98">
        <v>0.14698644704951278</v>
      </c>
      <c r="V17" s="98">
        <v>0.20523433253898574</v>
      </c>
      <c r="W17" s="98">
        <v>0.33415841584158418</v>
      </c>
      <c r="X17" s="145"/>
    </row>
    <row r="18" spans="1:24" x14ac:dyDescent="0.75">
      <c r="A18" s="49">
        <v>2018</v>
      </c>
      <c r="B18" s="96">
        <v>14</v>
      </c>
      <c r="C18" s="98">
        <v>1.9920943845991371E-3</v>
      </c>
      <c r="D18" s="98">
        <v>2.5204883777191943E-4</v>
      </c>
      <c r="E18" s="98">
        <v>2.8468454820060552E-4</v>
      </c>
      <c r="F18" s="98">
        <v>6.4314429170556184E-4</v>
      </c>
      <c r="G18" s="98">
        <v>1.0082842759257227E-3</v>
      </c>
      <c r="H18" s="98">
        <v>1.3909043465389723E-3</v>
      </c>
      <c r="I18" s="98">
        <v>1.8960754507265564E-3</v>
      </c>
      <c r="J18" s="98">
        <v>2.2447027201244951E-3</v>
      </c>
      <c r="K18" s="98">
        <v>2.9178220976341911E-3</v>
      </c>
      <c r="L18" s="98">
        <v>4.2680409599827954E-3</v>
      </c>
      <c r="M18" s="98">
        <v>6.2600403818749133E-3</v>
      </c>
      <c r="N18" s="98">
        <v>9.3240651910772559E-3</v>
      </c>
      <c r="O18" s="98">
        <v>1.4373682712318382E-2</v>
      </c>
      <c r="P18" s="98">
        <v>1.9572111374696E-2</v>
      </c>
      <c r="Q18" s="98">
        <v>2.8388267583595292E-2</v>
      </c>
      <c r="R18" s="98">
        <v>4.3978118785346312E-2</v>
      </c>
      <c r="S18" s="98">
        <v>6.3074740529200285E-2</v>
      </c>
      <c r="T18" s="98">
        <v>9.5002527467304948E-2</v>
      </c>
      <c r="U18" s="98">
        <v>0.1481437692125798</v>
      </c>
      <c r="V18" s="98">
        <v>0.20427000717485311</v>
      </c>
      <c r="W18" s="98">
        <v>0.2978128597270186</v>
      </c>
      <c r="X18" s="145"/>
    </row>
    <row r="19" spans="1:24" x14ac:dyDescent="0.75">
      <c r="A19" s="49">
        <v>2019</v>
      </c>
      <c r="B19" s="96">
        <v>15</v>
      </c>
      <c r="C19" s="98">
        <v>1.9270254091750768E-3</v>
      </c>
      <c r="D19" s="98">
        <v>2.3792372942557175E-4</v>
      </c>
      <c r="E19" s="98">
        <v>2.7039352755294871E-4</v>
      </c>
      <c r="F19" s="98">
        <v>5.9053597164036083E-4</v>
      </c>
      <c r="G19" s="98">
        <v>9.7427046162047184E-4</v>
      </c>
      <c r="H19" s="98">
        <v>1.3166848193613763E-3</v>
      </c>
      <c r="I19" s="98">
        <v>1.8367954813727977E-3</v>
      </c>
      <c r="J19" s="98">
        <v>2.2092675695248257E-3</v>
      </c>
      <c r="K19" s="98">
        <v>2.8068949203579282E-3</v>
      </c>
      <c r="L19" s="98">
        <v>4.0851238696361829E-3</v>
      </c>
      <c r="M19" s="98">
        <v>6.1186149319656579E-3</v>
      </c>
      <c r="N19" s="98">
        <v>9.0393818926283332E-3</v>
      </c>
      <c r="O19" s="98">
        <v>1.4162454897112991E-2</v>
      </c>
      <c r="P19" s="98">
        <v>1.938522352805519E-2</v>
      </c>
      <c r="Q19" s="98">
        <v>2.81952811297283E-2</v>
      </c>
      <c r="R19" s="98">
        <v>4.3212659465481133E-2</v>
      </c>
      <c r="S19" s="98">
        <v>6.2589561364484847E-2</v>
      </c>
      <c r="T19" s="98">
        <v>9.6227557826967111E-2</v>
      </c>
      <c r="U19" s="98">
        <v>0.15046902154567726</v>
      </c>
      <c r="V19" s="98">
        <v>0.2144322276633096</v>
      </c>
      <c r="W19" s="98">
        <v>0.30175549580895145</v>
      </c>
      <c r="X19" s="145"/>
    </row>
    <row r="20" spans="1:24" x14ac:dyDescent="0.75">
      <c r="A20" s="49">
        <v>2020</v>
      </c>
      <c r="B20" s="96">
        <v>16</v>
      </c>
      <c r="C20" s="98">
        <v>1.8749985756001445E-3</v>
      </c>
      <c r="D20" s="98">
        <v>2.2703270392745211E-4</v>
      </c>
      <c r="E20" s="98">
        <v>2.582955361718707E-4</v>
      </c>
      <c r="F20" s="98">
        <v>5.4770775277314669E-4</v>
      </c>
      <c r="G20" s="98">
        <v>9.3438164299107062E-4</v>
      </c>
      <c r="H20" s="98">
        <v>1.2451436881566759E-3</v>
      </c>
      <c r="I20" s="98">
        <v>1.7680956616511266E-3</v>
      </c>
      <c r="J20" s="98">
        <v>2.1667712101553259E-3</v>
      </c>
      <c r="K20" s="98">
        <v>2.7042102914083782E-3</v>
      </c>
      <c r="L20" s="98">
        <v>3.9147573566375576E-3</v>
      </c>
      <c r="M20" s="98">
        <v>5.9520324381036535E-3</v>
      </c>
      <c r="N20" s="98">
        <v>8.7669150048672612E-3</v>
      </c>
      <c r="O20" s="98">
        <v>1.3732837297500041E-2</v>
      </c>
      <c r="P20" s="98">
        <v>1.9473319936621897E-2</v>
      </c>
      <c r="Q20" s="98">
        <v>2.8034496524219733E-2</v>
      </c>
      <c r="R20" s="98">
        <v>4.1895031906353637E-2</v>
      </c>
      <c r="S20" s="98">
        <v>6.3926451506032406E-2</v>
      </c>
      <c r="T20" s="98">
        <v>9.6561393239852161E-2</v>
      </c>
      <c r="U20" s="98">
        <v>0.15300820441730939</v>
      </c>
      <c r="V20" s="98">
        <v>0.22677077717684294</v>
      </c>
      <c r="W20" s="98">
        <v>0.26555086979441223</v>
      </c>
      <c r="X20" s="145"/>
    </row>
    <row r="21" spans="1:24" x14ac:dyDescent="0.75">
      <c r="A21" s="49">
        <v>2021</v>
      </c>
      <c r="B21" s="96">
        <v>17</v>
      </c>
      <c r="C21" s="98">
        <v>1.8481697833788158E-3</v>
      </c>
      <c r="D21" s="98">
        <v>2.1693947195774779E-4</v>
      </c>
      <c r="E21" s="98">
        <v>2.4360166994206951E-4</v>
      </c>
      <c r="F21" s="98">
        <v>5.0662580186462398E-4</v>
      </c>
      <c r="G21" s="98">
        <v>8.9486622167930677E-4</v>
      </c>
      <c r="H21" s="98">
        <v>1.1877950719850524E-3</v>
      </c>
      <c r="I21" s="98">
        <v>1.6945083094772196E-3</v>
      </c>
      <c r="J21" s="98">
        <v>2.1355423427437624E-3</v>
      </c>
      <c r="K21" s="98">
        <v>2.6630455060493411E-3</v>
      </c>
      <c r="L21" s="98">
        <v>3.788541645641531E-3</v>
      </c>
      <c r="M21" s="98">
        <v>5.8207240460534356E-3</v>
      </c>
      <c r="N21" s="98">
        <v>8.6585803628543827E-3</v>
      </c>
      <c r="O21" s="98">
        <v>1.3964597288495662E-2</v>
      </c>
      <c r="P21" s="98">
        <v>2.0850196951069332E-2</v>
      </c>
      <c r="Q21" s="98">
        <v>3.0582944317987665E-2</v>
      </c>
      <c r="R21" s="98">
        <v>4.5814396716024046E-2</v>
      </c>
      <c r="S21" s="98">
        <v>7.1828633192492872E-2</v>
      </c>
      <c r="T21" s="98">
        <v>0.11146195860720756</v>
      </c>
      <c r="U21" s="98">
        <v>0.17122975024919188</v>
      </c>
      <c r="V21" s="98">
        <v>0.25681510811295238</v>
      </c>
      <c r="W21" s="98">
        <v>0.25802502199946437</v>
      </c>
      <c r="X21" s="145"/>
    </row>
    <row r="22" spans="1:24" x14ac:dyDescent="0.75">
      <c r="A22" s="48">
        <v>2022</v>
      </c>
      <c r="B22" s="96">
        <v>18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144" t="s">
        <v>147</v>
      </c>
    </row>
    <row r="23" spans="1:24" x14ac:dyDescent="0.75">
      <c r="A23" s="15">
        <v>2023</v>
      </c>
      <c r="B23" s="96">
        <v>19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144"/>
    </row>
    <row r="24" spans="1:24" x14ac:dyDescent="0.75">
      <c r="A24" s="15">
        <v>2024</v>
      </c>
      <c r="B24" s="96">
        <v>20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144"/>
    </row>
    <row r="25" spans="1:24" x14ac:dyDescent="0.75">
      <c r="A25" s="15">
        <v>2025</v>
      </c>
      <c r="B25" s="96">
        <v>21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144"/>
    </row>
    <row r="26" spans="1:24" x14ac:dyDescent="0.75">
      <c r="A26" s="15">
        <v>2026</v>
      </c>
      <c r="B26" s="96">
        <v>22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144"/>
    </row>
    <row r="27" spans="1:24" x14ac:dyDescent="0.75">
      <c r="A27" s="15">
        <v>2027</v>
      </c>
      <c r="B27" s="96">
        <v>23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144"/>
    </row>
    <row r="28" spans="1:24" x14ac:dyDescent="0.75">
      <c r="A28" s="15">
        <v>2028</v>
      </c>
      <c r="B28" s="96">
        <v>24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144"/>
    </row>
    <row r="29" spans="1:24" x14ac:dyDescent="0.75">
      <c r="A29" s="15">
        <v>2029</v>
      </c>
      <c r="B29" s="96">
        <v>25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144"/>
    </row>
    <row r="30" spans="1:24" x14ac:dyDescent="0.75">
      <c r="A30" s="15">
        <v>2030</v>
      </c>
      <c r="B30" s="96">
        <v>26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144"/>
    </row>
    <row r="31" spans="1:24" x14ac:dyDescent="0.75">
      <c r="A31" s="15">
        <v>2031</v>
      </c>
      <c r="B31" s="96">
        <v>27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144"/>
    </row>
    <row r="32" spans="1:24" x14ac:dyDescent="0.75">
      <c r="A32" s="15">
        <v>2032</v>
      </c>
      <c r="B32" s="96">
        <v>28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144"/>
    </row>
    <row r="33" spans="1:24" x14ac:dyDescent="0.75">
      <c r="A33" s="15">
        <v>2033</v>
      </c>
      <c r="B33" s="96">
        <v>29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144"/>
    </row>
    <row r="34" spans="1:24" x14ac:dyDescent="0.75">
      <c r="A34" s="15">
        <v>2034</v>
      </c>
      <c r="B34" s="96">
        <v>30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144"/>
    </row>
    <row r="35" spans="1:24" x14ac:dyDescent="0.75">
      <c r="A35" s="15">
        <v>2035</v>
      </c>
      <c r="B35" s="96">
        <v>31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144"/>
    </row>
    <row r="36" spans="1:24" x14ac:dyDescent="0.75">
      <c r="A36" s="15">
        <v>2036</v>
      </c>
      <c r="B36" s="96">
        <v>32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144"/>
    </row>
    <row r="37" spans="1:24" x14ac:dyDescent="0.75">
      <c r="A37" s="15">
        <v>2037</v>
      </c>
      <c r="B37" s="96">
        <v>33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144"/>
    </row>
    <row r="38" spans="1:24" x14ac:dyDescent="0.75">
      <c r="A38" s="15">
        <v>2038</v>
      </c>
      <c r="B38" s="96">
        <v>34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144"/>
    </row>
    <row r="39" spans="1:24" x14ac:dyDescent="0.75">
      <c r="A39" s="15">
        <v>2039</v>
      </c>
      <c r="B39" s="96">
        <v>35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144"/>
    </row>
    <row r="40" spans="1:24" x14ac:dyDescent="0.75">
      <c r="A40" s="15">
        <v>2040</v>
      </c>
      <c r="B40" s="96">
        <v>36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144"/>
    </row>
    <row r="42" spans="1:24" x14ac:dyDescent="0.75">
      <c r="A42" t="s">
        <v>176</v>
      </c>
    </row>
    <row r="43" spans="1:24" x14ac:dyDescent="0.75">
      <c r="A43" t="s">
        <v>216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</row>
  </sheetData>
  <mergeCells count="2">
    <mergeCell ref="X22:X40"/>
    <mergeCell ref="X4:X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DDDF-2C9F-4495-A615-493D8C7A278B}">
  <dimension ref="A1:AD88"/>
  <sheetViews>
    <sheetView zoomScale="60" zoomScaleNormal="60" workbookViewId="0">
      <selection activeCell="K28" sqref="K28"/>
    </sheetView>
  </sheetViews>
  <sheetFormatPr defaultRowHeight="14.75" x14ac:dyDescent="0.75"/>
  <cols>
    <col min="1" max="1" width="15.2265625" customWidth="1"/>
    <col min="2" max="22" width="11.953125" style="40" customWidth="1"/>
    <col min="23" max="29" width="14.6328125" style="40" customWidth="1"/>
    <col min="30" max="30" width="14.6328125" customWidth="1"/>
  </cols>
  <sheetData>
    <row r="1" spans="1:30" s="57" customFormat="1" ht="81" x14ac:dyDescent="0.75"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8" t="s">
        <v>11</v>
      </c>
      <c r="L1" s="58" t="s">
        <v>12</v>
      </c>
      <c r="M1" s="58" t="s">
        <v>13</v>
      </c>
      <c r="N1" s="58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58" t="s">
        <v>19</v>
      </c>
      <c r="T1" s="58" t="s">
        <v>20</v>
      </c>
      <c r="U1" s="58" t="s">
        <v>21</v>
      </c>
      <c r="V1" s="58" t="s">
        <v>22</v>
      </c>
      <c r="W1" s="63" t="s">
        <v>23</v>
      </c>
      <c r="X1" s="63" t="s">
        <v>24</v>
      </c>
      <c r="Y1" s="63" t="s">
        <v>25</v>
      </c>
      <c r="Z1" s="63" t="s">
        <v>26</v>
      </c>
      <c r="AA1" s="63" t="s">
        <v>177</v>
      </c>
      <c r="AB1" s="58" t="s">
        <v>178</v>
      </c>
      <c r="AC1" s="58" t="s">
        <v>1</v>
      </c>
    </row>
    <row r="2" spans="1:30" x14ac:dyDescent="0.75">
      <c r="A2" s="17" t="s">
        <v>27</v>
      </c>
      <c r="B2" s="40" t="s">
        <v>54</v>
      </c>
      <c r="C2" s="40" t="s">
        <v>55</v>
      </c>
      <c r="D2" s="40" t="s">
        <v>56</v>
      </c>
      <c r="E2" s="40" t="s">
        <v>57</v>
      </c>
      <c r="F2" s="40" t="s">
        <v>58</v>
      </c>
      <c r="G2" s="40" t="s">
        <v>59</v>
      </c>
      <c r="H2" s="40" t="s">
        <v>60</v>
      </c>
      <c r="I2" s="40" t="s">
        <v>61</v>
      </c>
      <c r="J2" s="40" t="s">
        <v>62</v>
      </c>
      <c r="K2" s="40" t="s">
        <v>63</v>
      </c>
      <c r="L2" s="40" t="s">
        <v>64</v>
      </c>
      <c r="M2" s="40" t="s">
        <v>65</v>
      </c>
      <c r="N2" s="40" t="s">
        <v>66</v>
      </c>
      <c r="O2" s="40" t="s">
        <v>67</v>
      </c>
      <c r="P2" s="40" t="s">
        <v>68</v>
      </c>
      <c r="Q2" s="40" t="s">
        <v>69</v>
      </c>
      <c r="R2" s="40" t="s">
        <v>70</v>
      </c>
      <c r="S2" s="40" t="s">
        <v>71</v>
      </c>
      <c r="T2" s="40" t="s">
        <v>72</v>
      </c>
      <c r="U2" s="40" t="s">
        <v>73</v>
      </c>
      <c r="V2" s="40" t="s">
        <v>74</v>
      </c>
    </row>
    <row r="3" spans="1:30" x14ac:dyDescent="0.75">
      <c r="A3" s="15">
        <v>2004</v>
      </c>
      <c r="B3" s="97" t="s">
        <v>212</v>
      </c>
      <c r="C3" s="97" t="s">
        <v>212</v>
      </c>
      <c r="D3" s="97" t="s">
        <v>212</v>
      </c>
      <c r="E3" s="97" t="s">
        <v>212</v>
      </c>
      <c r="F3" s="97" t="s">
        <v>212</v>
      </c>
      <c r="G3" s="97" t="s">
        <v>212</v>
      </c>
      <c r="H3" s="97" t="s">
        <v>212</v>
      </c>
      <c r="I3" s="97" t="s">
        <v>212</v>
      </c>
      <c r="J3" s="97" t="s">
        <v>212</v>
      </c>
      <c r="K3" s="97" t="s">
        <v>212</v>
      </c>
      <c r="L3" s="97" t="s">
        <v>212</v>
      </c>
      <c r="M3" s="97" t="s">
        <v>212</v>
      </c>
      <c r="N3" s="97" t="s">
        <v>212</v>
      </c>
      <c r="O3" s="97" t="s">
        <v>212</v>
      </c>
      <c r="P3" s="97" t="s">
        <v>212</v>
      </c>
      <c r="Q3" s="97" t="s">
        <v>212</v>
      </c>
      <c r="R3" s="97" t="s">
        <v>212</v>
      </c>
      <c r="S3" s="97" t="s">
        <v>212</v>
      </c>
      <c r="T3" s="97" t="s">
        <v>212</v>
      </c>
      <c r="U3" s="97" t="s">
        <v>212</v>
      </c>
      <c r="V3" s="97" t="s">
        <v>212</v>
      </c>
      <c r="W3" s="88"/>
      <c r="X3" s="88"/>
      <c r="Y3" s="88"/>
      <c r="Z3" s="88"/>
      <c r="AA3" s="88"/>
      <c r="AB3" s="88"/>
      <c r="AC3" s="88"/>
    </row>
    <row r="4" spans="1:30" x14ac:dyDescent="0.75">
      <c r="A4" s="15">
        <v>2005</v>
      </c>
      <c r="B4" s="97">
        <v>0.91887906368402461</v>
      </c>
      <c r="C4" s="97">
        <v>0.78215743760625356</v>
      </c>
      <c r="D4" s="97">
        <v>0.83383719703881454</v>
      </c>
      <c r="E4" s="97">
        <v>0.89676281996809737</v>
      </c>
      <c r="F4" s="97">
        <v>0.93684328675522954</v>
      </c>
      <c r="G4" s="97">
        <v>0.94416892100749938</v>
      </c>
      <c r="H4" s="97">
        <v>0.93365701922852684</v>
      </c>
      <c r="I4" s="97">
        <v>0.93392710203263374</v>
      </c>
      <c r="J4" s="97">
        <v>0.94516588073398289</v>
      </c>
      <c r="K4" s="97">
        <v>0.96214746012821628</v>
      </c>
      <c r="L4" s="97">
        <v>0.95550204768371694</v>
      </c>
      <c r="M4" s="97">
        <v>0.99745155402862984</v>
      </c>
      <c r="N4" s="97">
        <v>0.93123134646866212</v>
      </c>
      <c r="O4" s="97">
        <v>0.98664115900361826</v>
      </c>
      <c r="P4" s="97">
        <v>0.98335089866869174</v>
      </c>
      <c r="Q4" s="97">
        <v>0.98822344787958727</v>
      </c>
      <c r="R4" s="97">
        <v>0.96741168612155493</v>
      </c>
      <c r="S4" s="97">
        <v>0.97374276094350165</v>
      </c>
      <c r="T4" s="97">
        <v>1.1027950032826774</v>
      </c>
      <c r="U4" s="97">
        <v>1.226858471198877</v>
      </c>
      <c r="V4" s="97">
        <v>0.96281888980319941</v>
      </c>
      <c r="W4" s="88"/>
      <c r="X4" s="88"/>
      <c r="Y4" s="88"/>
      <c r="Z4" s="88"/>
      <c r="AA4" s="88"/>
      <c r="AB4" s="88"/>
      <c r="AC4" s="88"/>
    </row>
    <row r="5" spans="1:30" x14ac:dyDescent="0.75">
      <c r="A5" s="15">
        <v>2006</v>
      </c>
      <c r="B5" s="97">
        <v>0.96020248535225317</v>
      </c>
      <c r="C5" s="97">
        <v>0.92521028453275622</v>
      </c>
      <c r="D5" s="97">
        <v>0.91555447364623987</v>
      </c>
      <c r="E5" s="97">
        <v>0.91816467195213303</v>
      </c>
      <c r="F5" s="97">
        <v>0.92516969432122376</v>
      </c>
      <c r="G5" s="97">
        <v>0.92978836468431569</v>
      </c>
      <c r="H5" s="97">
        <v>0.90886412368707714</v>
      </c>
      <c r="I5" s="97">
        <v>0.92219442071642366</v>
      </c>
      <c r="J5" s="97">
        <v>0.9128044642491373</v>
      </c>
      <c r="K5" s="97">
        <v>0.93393002361773614</v>
      </c>
      <c r="L5" s="97">
        <v>0.9318590403255953</v>
      </c>
      <c r="M5" s="97">
        <v>0.95445349528684231</v>
      </c>
      <c r="N5" s="97">
        <v>0.907916603255842</v>
      </c>
      <c r="O5" s="97">
        <v>0.94631788674726514</v>
      </c>
      <c r="P5" s="97">
        <v>0.936861529872001</v>
      </c>
      <c r="Q5" s="97">
        <v>0.94393664867283245</v>
      </c>
      <c r="R5" s="97">
        <v>0.92056614175530893</v>
      </c>
      <c r="S5" s="97">
        <v>0.88997636840331584</v>
      </c>
      <c r="T5" s="97">
        <v>0.92842468086277941</v>
      </c>
      <c r="U5" s="97">
        <v>0.93704465182424734</v>
      </c>
      <c r="V5" s="97">
        <v>0.94602180902641897</v>
      </c>
      <c r="W5" s="88"/>
      <c r="X5" s="88"/>
      <c r="Y5" s="88"/>
      <c r="Z5" s="88"/>
      <c r="AA5" s="88"/>
      <c r="AB5" s="88"/>
      <c r="AC5" s="88"/>
    </row>
    <row r="6" spans="1:30" x14ac:dyDescent="0.75">
      <c r="A6" s="15">
        <v>2007</v>
      </c>
      <c r="B6" s="97">
        <v>0.95697834526483683</v>
      </c>
      <c r="C6" s="97">
        <v>0.92272643030579182</v>
      </c>
      <c r="D6" s="97">
        <v>0.97440991541641242</v>
      </c>
      <c r="E6" s="97">
        <v>0.96724476957033334</v>
      </c>
      <c r="F6" s="97">
        <v>0.98208778680171294</v>
      </c>
      <c r="G6" s="97">
        <v>0.99531905005685406</v>
      </c>
      <c r="H6" s="97">
        <v>0.97065203405900791</v>
      </c>
      <c r="I6" s="97">
        <v>0.98169913533907827</v>
      </c>
      <c r="J6" s="97">
        <v>0.969217252879785</v>
      </c>
      <c r="K6" s="97">
        <v>0.98944517909436958</v>
      </c>
      <c r="L6" s="97">
        <v>0.99300606647893885</v>
      </c>
      <c r="M6" s="97">
        <v>1.0025134999856045</v>
      </c>
      <c r="N6" s="97">
        <v>0.99872683012918206</v>
      </c>
      <c r="O6" s="97">
        <v>0.99658202682111152</v>
      </c>
      <c r="P6" s="97">
        <v>0.98826710785217586</v>
      </c>
      <c r="Q6" s="97">
        <v>1.010886177351294</v>
      </c>
      <c r="R6" s="97">
        <v>0.99634902303900397</v>
      </c>
      <c r="S6" s="97">
        <v>0.9632295781982565</v>
      </c>
      <c r="T6" s="97">
        <v>1.0099632705491484</v>
      </c>
      <c r="U6" s="97">
        <v>0.96783709266104656</v>
      </c>
      <c r="V6" s="97">
        <v>1.0790098468558933</v>
      </c>
      <c r="W6" s="88"/>
      <c r="X6" s="88"/>
      <c r="Y6" s="88"/>
      <c r="Z6" s="88"/>
      <c r="AA6" s="88"/>
      <c r="AB6" s="88"/>
      <c r="AC6" s="88"/>
    </row>
    <row r="7" spans="1:30" x14ac:dyDescent="0.75">
      <c r="A7" s="15">
        <v>2008</v>
      </c>
      <c r="B7" s="97">
        <v>0.95872729927236999</v>
      </c>
      <c r="C7" s="97">
        <v>0.92248654957726905</v>
      </c>
      <c r="D7" s="97">
        <v>0.97292038293885175</v>
      </c>
      <c r="E7" s="97">
        <v>0.95774084947902771</v>
      </c>
      <c r="F7" s="97">
        <v>0.97186202845981995</v>
      </c>
      <c r="G7" s="97">
        <v>0.98746368116081928</v>
      </c>
      <c r="H7" s="97">
        <v>0.96857331506413413</v>
      </c>
      <c r="I7" s="97">
        <v>0.97334959298382873</v>
      </c>
      <c r="J7" s="97">
        <v>0.96457219487520496</v>
      </c>
      <c r="K7" s="97">
        <v>0.9858147591195352</v>
      </c>
      <c r="L7" s="97">
        <v>0.98770266157376907</v>
      </c>
      <c r="M7" s="97">
        <v>0.98585912871084735</v>
      </c>
      <c r="N7" s="97">
        <v>1.0182716798423477</v>
      </c>
      <c r="O7" s="97">
        <v>0.98121673368297679</v>
      </c>
      <c r="P7" s="97">
        <v>0.97908779180827499</v>
      </c>
      <c r="Q7" s="97">
        <v>1.0093461593482906</v>
      </c>
      <c r="R7" s="97">
        <v>1.0022216522607981</v>
      </c>
      <c r="S7" s="97">
        <v>0.9730384159702844</v>
      </c>
      <c r="T7" s="97">
        <v>0.99847658358425739</v>
      </c>
      <c r="U7" s="97">
        <v>1.0245063830350138</v>
      </c>
      <c r="V7" s="97">
        <v>1.0453837543193654</v>
      </c>
      <c r="W7" s="88"/>
      <c r="X7" s="88"/>
      <c r="Y7" s="88"/>
      <c r="Z7" s="88"/>
      <c r="AA7" s="88"/>
      <c r="AB7" s="88"/>
      <c r="AC7" s="88"/>
    </row>
    <row r="8" spans="1:30" x14ac:dyDescent="0.75">
      <c r="A8" s="15">
        <v>2009</v>
      </c>
      <c r="B8" s="97">
        <v>0.95361943059482612</v>
      </c>
      <c r="C8" s="97">
        <v>0.91528869762580445</v>
      </c>
      <c r="D8" s="97">
        <v>0.95984506047227069</v>
      </c>
      <c r="E8" s="97">
        <v>0.95210599530252793</v>
      </c>
      <c r="F8" s="97">
        <v>0.96849827950120826</v>
      </c>
      <c r="G8" s="97">
        <v>0.98045453078819256</v>
      </c>
      <c r="H8" s="97">
        <v>0.96848553595593168</v>
      </c>
      <c r="I8" s="97">
        <v>0.96559089881597293</v>
      </c>
      <c r="J8" s="97">
        <v>0.96189717792746066</v>
      </c>
      <c r="K8" s="97">
        <v>0.98007811787787957</v>
      </c>
      <c r="L8" s="97">
        <v>0.98354577770824125</v>
      </c>
      <c r="M8" s="97">
        <v>0.97244755187272358</v>
      </c>
      <c r="N8" s="97">
        <v>1.0237559488863661</v>
      </c>
      <c r="O8" s="97">
        <v>0.96572649821505818</v>
      </c>
      <c r="P8" s="97">
        <v>0.9821193727456502</v>
      </c>
      <c r="Q8" s="97">
        <v>1.0019836276569902</v>
      </c>
      <c r="R8" s="97">
        <v>1.0025872876091637</v>
      </c>
      <c r="S8" s="97">
        <v>0.97859153581698366</v>
      </c>
      <c r="T8" s="97">
        <v>0.98726706073165338</v>
      </c>
      <c r="U8" s="97">
        <v>1.1039568903173631</v>
      </c>
      <c r="V8" s="97">
        <v>1.0364935646918341</v>
      </c>
      <c r="W8" s="88"/>
      <c r="X8" s="88"/>
      <c r="Y8" s="88"/>
      <c r="Z8" s="88"/>
      <c r="AA8" s="88"/>
      <c r="AB8" s="88"/>
      <c r="AC8" s="88"/>
    </row>
    <row r="9" spans="1:30" x14ac:dyDescent="0.75">
      <c r="A9" s="15">
        <v>2010</v>
      </c>
      <c r="B9" s="97">
        <v>0.96627716427991472</v>
      </c>
      <c r="C9" s="97">
        <v>0.98495149995400677</v>
      </c>
      <c r="D9" s="97">
        <v>0.954778390781438</v>
      </c>
      <c r="E9" s="97">
        <v>0.9581622078873987</v>
      </c>
      <c r="F9" s="97">
        <v>0.97766703134892152</v>
      </c>
      <c r="G9" s="97">
        <v>0.98403924319453173</v>
      </c>
      <c r="H9" s="97">
        <v>0.98101352009691511</v>
      </c>
      <c r="I9" s="97">
        <v>0.96524365806220935</v>
      </c>
      <c r="J9" s="97">
        <v>0.97210409999155956</v>
      </c>
      <c r="K9" s="97">
        <v>0.97529191685047745</v>
      </c>
      <c r="L9" s="97">
        <v>0.98840840360779414</v>
      </c>
      <c r="M9" s="97">
        <v>0.97779676916509328</v>
      </c>
      <c r="N9" s="97">
        <v>1.0192800497662922</v>
      </c>
      <c r="O9" s="97">
        <v>0.96119312772800358</v>
      </c>
      <c r="P9" s="97">
        <v>0.99192962575683485</v>
      </c>
      <c r="Q9" s="97">
        <v>0.99671290337391882</v>
      </c>
      <c r="R9" s="97">
        <v>1.0058345303228735</v>
      </c>
      <c r="S9" s="97">
        <v>0.99024166598019758</v>
      </c>
      <c r="T9" s="97">
        <v>0.9821944300243679</v>
      </c>
      <c r="U9" s="97">
        <v>1.2147489469410309</v>
      </c>
      <c r="V9" s="97">
        <v>1.0337716608042193</v>
      </c>
      <c r="W9" s="88"/>
      <c r="X9" s="88"/>
      <c r="Y9" s="88"/>
      <c r="Z9" s="88"/>
      <c r="AA9" s="88"/>
      <c r="AB9" s="88"/>
      <c r="AC9" s="88"/>
    </row>
    <row r="10" spans="1:30" x14ac:dyDescent="0.75">
      <c r="A10" s="15">
        <v>2011</v>
      </c>
      <c r="B10" s="97">
        <v>0.97116255192299283</v>
      </c>
      <c r="C10" s="97">
        <v>0.94829934728818854</v>
      </c>
      <c r="D10" s="97">
        <v>0.9311341945248538</v>
      </c>
      <c r="E10" s="97">
        <v>0.96193183072909172</v>
      </c>
      <c r="F10" s="97">
        <v>0.97687827686622286</v>
      </c>
      <c r="G10" s="97">
        <v>0.98980390309726018</v>
      </c>
      <c r="H10" s="97">
        <v>0.98385929210487899</v>
      </c>
      <c r="I10" s="97">
        <v>0.95806905503746786</v>
      </c>
      <c r="J10" s="97">
        <v>0.97759608334434656</v>
      </c>
      <c r="K10" s="97">
        <v>0.97231641063351304</v>
      </c>
      <c r="L10" s="97">
        <v>0.99590575471959641</v>
      </c>
      <c r="M10" s="97">
        <v>0.98509761763723336</v>
      </c>
      <c r="N10" s="97">
        <v>1.0109831112095358</v>
      </c>
      <c r="O10" s="97">
        <v>0.97648553140010275</v>
      </c>
      <c r="P10" s="97">
        <v>0.99894774123107821</v>
      </c>
      <c r="Q10" s="97">
        <v>0.99320976439548625</v>
      </c>
      <c r="R10" s="97">
        <v>1.0034106099989095</v>
      </c>
      <c r="S10" s="97">
        <v>0.99260386782269205</v>
      </c>
      <c r="T10" s="97">
        <v>0.90209626033801338</v>
      </c>
      <c r="U10" s="97">
        <v>0.94171671047179539</v>
      </c>
      <c r="V10" s="97">
        <v>1.0024515673919765</v>
      </c>
      <c r="W10" s="88"/>
      <c r="X10" s="88"/>
      <c r="Y10" s="88"/>
      <c r="Z10" s="88"/>
      <c r="AA10" s="88"/>
      <c r="AB10" s="88"/>
      <c r="AC10" s="88"/>
    </row>
    <row r="11" spans="1:30" x14ac:dyDescent="0.75">
      <c r="A11" s="49">
        <v>2012</v>
      </c>
      <c r="B11" s="97">
        <v>0.98854991142423365</v>
      </c>
      <c r="C11" s="97">
        <v>0.95268239275541189</v>
      </c>
      <c r="D11" s="97">
        <v>0.99064900214229212</v>
      </c>
      <c r="E11" s="97">
        <v>0.96135008624279772</v>
      </c>
      <c r="F11" s="97">
        <v>0.96301378135244431</v>
      </c>
      <c r="G11" s="97">
        <v>1.0003056549869453</v>
      </c>
      <c r="H11" s="97">
        <v>1.0010685534931694</v>
      </c>
      <c r="I11" s="97">
        <v>1.0164740348404795</v>
      </c>
      <c r="J11" s="97">
        <v>1.0492344615460691</v>
      </c>
      <c r="K11" s="97">
        <v>1.0545379886548374</v>
      </c>
      <c r="L11" s="97">
        <v>1.1237133353949158</v>
      </c>
      <c r="M11" s="97">
        <v>1.1192964702365615</v>
      </c>
      <c r="N11" s="97">
        <v>1.1024187600571649</v>
      </c>
      <c r="O11" s="97">
        <v>1.2038884820785549</v>
      </c>
      <c r="P11" s="97">
        <v>1.1611012945211414</v>
      </c>
      <c r="Q11" s="97">
        <v>1.1504867349835759</v>
      </c>
      <c r="R11" s="97">
        <v>1.169435468354922</v>
      </c>
      <c r="S11" s="97">
        <v>1.2354399516315284</v>
      </c>
      <c r="T11" s="97">
        <v>1.0906448507207278</v>
      </c>
      <c r="U11" s="97">
        <v>0.78191996054081825</v>
      </c>
      <c r="V11" s="97">
        <v>0.22442793581163134</v>
      </c>
      <c r="W11" s="55">
        <v>0.26132733940612801</v>
      </c>
      <c r="X11" s="55">
        <v>0.20265056198624393</v>
      </c>
      <c r="Y11" s="55">
        <v>615096</v>
      </c>
      <c r="Z11" s="55">
        <v>151386</v>
      </c>
      <c r="AA11" s="55">
        <v>1119497</v>
      </c>
      <c r="AB11" s="54">
        <v>63337198</v>
      </c>
      <c r="AC11" s="54">
        <v>64456695</v>
      </c>
      <c r="AD11" s="51"/>
    </row>
    <row r="12" spans="1:30" x14ac:dyDescent="0.75">
      <c r="A12" s="49">
        <v>2013</v>
      </c>
      <c r="B12" s="97">
        <v>0.94547666893078841</v>
      </c>
      <c r="C12" s="97">
        <v>0.94247761642648753</v>
      </c>
      <c r="D12" s="97">
        <v>0.9292309492516736</v>
      </c>
      <c r="E12" s="97">
        <v>0.97576037597710452</v>
      </c>
      <c r="F12" s="97">
        <v>0.94854048517060707</v>
      </c>
      <c r="G12" s="97">
        <v>0.98056576038558951</v>
      </c>
      <c r="H12" s="97">
        <v>0.98010293020953232</v>
      </c>
      <c r="I12" s="97">
        <v>0.96305772792767652</v>
      </c>
      <c r="J12" s="97">
        <v>0.9777059203334314</v>
      </c>
      <c r="K12" s="97">
        <v>0.96623305393596104</v>
      </c>
      <c r="L12" s="97">
        <v>0.97589717895579797</v>
      </c>
      <c r="M12" s="97">
        <v>1.0421960794929166</v>
      </c>
      <c r="N12" s="97">
        <v>0.97647381283734047</v>
      </c>
      <c r="O12" s="97">
        <v>0.97003616386489133</v>
      </c>
      <c r="P12" s="97">
        <v>0.9979618650339428</v>
      </c>
      <c r="Q12" s="97">
        <v>0.95585754565957892</v>
      </c>
      <c r="R12" s="97">
        <v>0.9559674391496481</v>
      </c>
      <c r="S12" s="97">
        <v>0.91055008577267693</v>
      </c>
      <c r="T12" s="97">
        <v>0.87387217770512249</v>
      </c>
      <c r="U12" s="97">
        <v>0.88004644493518747</v>
      </c>
      <c r="V12" s="97">
        <v>0.92319201947720897</v>
      </c>
      <c r="W12" s="55">
        <v>0.22998019600873407</v>
      </c>
      <c r="X12" s="55">
        <v>0.18708538156827184</v>
      </c>
      <c r="Y12" s="55">
        <v>637403</v>
      </c>
      <c r="Z12" s="55">
        <v>154763</v>
      </c>
      <c r="AA12" s="55">
        <v>1135316</v>
      </c>
      <c r="AB12" s="54">
        <v>63650593</v>
      </c>
      <c r="AC12" s="54">
        <v>64785909</v>
      </c>
      <c r="AD12" s="51"/>
    </row>
    <row r="13" spans="1:30" x14ac:dyDescent="0.75">
      <c r="A13" s="49">
        <v>2014</v>
      </c>
      <c r="B13" s="97">
        <v>0.94102863370737633</v>
      </c>
      <c r="C13" s="97">
        <v>0.94210901737197783</v>
      </c>
      <c r="D13" s="97">
        <v>0.91899586438937697</v>
      </c>
      <c r="E13" s="97">
        <v>0.97173602758895083</v>
      </c>
      <c r="F13" s="97">
        <v>0.94676266740205539</v>
      </c>
      <c r="G13" s="97">
        <v>0.96898138803681266</v>
      </c>
      <c r="H13" s="97">
        <v>0.98444439865393074</v>
      </c>
      <c r="I13" s="97">
        <v>0.96173272322406356</v>
      </c>
      <c r="J13" s="97">
        <v>0.95635063711537649</v>
      </c>
      <c r="K13" s="97">
        <v>0.97697511742506005</v>
      </c>
      <c r="L13" s="97">
        <v>0.96895444770154471</v>
      </c>
      <c r="M13" s="97">
        <v>0.9849001864430168</v>
      </c>
      <c r="N13" s="97">
        <v>0.99020937687170374</v>
      </c>
      <c r="O13" s="97">
        <v>0.99464239567792156</v>
      </c>
      <c r="P13" s="97">
        <v>0.98085626817299165</v>
      </c>
      <c r="Q13" s="97">
        <v>0.98988979192483395</v>
      </c>
      <c r="R13" s="97">
        <v>1.0057604254343457</v>
      </c>
      <c r="S13" s="97">
        <v>1.0082391022633284</v>
      </c>
      <c r="T13" s="97">
        <v>1.0215827186271857</v>
      </c>
      <c r="U13" s="97">
        <v>0.97124680466642188</v>
      </c>
      <c r="V13" s="97">
        <v>0.96810798211331206</v>
      </c>
      <c r="W13" s="55">
        <v>0.22336753051004035</v>
      </c>
      <c r="X13" s="55">
        <v>0.18111885123295868</v>
      </c>
      <c r="Y13" s="55">
        <v>571778</v>
      </c>
      <c r="Z13" s="55">
        <v>142522</v>
      </c>
      <c r="AA13" s="55">
        <v>1170366</v>
      </c>
      <c r="AB13" s="54">
        <v>63954350</v>
      </c>
      <c r="AC13" s="54">
        <v>65124716</v>
      </c>
      <c r="AD13" s="51"/>
    </row>
    <row r="14" spans="1:30" x14ac:dyDescent="0.75">
      <c r="A14" s="49">
        <v>2015</v>
      </c>
      <c r="B14" s="97">
        <v>0.94193022338882859</v>
      </c>
      <c r="C14" s="97">
        <v>0.9808489157110406</v>
      </c>
      <c r="D14" s="97">
        <v>0.9315413339938251</v>
      </c>
      <c r="E14" s="97">
        <v>0.96848481238068918</v>
      </c>
      <c r="F14" s="97">
        <v>0.94929620737067966</v>
      </c>
      <c r="G14" s="97">
        <v>0.96542607080578291</v>
      </c>
      <c r="H14" s="97">
        <v>0.98318035427273842</v>
      </c>
      <c r="I14" s="97">
        <v>0.96552339943091936</v>
      </c>
      <c r="J14" s="97">
        <v>0.95965712312765261</v>
      </c>
      <c r="K14" s="97">
        <v>0.97430553115600638</v>
      </c>
      <c r="L14" s="97">
        <v>0.9716307877219208</v>
      </c>
      <c r="M14" s="97">
        <v>0.9710229277379252</v>
      </c>
      <c r="N14" s="97">
        <v>1.0060394486689854</v>
      </c>
      <c r="O14" s="97">
        <v>0.99775268729338529</v>
      </c>
      <c r="P14" s="97">
        <v>0.96843464201750762</v>
      </c>
      <c r="Q14" s="97">
        <v>1.0141150905381007</v>
      </c>
      <c r="R14" s="97">
        <v>1.0021600732843803</v>
      </c>
      <c r="S14" s="97">
        <v>1.0136928528447473</v>
      </c>
      <c r="T14" s="97">
        <v>1.0240082699557544</v>
      </c>
      <c r="U14" s="97">
        <v>0.956544976876185</v>
      </c>
      <c r="V14" s="97">
        <v>0.96215990106599758</v>
      </c>
      <c r="W14" s="55">
        <v>0.21366108930661709</v>
      </c>
      <c r="X14" s="55">
        <v>0.17426529598349066</v>
      </c>
      <c r="Y14" s="55">
        <v>675849</v>
      </c>
      <c r="Z14" s="55">
        <v>159222</v>
      </c>
      <c r="AA14" s="55">
        <v>1509513</v>
      </c>
      <c r="AB14" s="54">
        <v>64219585</v>
      </c>
      <c r="AC14" s="54">
        <v>65729098</v>
      </c>
      <c r="AD14" s="51"/>
    </row>
    <row r="15" spans="1:30" x14ac:dyDescent="0.75">
      <c r="A15" s="49">
        <v>2016</v>
      </c>
      <c r="B15" s="97">
        <v>0.95921964268139515</v>
      </c>
      <c r="C15" s="97">
        <v>0.92974871758658517</v>
      </c>
      <c r="D15" s="97">
        <v>0.92792250734286197</v>
      </c>
      <c r="E15" s="97">
        <v>0.96166173737568639</v>
      </c>
      <c r="F15" s="97">
        <v>0.95601056589727318</v>
      </c>
      <c r="G15" s="97">
        <v>0.95959112228679566</v>
      </c>
      <c r="H15" s="97">
        <v>0.98553248774490954</v>
      </c>
      <c r="I15" s="97">
        <v>0.97833885783273578</v>
      </c>
      <c r="J15" s="97">
        <v>0.9591936695515364</v>
      </c>
      <c r="K15" s="97">
        <v>0.96836497321814807</v>
      </c>
      <c r="L15" s="97">
        <v>0.96795754727384631</v>
      </c>
      <c r="M15" s="97">
        <v>0.97848225823202672</v>
      </c>
      <c r="N15" s="97">
        <v>1.0026197774526744</v>
      </c>
      <c r="O15" s="97">
        <v>1.0006085320441742</v>
      </c>
      <c r="P15" s="97">
        <v>0.97609364530897735</v>
      </c>
      <c r="Q15" s="97">
        <v>0.99258586891270539</v>
      </c>
      <c r="R15" s="97">
        <v>0.99708528014725162</v>
      </c>
      <c r="S15" s="97">
        <v>1.0039187874319464</v>
      </c>
      <c r="T15" s="97">
        <v>1.0386555557548804</v>
      </c>
      <c r="U15" s="97">
        <v>0.97819036706809681</v>
      </c>
      <c r="V15" s="97">
        <v>2.3228256776969722</v>
      </c>
      <c r="W15" s="55">
        <v>0.20900121937700919</v>
      </c>
      <c r="X15" s="55">
        <v>0.40478790424191519</v>
      </c>
      <c r="Y15" s="55">
        <v>693992</v>
      </c>
      <c r="Z15" s="55">
        <v>154607</v>
      </c>
      <c r="AA15" s="55">
        <v>1514405</v>
      </c>
      <c r="AB15" s="54">
        <v>64417145</v>
      </c>
      <c r="AC15" s="54">
        <v>65931550</v>
      </c>
      <c r="AD15" s="51"/>
    </row>
    <row r="16" spans="1:30" x14ac:dyDescent="0.75">
      <c r="A16" s="49">
        <v>2017</v>
      </c>
      <c r="B16" s="97">
        <v>0.97358171184729791</v>
      </c>
      <c r="C16" s="97">
        <v>0.94564319482972115</v>
      </c>
      <c r="D16" s="97">
        <v>0.92802448774451063</v>
      </c>
      <c r="E16" s="97">
        <v>0.9404946612733871</v>
      </c>
      <c r="F16" s="97">
        <v>0.96071473648629513</v>
      </c>
      <c r="G16" s="97">
        <v>0.9422887106446991</v>
      </c>
      <c r="H16" s="97">
        <v>0.98374377083943965</v>
      </c>
      <c r="I16" s="97">
        <v>0.9783535535618747</v>
      </c>
      <c r="J16" s="97">
        <v>0.95126396083178233</v>
      </c>
      <c r="K16" s="97">
        <v>0.9642546923757771</v>
      </c>
      <c r="L16" s="97">
        <v>0.9662259574793195</v>
      </c>
      <c r="M16" s="97">
        <v>0.97150328653556117</v>
      </c>
      <c r="N16" s="97">
        <v>0.99360616322188577</v>
      </c>
      <c r="O16" s="97">
        <v>0.99084350437152602</v>
      </c>
      <c r="P16" s="97">
        <v>0.98314756314709861</v>
      </c>
      <c r="Q16" s="97">
        <v>0.9937873064008147</v>
      </c>
      <c r="R16" s="97">
        <v>0.99573272845718674</v>
      </c>
      <c r="S16" s="97">
        <v>0.99567501176631124</v>
      </c>
      <c r="T16" s="97">
        <v>1.0058703492943681</v>
      </c>
      <c r="U16" s="97">
        <v>0.98197672315380846</v>
      </c>
      <c r="V16" s="97">
        <v>0.82551482477569194</v>
      </c>
      <c r="W16" s="55">
        <v>0.20523433253898574</v>
      </c>
      <c r="X16" s="55">
        <v>0.33415841584158418</v>
      </c>
      <c r="Y16" s="55">
        <v>722717</v>
      </c>
      <c r="Z16" s="55">
        <v>157722</v>
      </c>
      <c r="AA16" s="55">
        <v>1561038</v>
      </c>
      <c r="AB16" s="54">
        <v>64627465</v>
      </c>
      <c r="AC16" s="54">
        <v>66188503</v>
      </c>
      <c r="AD16" s="51"/>
    </row>
    <row r="17" spans="1:30" x14ac:dyDescent="0.75">
      <c r="A17" s="49">
        <v>2018</v>
      </c>
      <c r="B17" s="97">
        <v>0.95792071921654609</v>
      </c>
      <c r="C17" s="97">
        <v>0.95087920067073373</v>
      </c>
      <c r="D17" s="97">
        <v>0.94066467640354978</v>
      </c>
      <c r="E17" s="97">
        <v>0.92992085442775896</v>
      </c>
      <c r="F17" s="97">
        <v>0.97509207712902457</v>
      </c>
      <c r="G17" s="97">
        <v>0.94938126210315599</v>
      </c>
      <c r="H17" s="97">
        <v>0.98149806513675697</v>
      </c>
      <c r="I17" s="97">
        <v>0.98151779457014043</v>
      </c>
      <c r="J17" s="97">
        <v>0.96472877611676755</v>
      </c>
      <c r="K17" s="97">
        <v>0.97802460835679095</v>
      </c>
      <c r="L17" s="97">
        <v>0.96630632362393654</v>
      </c>
      <c r="M17" s="97">
        <v>0.97470268423534101</v>
      </c>
      <c r="N17" s="97">
        <v>0.99610220125277393</v>
      </c>
      <c r="O17" s="97">
        <v>0.9986527558703624</v>
      </c>
      <c r="P17" s="97">
        <v>0.99779762243415693</v>
      </c>
      <c r="Q17" s="97">
        <v>0.99681496069644238</v>
      </c>
      <c r="R17" s="97">
        <v>0.98685141117979569</v>
      </c>
      <c r="S17" s="97">
        <v>1.0000352869615832</v>
      </c>
      <c r="T17" s="97">
        <v>1.0078736658127205</v>
      </c>
      <c r="U17" s="97">
        <v>0.99530134479839305</v>
      </c>
      <c r="V17" s="97">
        <v>0.89123255799789269</v>
      </c>
      <c r="W17" s="55">
        <v>0.20427000717485311</v>
      </c>
      <c r="X17" s="55">
        <v>0.2978128597270186</v>
      </c>
      <c r="Y17" s="55">
        <v>742416</v>
      </c>
      <c r="Z17" s="55">
        <v>154017</v>
      </c>
      <c r="AA17" s="55">
        <v>1597154</v>
      </c>
      <c r="AB17" s="54">
        <v>64816825</v>
      </c>
      <c r="AC17" s="54">
        <v>66413979</v>
      </c>
      <c r="AD17" s="51"/>
    </row>
    <row r="18" spans="1:30" x14ac:dyDescent="0.75">
      <c r="A18" s="49">
        <v>2019</v>
      </c>
      <c r="B18" s="97">
        <v>0.96733639935581972</v>
      </c>
      <c r="C18" s="97">
        <v>0.94395884356693771</v>
      </c>
      <c r="D18" s="97">
        <v>0.94980050467092259</v>
      </c>
      <c r="E18" s="97">
        <v>0.9182013729365639</v>
      </c>
      <c r="F18" s="97">
        <v>0.96626565035537992</v>
      </c>
      <c r="G18" s="97">
        <v>0.94663937361165162</v>
      </c>
      <c r="H18" s="97">
        <v>0.96873543754229652</v>
      </c>
      <c r="I18" s="97">
        <v>0.9842138781755011</v>
      </c>
      <c r="J18" s="97">
        <v>0.96198288532868259</v>
      </c>
      <c r="K18" s="97">
        <v>0.95714261131473544</v>
      </c>
      <c r="L18" s="97">
        <v>0.97740822082893697</v>
      </c>
      <c r="M18" s="97">
        <v>0.9694678991818555</v>
      </c>
      <c r="N18" s="97">
        <v>0.98530454446275162</v>
      </c>
      <c r="O18" s="97">
        <v>0.99045131907013217</v>
      </c>
      <c r="P18" s="97">
        <v>0.99320189394091407</v>
      </c>
      <c r="Q18" s="97">
        <v>0.9825945415355003</v>
      </c>
      <c r="R18" s="97">
        <v>0.99230786903529433</v>
      </c>
      <c r="S18" s="97">
        <v>1.0128947133546922</v>
      </c>
      <c r="T18" s="97">
        <v>1.0156959171854256</v>
      </c>
      <c r="U18" s="97">
        <v>1.0497489603540169</v>
      </c>
      <c r="V18" s="97">
        <v>1.0132386361205046</v>
      </c>
      <c r="W18" s="55">
        <v>0.2144322276633096</v>
      </c>
      <c r="X18" s="55">
        <v>0.30175549580895145</v>
      </c>
      <c r="Y18" s="55">
        <v>751791</v>
      </c>
      <c r="Z18" s="55">
        <v>150019</v>
      </c>
      <c r="AA18" s="55">
        <v>1629782</v>
      </c>
      <c r="AB18" s="54">
        <v>64929153</v>
      </c>
      <c r="AC18" s="54">
        <v>66558935</v>
      </c>
      <c r="AD18" s="51"/>
    </row>
    <row r="19" spans="1:30" x14ac:dyDescent="0.75">
      <c r="A19" s="49">
        <v>2020</v>
      </c>
      <c r="B19" s="97">
        <v>0.97300148024659205</v>
      </c>
      <c r="C19" s="97">
        <v>0.95422471930641706</v>
      </c>
      <c r="D19" s="97">
        <v>0.95525783664067565</v>
      </c>
      <c r="E19" s="97">
        <v>0.92747568154358473</v>
      </c>
      <c r="F19" s="97">
        <v>0.95905775634103141</v>
      </c>
      <c r="G19" s="97">
        <v>0.94566571274103428</v>
      </c>
      <c r="H19" s="97">
        <v>0.96259800265279083</v>
      </c>
      <c r="I19" s="97">
        <v>0.98076450315221886</v>
      </c>
      <c r="J19" s="97">
        <v>0.96341700282230158</v>
      </c>
      <c r="K19" s="97">
        <v>0.95829587585705256</v>
      </c>
      <c r="L19" s="97">
        <v>0.97277447662350469</v>
      </c>
      <c r="M19" s="97">
        <v>0.96985779658415916</v>
      </c>
      <c r="N19" s="97">
        <v>0.9696650331645168</v>
      </c>
      <c r="O19" s="97">
        <v>1.0045445134248367</v>
      </c>
      <c r="P19" s="97">
        <v>0.99429746400581054</v>
      </c>
      <c r="Q19" s="97">
        <v>0.9695082974427891</v>
      </c>
      <c r="R19" s="97">
        <v>1.0213596342968805</v>
      </c>
      <c r="S19" s="97">
        <v>1.0034692287783644</v>
      </c>
      <c r="T19" s="97">
        <v>1.0168751205101796</v>
      </c>
      <c r="U19" s="97">
        <v>1.0575405555778057</v>
      </c>
      <c r="V19" s="97">
        <v>0.88001999460695413</v>
      </c>
      <c r="W19" s="55">
        <v>0.22677077717684294</v>
      </c>
      <c r="X19" s="55">
        <v>0.26555086979441223</v>
      </c>
      <c r="Y19" s="55">
        <v>393847</v>
      </c>
      <c r="Z19" s="55">
        <v>28462</v>
      </c>
      <c r="AA19" s="55">
        <v>1179263</v>
      </c>
      <c r="AB19" s="54">
        <v>65007464</v>
      </c>
      <c r="AC19" s="54">
        <v>66186727</v>
      </c>
      <c r="AD19" s="51"/>
    </row>
    <row r="20" spans="1:30" x14ac:dyDescent="0.75">
      <c r="A20" s="49">
        <v>2021</v>
      </c>
      <c r="B20" s="97">
        <v>0.98569129994525917</v>
      </c>
      <c r="C20" s="97">
        <v>0.95554282799305601</v>
      </c>
      <c r="D20" s="97">
        <v>0.94311219447468952</v>
      </c>
      <c r="E20" s="97">
        <v>0.92499293519122727</v>
      </c>
      <c r="F20" s="97">
        <v>0.95770954876075032</v>
      </c>
      <c r="G20" s="97">
        <v>0.95394217011490212</v>
      </c>
      <c r="H20" s="97">
        <v>0.95838044639214381</v>
      </c>
      <c r="I20" s="97">
        <v>0.98558737200069924</v>
      </c>
      <c r="J20" s="97">
        <v>0.98477752063520252</v>
      </c>
      <c r="K20" s="97">
        <v>0.96775899513107111</v>
      </c>
      <c r="L20" s="97">
        <v>0.9779388984492744</v>
      </c>
      <c r="M20" s="97">
        <v>0.98764278632190083</v>
      </c>
      <c r="N20" s="97">
        <v>1.0168763370580245</v>
      </c>
      <c r="O20" s="97">
        <v>1.0707058179564981</v>
      </c>
      <c r="P20" s="97">
        <v>1.0909039972080918</v>
      </c>
      <c r="Q20" s="97">
        <v>1.0935520187317489</v>
      </c>
      <c r="R20" s="97">
        <v>1.1236136450607583</v>
      </c>
      <c r="S20" s="97">
        <v>1.1543118307162716</v>
      </c>
      <c r="T20" s="97">
        <v>1.1190886848275512</v>
      </c>
      <c r="U20" s="97">
        <v>1.1324876657836735</v>
      </c>
      <c r="V20" s="97">
        <v>0.97165948731113427</v>
      </c>
      <c r="W20" s="55">
        <v>0.25681510811295238</v>
      </c>
      <c r="X20" s="55">
        <v>0.25802502199946437</v>
      </c>
      <c r="Y20" s="55">
        <v>416517</v>
      </c>
      <c r="Z20" s="55">
        <v>22223</v>
      </c>
      <c r="AA20" s="55">
        <v>1214556</v>
      </c>
      <c r="AB20" s="54">
        <v>64956883</v>
      </c>
      <c r="AC20" s="54">
        <v>66171439</v>
      </c>
      <c r="AD20" s="51"/>
    </row>
    <row r="22" spans="1:30" ht="14.75" customHeight="1" x14ac:dyDescent="0.75">
      <c r="A22" s="146" t="s">
        <v>213</v>
      </c>
      <c r="B22" s="105">
        <v>0.95997547241855041</v>
      </c>
      <c r="C22" s="105">
        <v>0.9352491584181436</v>
      </c>
      <c r="D22" s="105">
        <v>0.93868699834548597</v>
      </c>
      <c r="E22" s="105">
        <v>0.94659951116625674</v>
      </c>
      <c r="F22" s="105">
        <v>0.96008646237175765</v>
      </c>
      <c r="G22" s="105">
        <v>0.96610734821804978</v>
      </c>
      <c r="H22" s="105">
        <v>0.97084642865495185</v>
      </c>
      <c r="I22" s="105">
        <v>0.97033162986493648</v>
      </c>
      <c r="J22" s="105">
        <v>0.96656877125942819</v>
      </c>
      <c r="K22" s="105">
        <v>0.97440690086748039</v>
      </c>
      <c r="L22" s="105">
        <v>0.98263158389121485</v>
      </c>
      <c r="M22" s="105">
        <v>0.99086423480519059</v>
      </c>
      <c r="N22" s="105">
        <v>0.99702829556506178</v>
      </c>
      <c r="O22" s="105">
        <v>1.0021346550147303</v>
      </c>
      <c r="P22" s="105">
        <v>1.0002564896309023</v>
      </c>
      <c r="Q22" s="105">
        <v>1.0049112285590875</v>
      </c>
      <c r="R22" s="105">
        <v>1.0087444062063573</v>
      </c>
      <c r="S22" s="105">
        <v>1.0058618261562753</v>
      </c>
      <c r="T22" s="105">
        <v>1.0073755646921654</v>
      </c>
      <c r="U22" s="105">
        <v>1.0118631147178696</v>
      </c>
      <c r="V22" s="105">
        <v>1.0051958888158943</v>
      </c>
    </row>
    <row r="23" spans="1:30" x14ac:dyDescent="0.75">
      <c r="A23" s="146"/>
    </row>
    <row r="24" spans="1:30" x14ac:dyDescent="0.75">
      <c r="A24" s="146"/>
    </row>
    <row r="25" spans="1:30" x14ac:dyDescent="0.75">
      <c r="A25" s="83" t="s">
        <v>214</v>
      </c>
    </row>
    <row r="26" spans="1:30" x14ac:dyDescent="0.75">
      <c r="A26" s="84"/>
    </row>
    <row r="27" spans="1:30" ht="27" x14ac:dyDescent="0.75">
      <c r="A27" s="84"/>
      <c r="B27" s="86" t="s">
        <v>219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</row>
    <row r="28" spans="1:30" ht="27" x14ac:dyDescent="0.75">
      <c r="A28" s="84"/>
      <c r="B28" s="85" t="s">
        <v>220</v>
      </c>
      <c r="C28" s="54"/>
      <c r="D28" s="54"/>
      <c r="E28" s="54"/>
    </row>
    <row r="29" spans="1:30" x14ac:dyDescent="0.75">
      <c r="B29" s="54"/>
      <c r="C29" s="54"/>
      <c r="D29" s="54"/>
      <c r="E29" s="54"/>
    </row>
    <row r="30" spans="1:30" x14ac:dyDescent="0.75">
      <c r="B30" s="54"/>
      <c r="C30" s="54"/>
      <c r="D30" s="54"/>
      <c r="E30" s="54"/>
    </row>
    <row r="31" spans="1:30" x14ac:dyDescent="0.75">
      <c r="A31" s="103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</row>
    <row r="32" spans="1:30" x14ac:dyDescent="0.75">
      <c r="A32" s="103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</row>
    <row r="33" spans="1:22" x14ac:dyDescent="0.75">
      <c r="A33" s="103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</row>
    <row r="34" spans="1:22" x14ac:dyDescent="0.75">
      <c r="A34" s="103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</row>
    <row r="35" spans="1:22" x14ac:dyDescent="0.75">
      <c r="A35" s="103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</row>
    <row r="36" spans="1:22" x14ac:dyDescent="0.75">
      <c r="A36" s="103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</row>
    <row r="37" spans="1:22" x14ac:dyDescent="0.75">
      <c r="A37" s="103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</row>
    <row r="38" spans="1:22" x14ac:dyDescent="0.75">
      <c r="A38" s="103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</row>
    <row r="39" spans="1:22" x14ac:dyDescent="0.75">
      <c r="A39" s="49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x14ac:dyDescent="0.75">
      <c r="A40" s="49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x14ac:dyDescent="0.75">
      <c r="A41" s="49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x14ac:dyDescent="0.75">
      <c r="A42" s="49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x14ac:dyDescent="0.75">
      <c r="A43" s="49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x14ac:dyDescent="0.75">
      <c r="A44" s="49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x14ac:dyDescent="0.75">
      <c r="A45" s="49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x14ac:dyDescent="0.75">
      <c r="A46" s="49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x14ac:dyDescent="0.75">
      <c r="A47" s="49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x14ac:dyDescent="0.75">
      <c r="A48" s="49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60" spans="20:29" x14ac:dyDescent="0.75">
      <c r="T60" s="17" t="s">
        <v>0</v>
      </c>
      <c r="U60" s="47">
        <v>2012</v>
      </c>
      <c r="V60" s="47">
        <v>2013</v>
      </c>
      <c r="W60" s="47">
        <v>2014</v>
      </c>
      <c r="X60" s="47">
        <v>2015</v>
      </c>
      <c r="Y60" s="47">
        <v>2016</v>
      </c>
      <c r="Z60" s="47">
        <v>2017</v>
      </c>
      <c r="AA60" s="47">
        <v>2018</v>
      </c>
      <c r="AB60" s="47">
        <v>2020</v>
      </c>
      <c r="AC60" s="47">
        <v>2019</v>
      </c>
    </row>
    <row r="61" spans="20:29" x14ac:dyDescent="0.75">
      <c r="T61" s="52" t="s">
        <v>1</v>
      </c>
      <c r="U61" s="54">
        <v>64456695</v>
      </c>
      <c r="V61" s="54">
        <v>64785909</v>
      </c>
      <c r="W61" s="54">
        <v>65124716</v>
      </c>
      <c r="X61" s="54">
        <v>65729098</v>
      </c>
      <c r="Y61" s="54">
        <v>65931550</v>
      </c>
      <c r="Z61" s="54">
        <v>66188503</v>
      </c>
      <c r="AA61" s="54">
        <v>66413979</v>
      </c>
      <c r="AB61" s="54">
        <v>66186727</v>
      </c>
      <c r="AC61" s="54">
        <v>66558935</v>
      </c>
    </row>
    <row r="62" spans="20:29" x14ac:dyDescent="0.75">
      <c r="T62" s="52" t="s">
        <v>178</v>
      </c>
      <c r="U62" s="54">
        <v>63337198</v>
      </c>
      <c r="V62" s="54">
        <v>63650593</v>
      </c>
      <c r="W62" s="54">
        <v>63954350</v>
      </c>
      <c r="X62" s="54">
        <v>64219585</v>
      </c>
      <c r="Y62" s="54">
        <v>64417145</v>
      </c>
      <c r="Z62" s="54">
        <v>64627465</v>
      </c>
      <c r="AA62" s="54">
        <v>64816825</v>
      </c>
      <c r="AB62" s="54">
        <v>65007464</v>
      </c>
      <c r="AC62" s="54">
        <v>64929153</v>
      </c>
    </row>
    <row r="63" spans="20:29" x14ac:dyDescent="0.75">
      <c r="T63" s="52" t="s">
        <v>2</v>
      </c>
      <c r="U63" s="54">
        <v>3815730</v>
      </c>
      <c r="V63" s="54">
        <v>3778239</v>
      </c>
      <c r="W63" s="54">
        <v>3735837</v>
      </c>
      <c r="X63" s="54">
        <v>3676952</v>
      </c>
      <c r="Y63" s="54">
        <v>3565020</v>
      </c>
      <c r="Z63" s="54">
        <v>3427578</v>
      </c>
      <c r="AA63" s="54">
        <v>3314100</v>
      </c>
      <c r="AB63" s="54">
        <v>3071469</v>
      </c>
      <c r="AC63" s="54">
        <v>3185739</v>
      </c>
    </row>
    <row r="64" spans="20:29" x14ac:dyDescent="0.75">
      <c r="T64" s="52" t="s">
        <v>3</v>
      </c>
      <c r="U64" s="54">
        <v>3983567</v>
      </c>
      <c r="V64" s="54">
        <v>3975363</v>
      </c>
      <c r="W64" s="54">
        <v>3939851</v>
      </c>
      <c r="X64" s="54">
        <v>3894051</v>
      </c>
      <c r="Y64" s="54">
        <v>3885043</v>
      </c>
      <c r="Z64" s="54">
        <v>3885777</v>
      </c>
      <c r="AA64" s="54">
        <v>3852428</v>
      </c>
      <c r="AB64" s="54">
        <v>3743954</v>
      </c>
      <c r="AC64" s="54">
        <v>3807943</v>
      </c>
    </row>
    <row r="65" spans="20:29" x14ac:dyDescent="0.75">
      <c r="T65" s="52" t="s">
        <v>4</v>
      </c>
      <c r="U65" s="54">
        <v>4160322</v>
      </c>
      <c r="V65" s="54">
        <v>4050886</v>
      </c>
      <c r="W65" s="54">
        <v>4023611</v>
      </c>
      <c r="X65" s="54">
        <v>3986394</v>
      </c>
      <c r="Y65" s="54">
        <v>3983268</v>
      </c>
      <c r="Z65" s="54">
        <v>3991516</v>
      </c>
      <c r="AA65" s="54">
        <v>3986869</v>
      </c>
      <c r="AB65" s="54">
        <v>3906378</v>
      </c>
      <c r="AC65" s="54">
        <v>3953497</v>
      </c>
    </row>
    <row r="66" spans="20:29" x14ac:dyDescent="0.75">
      <c r="T66" s="52" t="s">
        <v>5</v>
      </c>
      <c r="U66" s="54">
        <v>4846762</v>
      </c>
      <c r="V66" s="54">
        <v>4782557</v>
      </c>
      <c r="W66" s="54">
        <v>4669627</v>
      </c>
      <c r="X66" s="54">
        <v>4527342</v>
      </c>
      <c r="Y66" s="54">
        <v>4332511</v>
      </c>
      <c r="Z66" s="54">
        <v>4155510</v>
      </c>
      <c r="AA66" s="54">
        <v>4050413</v>
      </c>
      <c r="AB66" s="54">
        <v>3987528</v>
      </c>
      <c r="AC66" s="54">
        <v>4025157</v>
      </c>
    </row>
    <row r="67" spans="20:29" x14ac:dyDescent="0.75">
      <c r="T67" s="52" t="s">
        <v>6</v>
      </c>
      <c r="U67" s="54">
        <v>4675038</v>
      </c>
      <c r="V67" s="54">
        <v>4728293</v>
      </c>
      <c r="W67" s="54">
        <v>4757235</v>
      </c>
      <c r="X67" s="54">
        <v>4782168</v>
      </c>
      <c r="Y67" s="54">
        <v>4808033</v>
      </c>
      <c r="Z67" s="54">
        <v>4804456</v>
      </c>
      <c r="AA67" s="54">
        <v>4747669</v>
      </c>
      <c r="AB67" s="54">
        <v>4498162</v>
      </c>
      <c r="AC67" s="54">
        <v>4637316</v>
      </c>
    </row>
    <row r="68" spans="20:29" x14ac:dyDescent="0.75">
      <c r="T68" s="52" t="s">
        <v>7</v>
      </c>
      <c r="U68" s="54">
        <v>4718221</v>
      </c>
      <c r="V68" s="54">
        <v>4614853</v>
      </c>
      <c r="W68" s="54">
        <v>4558803</v>
      </c>
      <c r="X68" s="54">
        <v>4548635</v>
      </c>
      <c r="Y68" s="54">
        <v>4585819</v>
      </c>
      <c r="Z68" s="54">
        <v>4659182</v>
      </c>
      <c r="AA68" s="54">
        <v>4715637</v>
      </c>
      <c r="AB68" s="54">
        <v>4772140</v>
      </c>
      <c r="AC68" s="54">
        <v>4746770</v>
      </c>
    </row>
    <row r="69" spans="20:29" x14ac:dyDescent="0.75">
      <c r="T69" s="52" t="s">
        <v>8</v>
      </c>
      <c r="U69" s="54">
        <v>5167883</v>
      </c>
      <c r="V69" s="54">
        <v>5126586</v>
      </c>
      <c r="W69" s="54">
        <v>5031441</v>
      </c>
      <c r="X69" s="54">
        <v>4934837</v>
      </c>
      <c r="Y69" s="54">
        <v>4825484</v>
      </c>
      <c r="Z69" s="54">
        <v>4687295</v>
      </c>
      <c r="AA69" s="54">
        <v>4588425</v>
      </c>
      <c r="AB69" s="54">
        <v>4520683</v>
      </c>
      <c r="AC69" s="54">
        <v>4532350</v>
      </c>
    </row>
    <row r="70" spans="20:29" x14ac:dyDescent="0.75">
      <c r="T70" s="52" t="s">
        <v>9</v>
      </c>
      <c r="U70" s="54">
        <v>5279936</v>
      </c>
      <c r="V70" s="54">
        <v>5241906</v>
      </c>
      <c r="W70" s="54">
        <v>5220549</v>
      </c>
      <c r="X70" s="54">
        <v>5216951</v>
      </c>
      <c r="Y70" s="54">
        <v>5172463</v>
      </c>
      <c r="Z70" s="54">
        <v>5117249</v>
      </c>
      <c r="AA70" s="54">
        <v>5079069</v>
      </c>
      <c r="AB70" s="54">
        <v>4887918</v>
      </c>
      <c r="AC70" s="54">
        <v>4984910</v>
      </c>
    </row>
    <row r="71" spans="20:29" x14ac:dyDescent="0.75">
      <c r="T71" s="52" t="s">
        <v>10</v>
      </c>
      <c r="U71" s="54">
        <v>5395138</v>
      </c>
      <c r="V71" s="54">
        <v>5311610</v>
      </c>
      <c r="W71" s="54">
        <v>5302742</v>
      </c>
      <c r="X71" s="54">
        <v>5260482</v>
      </c>
      <c r="Y71" s="54">
        <v>5214732</v>
      </c>
      <c r="Z71" s="54">
        <v>5198876</v>
      </c>
      <c r="AA71" s="54">
        <v>5166182</v>
      </c>
      <c r="AB71" s="54">
        <v>5139763</v>
      </c>
      <c r="AC71" s="54">
        <v>5144831</v>
      </c>
    </row>
    <row r="72" spans="20:29" x14ac:dyDescent="0.75">
      <c r="T72" s="52" t="s">
        <v>11</v>
      </c>
      <c r="U72" s="54">
        <v>5108781</v>
      </c>
      <c r="V72" s="54">
        <v>5197091</v>
      </c>
      <c r="W72" s="54">
        <v>5198243</v>
      </c>
      <c r="X72" s="54">
        <v>5212299</v>
      </c>
      <c r="Y72" s="54">
        <v>5261933</v>
      </c>
      <c r="Z72" s="54">
        <v>5274591</v>
      </c>
      <c r="AA72" s="54">
        <v>5208010</v>
      </c>
      <c r="AB72" s="54">
        <v>5154087</v>
      </c>
      <c r="AC72" s="54">
        <v>5197884</v>
      </c>
    </row>
    <row r="73" spans="20:29" x14ac:dyDescent="0.75">
      <c r="T73" s="52" t="s">
        <v>12</v>
      </c>
      <c r="U73" s="54">
        <v>4416584</v>
      </c>
      <c r="V73" s="54">
        <v>4544422</v>
      </c>
      <c r="W73" s="54">
        <v>4685678</v>
      </c>
      <c r="X73" s="54">
        <v>4793037</v>
      </c>
      <c r="Y73" s="54">
        <v>4886375</v>
      </c>
      <c r="Z73" s="54">
        <v>4960855</v>
      </c>
      <c r="AA73" s="54">
        <v>5060191</v>
      </c>
      <c r="AB73" s="54">
        <v>5072553</v>
      </c>
      <c r="AC73" s="54">
        <v>5060459</v>
      </c>
    </row>
    <row r="74" spans="20:29" x14ac:dyDescent="0.75">
      <c r="T74" s="52" t="s">
        <v>13</v>
      </c>
      <c r="U74" s="54">
        <v>3598327</v>
      </c>
      <c r="V74" s="54">
        <v>3564686</v>
      </c>
      <c r="W74" s="54">
        <v>3719979</v>
      </c>
      <c r="X74" s="54">
        <v>3930660</v>
      </c>
      <c r="Y74" s="54">
        <v>4094384</v>
      </c>
      <c r="Z74" s="54">
        <v>4239258</v>
      </c>
      <c r="AA74" s="54">
        <v>4381029</v>
      </c>
      <c r="AB74" s="54">
        <v>4619641</v>
      </c>
      <c r="AC74" s="54">
        <v>4516238</v>
      </c>
    </row>
    <row r="75" spans="20:29" x14ac:dyDescent="0.75">
      <c r="T75" s="52" t="s">
        <v>14</v>
      </c>
      <c r="U75" s="54">
        <v>2715815</v>
      </c>
      <c r="V75" s="54">
        <v>2884753</v>
      </c>
      <c r="W75" s="54">
        <v>2987245</v>
      </c>
      <c r="X75" s="54">
        <v>3057197</v>
      </c>
      <c r="Y75" s="54">
        <v>3145127</v>
      </c>
      <c r="Z75" s="54">
        <v>3259753</v>
      </c>
      <c r="AA75" s="54">
        <v>3390015</v>
      </c>
      <c r="AB75" s="54">
        <v>3737902</v>
      </c>
      <c r="AC75" s="54">
        <v>3538299</v>
      </c>
    </row>
    <row r="76" spans="20:29" x14ac:dyDescent="0.75">
      <c r="T76" s="52" t="s">
        <v>15</v>
      </c>
      <c r="U76" s="54">
        <v>1825206</v>
      </c>
      <c r="V76" s="54">
        <v>1993088</v>
      </c>
      <c r="W76" s="54">
        <v>2145757</v>
      </c>
      <c r="X76" s="54">
        <v>2298003</v>
      </c>
      <c r="Y76" s="54">
        <v>2433969</v>
      </c>
      <c r="Z76" s="54">
        <v>2570858</v>
      </c>
      <c r="AA76" s="54">
        <v>2678454</v>
      </c>
      <c r="AB76" s="54">
        <v>2841991</v>
      </c>
      <c r="AC76" s="54">
        <v>2775155</v>
      </c>
    </row>
    <row r="77" spans="20:29" x14ac:dyDescent="0.75">
      <c r="T77" s="52" t="s">
        <v>16</v>
      </c>
      <c r="U77" s="54">
        <v>1475558</v>
      </c>
      <c r="V77" s="54">
        <v>1479757</v>
      </c>
      <c r="W77" s="54">
        <v>1500831</v>
      </c>
      <c r="X77" s="54">
        <v>1542059</v>
      </c>
      <c r="Y77" s="54">
        <v>1589468</v>
      </c>
      <c r="Z77" s="54">
        <v>1670877</v>
      </c>
      <c r="AA77" s="54">
        <v>1779855</v>
      </c>
      <c r="AB77" s="54">
        <v>2059106</v>
      </c>
      <c r="AC77" s="54">
        <v>1919612</v>
      </c>
    </row>
    <row r="78" spans="20:29" x14ac:dyDescent="0.75">
      <c r="T78" s="52" t="s">
        <v>17</v>
      </c>
      <c r="U78" s="54">
        <v>1066689</v>
      </c>
      <c r="V78" s="54">
        <v>1138170</v>
      </c>
      <c r="W78" s="54">
        <v>1172718</v>
      </c>
      <c r="X78" s="54">
        <v>1185573</v>
      </c>
      <c r="Y78" s="54">
        <v>1214296</v>
      </c>
      <c r="Z78" s="54">
        <v>1231271</v>
      </c>
      <c r="AA78" s="54">
        <v>1242527</v>
      </c>
      <c r="AB78" s="54">
        <v>1299271</v>
      </c>
      <c r="AC78" s="54">
        <v>1262107</v>
      </c>
    </row>
    <row r="79" spans="20:29" x14ac:dyDescent="0.75">
      <c r="T79" s="52" t="s">
        <v>18</v>
      </c>
      <c r="U79" s="54">
        <v>649031</v>
      </c>
      <c r="V79" s="54">
        <v>713590</v>
      </c>
      <c r="W79" s="54">
        <v>743486</v>
      </c>
      <c r="X79" s="54">
        <v>775669</v>
      </c>
      <c r="Y79" s="54">
        <v>804670</v>
      </c>
      <c r="Z79" s="54">
        <v>831149</v>
      </c>
      <c r="AA79" s="54">
        <v>865608</v>
      </c>
      <c r="AB79" s="54">
        <v>905525</v>
      </c>
      <c r="AC79" s="54">
        <v>894638</v>
      </c>
    </row>
    <row r="80" spans="20:29" x14ac:dyDescent="0.75">
      <c r="T80" s="52" t="s">
        <v>19</v>
      </c>
      <c r="U80" s="54">
        <v>285622</v>
      </c>
      <c r="V80" s="54">
        <v>342684</v>
      </c>
      <c r="W80" s="54">
        <v>367690</v>
      </c>
      <c r="X80" s="54">
        <v>389428</v>
      </c>
      <c r="Y80" s="54">
        <v>410861</v>
      </c>
      <c r="Z80" s="54">
        <v>436488</v>
      </c>
      <c r="AA80" s="54">
        <v>462914</v>
      </c>
      <c r="AB80" s="54">
        <v>505699</v>
      </c>
      <c r="AC80" s="54">
        <v>482128</v>
      </c>
    </row>
    <row r="81" spans="20:29" x14ac:dyDescent="0.75">
      <c r="T81" s="52" t="s">
        <v>20</v>
      </c>
      <c r="U81" s="54">
        <v>101293</v>
      </c>
      <c r="V81" s="54">
        <v>121720</v>
      </c>
      <c r="W81" s="54">
        <v>128494</v>
      </c>
      <c r="X81" s="54">
        <v>138112</v>
      </c>
      <c r="Y81" s="54">
        <v>146679</v>
      </c>
      <c r="Z81" s="54">
        <v>161736</v>
      </c>
      <c r="AA81" s="54">
        <v>177618</v>
      </c>
      <c r="AB81" s="54">
        <v>203427</v>
      </c>
      <c r="AC81" s="54">
        <v>191036</v>
      </c>
    </row>
    <row r="82" spans="20:29" x14ac:dyDescent="0.75">
      <c r="T82" s="52" t="s">
        <v>21</v>
      </c>
      <c r="U82" s="54">
        <v>33812</v>
      </c>
      <c r="V82" s="54">
        <v>39386</v>
      </c>
      <c r="W82" s="54">
        <v>41134</v>
      </c>
      <c r="X82" s="54">
        <v>43569</v>
      </c>
      <c r="Y82" s="54">
        <v>45105</v>
      </c>
      <c r="Z82" s="54">
        <v>47838</v>
      </c>
      <c r="AA82" s="54">
        <v>51569</v>
      </c>
      <c r="AB82" s="54">
        <v>57503</v>
      </c>
      <c r="AC82" s="54">
        <v>54115</v>
      </c>
    </row>
    <row r="83" spans="20:29" x14ac:dyDescent="0.75">
      <c r="T83" s="52" t="s">
        <v>22</v>
      </c>
      <c r="U83" s="54">
        <v>17883</v>
      </c>
      <c r="V83" s="54">
        <v>20953</v>
      </c>
      <c r="W83" s="54">
        <v>23399</v>
      </c>
      <c r="X83" s="54">
        <v>26167</v>
      </c>
      <c r="Y83" s="54">
        <v>11905</v>
      </c>
      <c r="Z83" s="54">
        <v>15352</v>
      </c>
      <c r="AA83" s="54">
        <v>18243</v>
      </c>
      <c r="AB83" s="54">
        <v>22764</v>
      </c>
      <c r="AC83" s="54">
        <v>18969</v>
      </c>
    </row>
    <row r="84" spans="20:29" x14ac:dyDescent="0.75">
      <c r="T84" s="53" t="s">
        <v>23</v>
      </c>
      <c r="U84" s="55">
        <v>1240</v>
      </c>
      <c r="V84" s="55">
        <v>442</v>
      </c>
      <c r="W84" s="55">
        <v>427</v>
      </c>
      <c r="X84" s="55">
        <v>416</v>
      </c>
      <c r="Y84" s="55">
        <v>53</v>
      </c>
      <c r="Z84" s="55">
        <v>50</v>
      </c>
      <c r="AA84" s="55">
        <v>49</v>
      </c>
      <c r="AB84" s="55">
        <v>47</v>
      </c>
      <c r="AC84" s="55">
        <v>46</v>
      </c>
    </row>
    <row r="85" spans="20:29" x14ac:dyDescent="0.75">
      <c r="T85" s="53" t="s">
        <v>24</v>
      </c>
      <c r="U85" s="55">
        <v>351775</v>
      </c>
      <c r="V85" s="55">
        <v>342708</v>
      </c>
      <c r="W85" s="55">
        <v>455639</v>
      </c>
      <c r="X85" s="55">
        <v>674026</v>
      </c>
      <c r="Y85" s="55">
        <v>665753</v>
      </c>
      <c r="Z85" s="55">
        <v>680549</v>
      </c>
      <c r="AA85" s="55">
        <v>700672</v>
      </c>
      <c r="AB85" s="55">
        <v>756907</v>
      </c>
      <c r="AC85" s="55">
        <v>727926</v>
      </c>
    </row>
    <row r="86" spans="20:29" x14ac:dyDescent="0.75">
      <c r="T86" s="53" t="s">
        <v>25</v>
      </c>
      <c r="U86" s="55">
        <v>615096</v>
      </c>
      <c r="V86" s="55">
        <v>637403</v>
      </c>
      <c r="W86" s="55">
        <v>571778</v>
      </c>
      <c r="X86" s="55">
        <v>675849</v>
      </c>
      <c r="Y86" s="55">
        <v>693992</v>
      </c>
      <c r="Z86" s="55">
        <v>722717</v>
      </c>
      <c r="AA86" s="55">
        <v>742416</v>
      </c>
      <c r="AB86" s="55">
        <v>393847</v>
      </c>
      <c r="AC86" s="55">
        <v>751791</v>
      </c>
    </row>
    <row r="87" spans="20:29" x14ac:dyDescent="0.75">
      <c r="T87" s="53" t="s">
        <v>26</v>
      </c>
      <c r="U87" s="55">
        <v>151386</v>
      </c>
      <c r="V87" s="55">
        <v>154763</v>
      </c>
      <c r="W87" s="55">
        <v>142522</v>
      </c>
      <c r="X87" s="55">
        <v>159222</v>
      </c>
      <c r="Y87" s="55">
        <v>154607</v>
      </c>
      <c r="Z87" s="55">
        <v>157722</v>
      </c>
      <c r="AA87" s="55">
        <v>154017</v>
      </c>
      <c r="AB87" s="55">
        <v>28462</v>
      </c>
      <c r="AC87" s="55">
        <v>150019</v>
      </c>
    </row>
    <row r="88" spans="20:29" x14ac:dyDescent="0.75">
      <c r="T88" s="53" t="s">
        <v>177</v>
      </c>
      <c r="U88" s="55">
        <v>1119497</v>
      </c>
      <c r="V88" s="55">
        <v>1135316</v>
      </c>
      <c r="W88" s="55">
        <v>1170366</v>
      </c>
      <c r="X88" s="55">
        <v>1509513</v>
      </c>
      <c r="Y88" s="55">
        <v>1514405</v>
      </c>
      <c r="Z88" s="55">
        <v>1561038</v>
      </c>
      <c r="AA88" s="55">
        <v>1597154</v>
      </c>
      <c r="AB88" s="55">
        <v>1179263</v>
      </c>
      <c r="AC88" s="55">
        <v>1629782</v>
      </c>
    </row>
  </sheetData>
  <mergeCells count="1">
    <mergeCell ref="A22:A24"/>
  </mergeCells>
  <conditionalFormatting sqref="B27:V27 B28:E30">
    <cfRule type="colorScale" priority="4">
      <colorScale>
        <cfvo type="min"/>
        <cfvo type="max"/>
        <color rgb="FF7030A0"/>
        <color rgb="FFFFEF9C"/>
      </colorScale>
    </cfRule>
  </conditionalFormatting>
  <conditionalFormatting sqref="B22:V22"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218E-0465-49A0-93E2-920EBAA9E8F2}">
  <dimension ref="A1:W28"/>
  <sheetViews>
    <sheetView zoomScale="70" zoomScaleNormal="70" workbookViewId="0">
      <selection activeCell="O25" sqref="O25"/>
    </sheetView>
  </sheetViews>
  <sheetFormatPr defaultRowHeight="14.75" x14ac:dyDescent="0.75"/>
  <cols>
    <col min="2" max="2" width="64.2265625" customWidth="1"/>
    <col min="3" max="3" width="8.54296875" customWidth="1"/>
  </cols>
  <sheetData>
    <row r="1" spans="1:23" x14ac:dyDescent="0.75">
      <c r="B1" t="s">
        <v>215</v>
      </c>
      <c r="C1" t="s">
        <v>2</v>
      </c>
      <c r="D1" t="s">
        <v>3</v>
      </c>
      <c r="E1" t="s">
        <v>4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140</v>
      </c>
    </row>
    <row r="2" spans="1:23" x14ac:dyDescent="0.75">
      <c r="A2" t="s">
        <v>148</v>
      </c>
      <c r="B2" t="s">
        <v>149</v>
      </c>
      <c r="C2" s="141" t="s">
        <v>218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</row>
    <row r="3" spans="1:23" s="90" customFormat="1" x14ac:dyDescent="0.75">
      <c r="A3" s="90" t="s">
        <v>211</v>
      </c>
      <c r="B3" s="90" t="s">
        <v>255</v>
      </c>
      <c r="C3">
        <v>0.93597608560808665</v>
      </c>
      <c r="D3">
        <v>0.91186792945769002</v>
      </c>
      <c r="E3">
        <v>0.91521982338684882</v>
      </c>
      <c r="F3">
        <v>0.92293452338710025</v>
      </c>
      <c r="G3">
        <v>0.93608430081246374</v>
      </c>
      <c r="H3">
        <v>0.94195466451259846</v>
      </c>
      <c r="I3">
        <v>0.94657526793857805</v>
      </c>
      <c r="J3">
        <v>0.94607333911831304</v>
      </c>
      <c r="K3">
        <v>0.94240455197794248</v>
      </c>
      <c r="L3">
        <v>0.9500467283457934</v>
      </c>
      <c r="M3">
        <v>0.95806579429393446</v>
      </c>
      <c r="N3">
        <v>0.96609262893506076</v>
      </c>
      <c r="O3">
        <v>0.9721025881759352</v>
      </c>
      <c r="P3">
        <v>0.97708128863936206</v>
      </c>
      <c r="Q3">
        <v>0.9752500773901297</v>
      </c>
      <c r="R3">
        <v>0.97978844784511032</v>
      </c>
      <c r="S3">
        <v>0.98352579605119839</v>
      </c>
      <c r="T3">
        <v>0.98071528050236834</v>
      </c>
      <c r="U3">
        <v>0.98219117557486124</v>
      </c>
      <c r="V3">
        <v>0.98656653684992279</v>
      </c>
      <c r="W3">
        <v>0.9800659915954969</v>
      </c>
    </row>
    <row r="4" spans="1:23" s="90" customFormat="1" x14ac:dyDescent="0.75">
      <c r="A4" s="90">
        <v>1</v>
      </c>
      <c r="B4" s="90" t="s">
        <v>260</v>
      </c>
      <c r="C4">
        <v>0.95469560732024839</v>
      </c>
      <c r="D4">
        <v>0.93010528804684378</v>
      </c>
      <c r="E4">
        <v>0.93352421985458578</v>
      </c>
      <c r="F4">
        <v>0.94139321385484231</v>
      </c>
      <c r="G4">
        <v>0.95480598682871298</v>
      </c>
      <c r="H4">
        <v>0.96079375780285048</v>
      </c>
      <c r="I4">
        <v>0.96550677329734957</v>
      </c>
      <c r="J4">
        <v>0.96499480590067932</v>
      </c>
      <c r="K4">
        <v>0.96125264301750135</v>
      </c>
      <c r="L4">
        <v>0.96904766291270927</v>
      </c>
      <c r="M4">
        <v>0.97722711017981312</v>
      </c>
      <c r="N4">
        <v>0.98541448151376199</v>
      </c>
      <c r="O4">
        <v>0.99154463993945396</v>
      </c>
      <c r="P4">
        <v>0.99662291441214934</v>
      </c>
      <c r="Q4">
        <v>0.99475507893793236</v>
      </c>
      <c r="R4">
        <v>0.9993842168020125</v>
      </c>
      <c r="S4">
        <v>1.0031963119722225</v>
      </c>
      <c r="T4">
        <v>1.0003295861124157</v>
      </c>
      <c r="U4">
        <v>1.0018349990863584</v>
      </c>
      <c r="V4">
        <v>1.0062978675869212</v>
      </c>
      <c r="W4">
        <v>0.99966731142740684</v>
      </c>
    </row>
    <row r="5" spans="1:23" s="90" customFormat="1" x14ac:dyDescent="0.75">
      <c r="A5" s="90">
        <v>2</v>
      </c>
      <c r="B5" s="90" t="s">
        <v>261</v>
      </c>
      <c r="C5">
        <v>0.93597608560808665</v>
      </c>
      <c r="D5">
        <v>0.91186792945769002</v>
      </c>
      <c r="E5">
        <v>0.91521982338684882</v>
      </c>
      <c r="F5">
        <v>0.92293452338710025</v>
      </c>
      <c r="G5">
        <v>0.93608430081246374</v>
      </c>
      <c r="H5">
        <v>0.94195466451259846</v>
      </c>
      <c r="I5">
        <v>0.94657526793857805</v>
      </c>
      <c r="J5">
        <v>0.94607333911831304</v>
      </c>
      <c r="K5">
        <v>0.94240455197794248</v>
      </c>
      <c r="L5">
        <v>0.9500467283457934</v>
      </c>
      <c r="M5">
        <v>0.94369480737952538</v>
      </c>
      <c r="N5">
        <v>0.95160123950103481</v>
      </c>
      <c r="O5">
        <v>0.95752104935329618</v>
      </c>
      <c r="P5">
        <v>0.96242506930977156</v>
      </c>
      <c r="Q5">
        <v>0.96062132622927776</v>
      </c>
      <c r="R5">
        <v>0.96509162112743363</v>
      </c>
      <c r="S5">
        <v>0.96877290911043035</v>
      </c>
      <c r="T5">
        <v>0.96600455129483276</v>
      </c>
      <c r="U5">
        <v>0.96745830794123833</v>
      </c>
      <c r="V5">
        <v>0.97176803879717388</v>
      </c>
      <c r="W5">
        <v>0.96536500172156448</v>
      </c>
    </row>
    <row r="6" spans="1:23" s="90" customFormat="1" x14ac:dyDescent="0.75">
      <c r="A6" s="90">
        <v>3</v>
      </c>
      <c r="B6" s="90" t="s">
        <v>262</v>
      </c>
      <c r="C6">
        <v>0.91725656389592491</v>
      </c>
      <c r="D6">
        <v>0.89363057086853626</v>
      </c>
      <c r="E6">
        <v>0.89691542691911186</v>
      </c>
      <c r="F6">
        <v>0.90447583291935818</v>
      </c>
      <c r="G6">
        <v>0.9173626147962145</v>
      </c>
      <c r="H6">
        <v>0.92311557122234644</v>
      </c>
      <c r="I6">
        <v>0.92764376257980652</v>
      </c>
      <c r="J6">
        <v>0.92715187233594676</v>
      </c>
      <c r="K6">
        <v>0.92355646093838362</v>
      </c>
      <c r="L6">
        <v>0.93104579377887753</v>
      </c>
      <c r="M6">
        <v>0.91974316252217703</v>
      </c>
      <c r="N6">
        <v>0.92744892377765831</v>
      </c>
      <c r="O6">
        <v>0.93321848464889778</v>
      </c>
      <c r="P6">
        <v>0.93799803709378748</v>
      </c>
      <c r="Q6">
        <v>0.93624007429452449</v>
      </c>
      <c r="R6">
        <v>0.94059690993130585</v>
      </c>
      <c r="S6">
        <v>0.94418476420915043</v>
      </c>
      <c r="T6">
        <v>0.94148666928227354</v>
      </c>
      <c r="U6">
        <v>0.94290352855186677</v>
      </c>
      <c r="V6">
        <v>0.94710387537592589</v>
      </c>
      <c r="W6">
        <v>0.94086335193167703</v>
      </c>
    </row>
    <row r="11" spans="1:23" x14ac:dyDescent="0.75">
      <c r="B11" t="s">
        <v>259</v>
      </c>
      <c r="C11">
        <v>0.95997547241855041</v>
      </c>
      <c r="D11">
        <v>0.9352491584181436</v>
      </c>
      <c r="E11">
        <v>0.93868699834548597</v>
      </c>
      <c r="F11">
        <v>0.94659951116625674</v>
      </c>
      <c r="G11">
        <v>0.96008646237175765</v>
      </c>
      <c r="H11">
        <v>0.96610734821804978</v>
      </c>
      <c r="I11">
        <v>0.97084642865495185</v>
      </c>
      <c r="J11">
        <v>0.97033162986493648</v>
      </c>
      <c r="K11">
        <v>0.96656877125942819</v>
      </c>
      <c r="L11">
        <v>0.97440690086748039</v>
      </c>
      <c r="M11">
        <v>0.98263158389121485</v>
      </c>
      <c r="N11">
        <v>0.99086423480519059</v>
      </c>
      <c r="O11">
        <v>0.99702829556506178</v>
      </c>
      <c r="P11">
        <v>1.0021346550147303</v>
      </c>
      <c r="Q11">
        <v>1.0002564896309023</v>
      </c>
      <c r="R11">
        <v>1.0049112285590875</v>
      </c>
      <c r="S11">
        <v>1.0087444062063573</v>
      </c>
      <c r="T11">
        <v>1.0058618261562753</v>
      </c>
      <c r="U11">
        <v>1.0073755646921654</v>
      </c>
      <c r="V11">
        <v>1.0118631147178696</v>
      </c>
      <c r="W11">
        <v>1.0051958888158943</v>
      </c>
    </row>
    <row r="13" spans="1:23" x14ac:dyDescent="0.75"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</row>
    <row r="23" spans="3:23" x14ac:dyDescent="0.75"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8" spans="3:23" x14ac:dyDescent="0.75">
      <c r="P28" s="9"/>
    </row>
  </sheetData>
  <mergeCells count="2">
    <mergeCell ref="C2:W2"/>
    <mergeCell ref="C13:W1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5E45-84BA-4012-B841-733FC8EAC5BF}">
  <dimension ref="A1:DH91"/>
  <sheetViews>
    <sheetView zoomScale="60" zoomScaleNormal="60" workbookViewId="0">
      <selection activeCell="A91" sqref="A91"/>
    </sheetView>
  </sheetViews>
  <sheetFormatPr defaultRowHeight="14.75" x14ac:dyDescent="0.75"/>
  <sheetData>
    <row r="1" spans="1:112" x14ac:dyDescent="0.75">
      <c r="A1" s="18"/>
      <c r="B1" s="18"/>
      <c r="C1" s="18"/>
      <c r="D1" s="19"/>
      <c r="E1" s="18"/>
      <c r="F1" s="18"/>
      <c r="G1" s="18"/>
      <c r="H1" s="18"/>
      <c r="I1" s="18"/>
      <c r="J1" s="18"/>
      <c r="K1" s="18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</row>
    <row r="2" spans="1:112" x14ac:dyDescent="0.75">
      <c r="A2" s="18"/>
      <c r="B2" s="18"/>
      <c r="C2" s="18"/>
      <c r="D2" s="19"/>
      <c r="E2" s="18"/>
      <c r="F2" s="18"/>
      <c r="G2" s="18"/>
      <c r="H2" s="18"/>
      <c r="I2" s="18"/>
      <c r="J2" s="18"/>
      <c r="K2" s="1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</row>
    <row r="3" spans="1:112" x14ac:dyDescent="0.75">
      <c r="A3" s="18"/>
      <c r="B3" s="18"/>
      <c r="C3" s="18"/>
      <c r="D3" s="19"/>
      <c r="E3" s="18"/>
      <c r="F3" s="18"/>
      <c r="G3" s="18"/>
      <c r="H3" s="18"/>
      <c r="I3" s="18"/>
      <c r="J3" s="18"/>
      <c r="K3" s="1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</row>
    <row r="4" spans="1:112" x14ac:dyDescent="0.75">
      <c r="A4" s="18"/>
      <c r="B4" s="18"/>
      <c r="C4" s="18"/>
      <c r="D4" s="19"/>
      <c r="E4" s="18"/>
      <c r="F4" s="18"/>
      <c r="G4" s="18"/>
      <c r="H4" s="18"/>
      <c r="I4" s="18"/>
      <c r="J4" s="18"/>
      <c r="K4" s="18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</row>
    <row r="5" spans="1:112" ht="15.75" x14ac:dyDescent="0.75">
      <c r="A5" s="18"/>
      <c r="B5" s="18"/>
      <c r="C5" s="18"/>
      <c r="D5" s="19"/>
      <c r="E5" s="21" t="s">
        <v>125</v>
      </c>
      <c r="F5" s="21"/>
      <c r="G5" s="21"/>
      <c r="H5" s="21"/>
      <c r="I5" s="21"/>
      <c r="J5" s="21"/>
      <c r="K5" s="21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</row>
    <row r="6" spans="1:112" x14ac:dyDescent="0.75">
      <c r="A6" s="18"/>
      <c r="B6" s="18"/>
      <c r="C6" s="18"/>
      <c r="D6" s="19"/>
      <c r="E6" s="22" t="s">
        <v>126</v>
      </c>
      <c r="F6" s="22"/>
      <c r="G6" s="22"/>
      <c r="H6" s="22"/>
      <c r="I6" s="22"/>
      <c r="J6" s="22"/>
      <c r="K6" s="2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</row>
    <row r="7" spans="1:112" x14ac:dyDescent="0.75">
      <c r="A7" s="18"/>
      <c r="B7" s="18"/>
      <c r="C7" s="18"/>
      <c r="D7" s="19"/>
      <c r="E7" s="22" t="s">
        <v>127</v>
      </c>
      <c r="F7" s="22"/>
      <c r="G7" s="22"/>
      <c r="H7" s="22"/>
      <c r="I7" s="22"/>
      <c r="J7" s="22"/>
      <c r="K7" s="2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</row>
    <row r="8" spans="1:112" x14ac:dyDescent="0.75">
      <c r="A8" s="18"/>
      <c r="B8" s="18"/>
      <c r="C8" s="18"/>
      <c r="D8" s="19"/>
      <c r="E8" s="18"/>
      <c r="F8" s="18"/>
      <c r="G8" s="18"/>
      <c r="H8" s="18"/>
      <c r="I8" s="18"/>
      <c r="J8" s="18"/>
      <c r="K8" s="1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</row>
    <row r="9" spans="1:112" x14ac:dyDescent="0.75">
      <c r="A9" s="18"/>
      <c r="B9" s="18"/>
      <c r="C9" s="18"/>
      <c r="D9" s="19"/>
      <c r="E9" s="23" t="s">
        <v>128</v>
      </c>
      <c r="F9" s="23"/>
      <c r="G9" s="23"/>
      <c r="H9" s="23"/>
      <c r="I9" s="23"/>
      <c r="J9" s="23"/>
      <c r="K9" s="23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</row>
    <row r="10" spans="1:112" x14ac:dyDescent="0.75">
      <c r="A10" s="18"/>
      <c r="B10" s="18"/>
      <c r="C10" s="18"/>
      <c r="D10" s="19"/>
      <c r="E10" s="22" t="s">
        <v>171</v>
      </c>
      <c r="F10" s="22"/>
      <c r="G10" s="22"/>
      <c r="H10" s="22"/>
      <c r="I10" s="22"/>
      <c r="J10" s="22"/>
      <c r="K10" s="2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</row>
    <row r="11" spans="1:112" x14ac:dyDescent="0.75">
      <c r="A11" s="19"/>
      <c r="B11" s="18"/>
      <c r="C11" s="18"/>
      <c r="D11" s="19"/>
      <c r="E11" s="19" t="s">
        <v>129</v>
      </c>
      <c r="F11" s="19"/>
      <c r="G11" s="19"/>
      <c r="H11" s="19"/>
      <c r="I11" s="19"/>
      <c r="J11" s="19"/>
      <c r="K11" s="19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</row>
    <row r="12" spans="1:112" x14ac:dyDescent="0.75">
      <c r="A12" s="18"/>
      <c r="B12" s="18"/>
      <c r="C12" s="18"/>
      <c r="D12" s="19"/>
      <c r="E12" s="24" t="s">
        <v>172</v>
      </c>
      <c r="F12" s="24"/>
      <c r="G12" s="24"/>
      <c r="H12" s="24"/>
      <c r="I12" s="24"/>
      <c r="J12" s="24"/>
      <c r="K12" s="24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</row>
    <row r="13" spans="1:112" x14ac:dyDescent="0.75">
      <c r="A13" s="18"/>
      <c r="B13" s="18"/>
      <c r="C13" s="18"/>
      <c r="D13" s="19"/>
      <c r="E13" s="25" t="s">
        <v>130</v>
      </c>
      <c r="F13" s="25"/>
      <c r="G13" s="25"/>
      <c r="H13" s="25"/>
      <c r="I13" s="25"/>
      <c r="J13" s="25"/>
      <c r="K13" s="25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</row>
    <row r="14" spans="1:112" x14ac:dyDescent="0.75">
      <c r="A14" s="18"/>
      <c r="B14" s="18"/>
      <c r="C14" s="18"/>
      <c r="D14" s="19"/>
      <c r="E14" s="26" t="s">
        <v>131</v>
      </c>
      <c r="F14" s="26"/>
      <c r="G14" s="26"/>
      <c r="H14" s="26"/>
      <c r="I14" s="26"/>
      <c r="J14" s="26"/>
      <c r="K14" s="26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</row>
    <row r="15" spans="1:112" x14ac:dyDescent="0.75">
      <c r="A15" s="18"/>
      <c r="B15" s="18"/>
      <c r="C15" s="18"/>
      <c r="D15" s="19"/>
      <c r="E15" s="18"/>
      <c r="F15" s="18"/>
      <c r="G15" s="18"/>
      <c r="H15" s="18"/>
      <c r="I15" s="18"/>
      <c r="J15" s="18"/>
      <c r="K15" s="18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</row>
    <row r="16" spans="1:112" x14ac:dyDescent="0.75">
      <c r="A16" s="13"/>
      <c r="B16" s="13"/>
      <c r="C16" s="13"/>
      <c r="D16" s="13"/>
      <c r="E16" s="27"/>
      <c r="F16" s="28"/>
      <c r="G16" s="28"/>
      <c r="H16" s="28"/>
      <c r="I16" s="29"/>
      <c r="J16" s="27"/>
      <c r="K16" s="13"/>
      <c r="L16" s="30" t="s">
        <v>173</v>
      </c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2"/>
    </row>
    <row r="17" spans="1:112" ht="36" x14ac:dyDescent="0.75">
      <c r="A17" s="33" t="s">
        <v>132</v>
      </c>
      <c r="B17" s="33" t="s">
        <v>133</v>
      </c>
      <c r="C17" s="34" t="s">
        <v>99</v>
      </c>
      <c r="D17" s="34" t="s">
        <v>95</v>
      </c>
      <c r="E17" s="14" t="s">
        <v>134</v>
      </c>
      <c r="F17" s="35" t="s">
        <v>135</v>
      </c>
      <c r="G17" s="35" t="s">
        <v>136</v>
      </c>
      <c r="H17" s="35" t="s">
        <v>137</v>
      </c>
      <c r="I17" s="36" t="s">
        <v>138</v>
      </c>
      <c r="J17" s="14" t="s">
        <v>139</v>
      </c>
      <c r="K17" s="14" t="s">
        <v>27</v>
      </c>
      <c r="L17" s="43">
        <v>0</v>
      </c>
      <c r="M17" s="43">
        <v>1</v>
      </c>
      <c r="N17" s="43">
        <v>2</v>
      </c>
      <c r="O17" s="43">
        <v>3</v>
      </c>
      <c r="P17" s="43">
        <v>4</v>
      </c>
      <c r="Q17" s="43">
        <v>5</v>
      </c>
      <c r="R17" s="43">
        <v>6</v>
      </c>
      <c r="S17" s="43">
        <v>7</v>
      </c>
      <c r="T17" s="43">
        <v>8</v>
      </c>
      <c r="U17" s="43">
        <v>9</v>
      </c>
      <c r="V17" s="43">
        <v>10</v>
      </c>
      <c r="W17" s="43">
        <v>11</v>
      </c>
      <c r="X17" s="43">
        <v>12</v>
      </c>
      <c r="Y17" s="43">
        <v>13</v>
      </c>
      <c r="Z17" s="43">
        <v>14</v>
      </c>
      <c r="AA17" s="43">
        <v>15</v>
      </c>
      <c r="AB17" s="43">
        <v>16</v>
      </c>
      <c r="AC17" s="43">
        <v>17</v>
      </c>
      <c r="AD17" s="43">
        <v>18</v>
      </c>
      <c r="AE17" s="43">
        <v>19</v>
      </c>
      <c r="AF17" s="43">
        <v>20</v>
      </c>
      <c r="AG17" s="43">
        <v>21</v>
      </c>
      <c r="AH17" s="43">
        <v>22</v>
      </c>
      <c r="AI17" s="43">
        <v>23</v>
      </c>
      <c r="AJ17" s="43">
        <v>24</v>
      </c>
      <c r="AK17" s="43">
        <v>25</v>
      </c>
      <c r="AL17" s="43">
        <v>26</v>
      </c>
      <c r="AM17" s="43">
        <v>27</v>
      </c>
      <c r="AN17" s="43">
        <v>28</v>
      </c>
      <c r="AO17" s="43">
        <v>29</v>
      </c>
      <c r="AP17" s="43">
        <v>30</v>
      </c>
      <c r="AQ17" s="43">
        <v>31</v>
      </c>
      <c r="AR17" s="43">
        <v>32</v>
      </c>
      <c r="AS17" s="43">
        <v>33</v>
      </c>
      <c r="AT17" s="43">
        <v>34</v>
      </c>
      <c r="AU17" s="43">
        <v>35</v>
      </c>
      <c r="AV17" s="43">
        <v>36</v>
      </c>
      <c r="AW17" s="43">
        <v>37</v>
      </c>
      <c r="AX17" s="43">
        <v>38</v>
      </c>
      <c r="AY17" s="43">
        <v>39</v>
      </c>
      <c r="AZ17" s="43">
        <v>40</v>
      </c>
      <c r="BA17" s="43">
        <v>41</v>
      </c>
      <c r="BB17" s="43">
        <v>42</v>
      </c>
      <c r="BC17" s="43">
        <v>43</v>
      </c>
      <c r="BD17" s="43">
        <v>44</v>
      </c>
      <c r="BE17" s="43">
        <v>45</v>
      </c>
      <c r="BF17" s="43">
        <v>46</v>
      </c>
      <c r="BG17" s="43">
        <v>47</v>
      </c>
      <c r="BH17" s="43">
        <v>48</v>
      </c>
      <c r="BI17" s="43">
        <v>49</v>
      </c>
      <c r="BJ17" s="43">
        <v>50</v>
      </c>
      <c r="BK17" s="43">
        <v>51</v>
      </c>
      <c r="BL17" s="43">
        <v>52</v>
      </c>
      <c r="BM17" s="43">
        <v>53</v>
      </c>
      <c r="BN17" s="43">
        <v>54</v>
      </c>
      <c r="BO17" s="43">
        <v>55</v>
      </c>
      <c r="BP17" s="43">
        <v>56</v>
      </c>
      <c r="BQ17" s="43">
        <v>57</v>
      </c>
      <c r="BR17" s="43">
        <v>58</v>
      </c>
      <c r="BS17" s="43">
        <v>59</v>
      </c>
      <c r="BT17" s="43">
        <v>60</v>
      </c>
      <c r="BU17" s="43">
        <v>61</v>
      </c>
      <c r="BV17" s="43">
        <v>62</v>
      </c>
      <c r="BW17" s="43">
        <v>63</v>
      </c>
      <c r="BX17" s="43">
        <v>64</v>
      </c>
      <c r="BY17" s="43">
        <v>65</v>
      </c>
      <c r="BZ17" s="43">
        <v>66</v>
      </c>
      <c r="CA17" s="43">
        <v>67</v>
      </c>
      <c r="CB17" s="43">
        <v>68</v>
      </c>
      <c r="CC17" s="43">
        <v>69</v>
      </c>
      <c r="CD17" s="43">
        <v>70</v>
      </c>
      <c r="CE17" s="43">
        <v>71</v>
      </c>
      <c r="CF17" s="43">
        <v>72</v>
      </c>
      <c r="CG17" s="43">
        <v>73</v>
      </c>
      <c r="CH17" s="43">
        <v>74</v>
      </c>
      <c r="CI17" s="43">
        <v>75</v>
      </c>
      <c r="CJ17" s="43">
        <v>76</v>
      </c>
      <c r="CK17" s="43">
        <v>77</v>
      </c>
      <c r="CL17" s="43">
        <v>78</v>
      </c>
      <c r="CM17" s="43">
        <v>79</v>
      </c>
      <c r="CN17" s="43">
        <v>80</v>
      </c>
      <c r="CO17" s="43">
        <v>81</v>
      </c>
      <c r="CP17" s="43">
        <v>82</v>
      </c>
      <c r="CQ17" s="43">
        <v>83</v>
      </c>
      <c r="CR17" s="43">
        <v>84</v>
      </c>
      <c r="CS17" s="43">
        <v>85</v>
      </c>
      <c r="CT17" s="43">
        <v>86</v>
      </c>
      <c r="CU17" s="43">
        <v>87</v>
      </c>
      <c r="CV17" s="43">
        <v>88</v>
      </c>
      <c r="CW17" s="43">
        <v>89</v>
      </c>
      <c r="CX17" s="43">
        <v>90</v>
      </c>
      <c r="CY17" s="43">
        <v>91</v>
      </c>
      <c r="CZ17" s="43">
        <v>92</v>
      </c>
      <c r="DA17" s="43">
        <v>93</v>
      </c>
      <c r="DB17" s="43">
        <v>94</v>
      </c>
      <c r="DC17" s="43">
        <v>95</v>
      </c>
      <c r="DD17" s="43">
        <v>96</v>
      </c>
      <c r="DE17" s="43">
        <v>97</v>
      </c>
      <c r="DF17" s="43">
        <v>98</v>
      </c>
      <c r="DG17" s="43">
        <v>99</v>
      </c>
      <c r="DH17" s="43" t="s">
        <v>140</v>
      </c>
    </row>
    <row r="18" spans="1:112" x14ac:dyDescent="0.75">
      <c r="A18" s="37">
        <v>8717</v>
      </c>
      <c r="B18" s="37" t="s">
        <v>141</v>
      </c>
      <c r="C18" s="42" t="s">
        <v>113</v>
      </c>
      <c r="D18" s="15" t="s">
        <v>142</v>
      </c>
      <c r="E18" s="15">
        <v>764</v>
      </c>
      <c r="F18" s="15" t="s">
        <v>143</v>
      </c>
      <c r="G18" s="15" t="s">
        <v>144</v>
      </c>
      <c r="H18" s="15">
        <v>764</v>
      </c>
      <c r="I18" s="38" t="s">
        <v>145</v>
      </c>
      <c r="J18" s="15">
        <v>920</v>
      </c>
      <c r="K18" s="15">
        <v>1950</v>
      </c>
      <c r="L18" s="44">
        <v>123.167</v>
      </c>
      <c r="M18" s="44">
        <v>20.196999999999999</v>
      </c>
      <c r="N18" s="44">
        <v>14.185</v>
      </c>
      <c r="O18" s="44">
        <v>10.43</v>
      </c>
      <c r="P18" s="44">
        <v>7.8819999999999997</v>
      </c>
      <c r="Q18" s="44">
        <v>5.9850000000000003</v>
      </c>
      <c r="R18" s="44">
        <v>4.5339999999999998</v>
      </c>
      <c r="S18" s="44">
        <v>3.4580000000000002</v>
      </c>
      <c r="T18" s="44">
        <v>2.6989999999999998</v>
      </c>
      <c r="U18" s="44">
        <v>2.2370000000000001</v>
      </c>
      <c r="V18" s="44">
        <v>2.0680000000000001</v>
      </c>
      <c r="W18" s="44">
        <v>2.008</v>
      </c>
      <c r="X18" s="44">
        <v>2.0230000000000001</v>
      </c>
      <c r="Y18" s="44">
        <v>2.0830000000000002</v>
      </c>
      <c r="Z18" s="44">
        <v>2.1970000000000001</v>
      </c>
      <c r="AA18" s="44">
        <v>2.3919999999999999</v>
      </c>
      <c r="AB18" s="44">
        <v>2.6440000000000001</v>
      </c>
      <c r="AC18" s="44">
        <v>2.895</v>
      </c>
      <c r="AD18" s="44">
        <v>3.1190000000000002</v>
      </c>
      <c r="AE18" s="44">
        <v>3.2639999999999998</v>
      </c>
      <c r="AF18" s="44">
        <v>3.3109999999999999</v>
      </c>
      <c r="AG18" s="44">
        <v>3.2930000000000001</v>
      </c>
      <c r="AH18" s="44">
        <v>3.2389999999999999</v>
      </c>
      <c r="AI18" s="44">
        <v>3.16</v>
      </c>
      <c r="AJ18" s="44">
        <v>3.0880000000000001</v>
      </c>
      <c r="AK18" s="44">
        <v>3.052</v>
      </c>
      <c r="AL18" s="44">
        <v>3.0390000000000001</v>
      </c>
      <c r="AM18" s="44">
        <v>3.04</v>
      </c>
      <c r="AN18" s="44">
        <v>3.0670000000000002</v>
      </c>
      <c r="AO18" s="44">
        <v>3.0920000000000001</v>
      </c>
      <c r="AP18" s="44">
        <v>3.0939999999999999</v>
      </c>
      <c r="AQ18" s="44">
        <v>3.069</v>
      </c>
      <c r="AR18" s="44">
        <v>3.0529999999999999</v>
      </c>
      <c r="AS18" s="44">
        <v>3.0489999999999999</v>
      </c>
      <c r="AT18" s="44">
        <v>3.0579999999999998</v>
      </c>
      <c r="AU18" s="44">
        <v>3.0720000000000001</v>
      </c>
      <c r="AV18" s="44">
        <v>3.09</v>
      </c>
      <c r="AW18" s="44">
        <v>3.11</v>
      </c>
      <c r="AX18" s="44">
        <v>3.125</v>
      </c>
      <c r="AY18" s="44">
        <v>3.133</v>
      </c>
      <c r="AZ18" s="44">
        <v>3.149</v>
      </c>
      <c r="BA18" s="44">
        <v>3.169</v>
      </c>
      <c r="BB18" s="44">
        <v>3.1819999999999999</v>
      </c>
      <c r="BC18" s="44">
        <v>3.1850000000000001</v>
      </c>
      <c r="BD18" s="44">
        <v>3.1829999999999998</v>
      </c>
      <c r="BE18" s="44">
        <v>3.1829999999999998</v>
      </c>
      <c r="BF18" s="44">
        <v>3.1829999999999998</v>
      </c>
      <c r="BG18" s="44">
        <v>3.1920000000000002</v>
      </c>
      <c r="BH18" s="44">
        <v>3.2210000000000001</v>
      </c>
      <c r="BI18" s="44">
        <v>3.258</v>
      </c>
      <c r="BJ18" s="44">
        <v>3.2909999999999999</v>
      </c>
      <c r="BK18" s="44">
        <v>3.323</v>
      </c>
      <c r="BL18" s="44">
        <v>3.3290000000000002</v>
      </c>
      <c r="BM18" s="44">
        <v>3.2759999999999998</v>
      </c>
      <c r="BN18" s="44">
        <v>3.1840000000000002</v>
      </c>
      <c r="BO18" s="44">
        <v>3.1</v>
      </c>
      <c r="BP18" s="44">
        <v>3.0230000000000001</v>
      </c>
      <c r="BQ18" s="44">
        <v>2.968</v>
      </c>
      <c r="BR18" s="44">
        <v>2.9780000000000002</v>
      </c>
      <c r="BS18" s="44">
        <v>3.0259999999999998</v>
      </c>
      <c r="BT18" s="44">
        <v>3.0720000000000001</v>
      </c>
      <c r="BU18" s="44">
        <v>3.113</v>
      </c>
      <c r="BV18" s="44">
        <v>3.1640000000000001</v>
      </c>
      <c r="BW18" s="44">
        <v>3.2229999999999999</v>
      </c>
      <c r="BX18" s="44">
        <v>3.2730000000000001</v>
      </c>
      <c r="BY18" s="44">
        <v>3.3250000000000002</v>
      </c>
      <c r="BZ18" s="44">
        <v>3.3919999999999999</v>
      </c>
      <c r="CA18" s="44">
        <v>3.4239999999999999</v>
      </c>
      <c r="CB18" s="44">
        <v>3.339</v>
      </c>
      <c r="CC18" s="44">
        <v>3.1629999999999998</v>
      </c>
      <c r="CD18" s="44">
        <v>2.9860000000000002</v>
      </c>
      <c r="CE18" s="44">
        <v>2.78</v>
      </c>
      <c r="CF18" s="44">
        <v>2.59</v>
      </c>
      <c r="CG18" s="44">
        <v>2.5369999999999999</v>
      </c>
      <c r="CH18" s="44">
        <v>2.5640000000000001</v>
      </c>
      <c r="CI18" s="44">
        <v>2.5539999999999998</v>
      </c>
      <c r="CJ18" s="44">
        <v>2.544</v>
      </c>
      <c r="CK18" s="44">
        <v>2.5129999999999999</v>
      </c>
      <c r="CL18" s="44">
        <v>2.3250000000000002</v>
      </c>
      <c r="CM18" s="44">
        <v>2.0129999999999999</v>
      </c>
      <c r="CN18" s="44">
        <v>1.7170000000000001</v>
      </c>
      <c r="CO18" s="44">
        <v>1.42</v>
      </c>
      <c r="CP18" s="44">
        <v>1.151</v>
      </c>
      <c r="CQ18" s="44">
        <v>1.0329999999999999</v>
      </c>
      <c r="CR18" s="44">
        <v>1.0089999999999999</v>
      </c>
      <c r="CS18" s="44">
        <v>0.96099999999999997</v>
      </c>
      <c r="CT18" s="44">
        <v>0.91500000000000004</v>
      </c>
      <c r="CU18" s="44">
        <v>0.88300000000000001</v>
      </c>
      <c r="CV18" s="44">
        <v>0.8</v>
      </c>
      <c r="CW18" s="44">
        <v>0.68100000000000005</v>
      </c>
      <c r="CX18" s="44">
        <v>0.58299999999999996</v>
      </c>
      <c r="CY18" s="44">
        <v>0.51600000000000001</v>
      </c>
      <c r="CZ18" s="44">
        <v>0.46600000000000003</v>
      </c>
      <c r="DA18" s="44">
        <v>0.39400000000000002</v>
      </c>
      <c r="DB18" s="44">
        <v>0.29499999999999998</v>
      </c>
      <c r="DC18" s="44">
        <v>0.22900000000000001</v>
      </c>
      <c r="DD18" s="44">
        <v>0.20599999999999999</v>
      </c>
      <c r="DE18" s="44">
        <v>0.182</v>
      </c>
      <c r="DF18" s="44">
        <v>0.151</v>
      </c>
      <c r="DG18" s="44">
        <v>0.115</v>
      </c>
      <c r="DH18" s="44">
        <v>0.317</v>
      </c>
    </row>
    <row r="19" spans="1:112" x14ac:dyDescent="0.75">
      <c r="A19" s="37">
        <v>8718</v>
      </c>
      <c r="B19" s="37" t="s">
        <v>141</v>
      </c>
      <c r="C19" s="42" t="s">
        <v>113</v>
      </c>
      <c r="D19" s="15" t="s">
        <v>142</v>
      </c>
      <c r="E19" s="15">
        <v>764</v>
      </c>
      <c r="F19" s="15" t="s">
        <v>143</v>
      </c>
      <c r="G19" s="15" t="s">
        <v>144</v>
      </c>
      <c r="H19" s="15">
        <v>764</v>
      </c>
      <c r="I19" s="38" t="s">
        <v>145</v>
      </c>
      <c r="J19" s="15">
        <v>920</v>
      </c>
      <c r="K19" s="15">
        <v>1951</v>
      </c>
      <c r="L19" s="44">
        <v>123.575</v>
      </c>
      <c r="M19" s="44">
        <v>19.907</v>
      </c>
      <c r="N19" s="44">
        <v>14.493</v>
      </c>
      <c r="O19" s="44">
        <v>10.375999999999999</v>
      </c>
      <c r="P19" s="44">
        <v>7.7809999999999997</v>
      </c>
      <c r="Q19" s="44">
        <v>5.8460000000000001</v>
      </c>
      <c r="R19" s="44">
        <v>4.3899999999999997</v>
      </c>
      <c r="S19" s="44">
        <v>3.3279999999999998</v>
      </c>
      <c r="T19" s="44">
        <v>2.601</v>
      </c>
      <c r="U19" s="44">
        <v>2.1619999999999999</v>
      </c>
      <c r="V19" s="44">
        <v>1.9890000000000001</v>
      </c>
      <c r="W19" s="44">
        <v>1.9159999999999999</v>
      </c>
      <c r="X19" s="44">
        <v>1.9430000000000001</v>
      </c>
      <c r="Y19" s="44">
        <v>2.044</v>
      </c>
      <c r="Z19" s="44">
        <v>2.1850000000000001</v>
      </c>
      <c r="AA19" s="44">
        <v>2.371</v>
      </c>
      <c r="AB19" s="44">
        <v>2.613</v>
      </c>
      <c r="AC19" s="44">
        <v>2.867</v>
      </c>
      <c r="AD19" s="44">
        <v>3.07</v>
      </c>
      <c r="AE19" s="44">
        <v>3.2040000000000002</v>
      </c>
      <c r="AF19" s="44">
        <v>3.2639999999999998</v>
      </c>
      <c r="AG19" s="44">
        <v>3.2509999999999999</v>
      </c>
      <c r="AH19" s="44">
        <v>3.2090000000000001</v>
      </c>
      <c r="AI19" s="44">
        <v>3.1619999999999999</v>
      </c>
      <c r="AJ19" s="44">
        <v>3.105</v>
      </c>
      <c r="AK19" s="44">
        <v>3.0609999999999999</v>
      </c>
      <c r="AL19" s="44">
        <v>3.0459999999999998</v>
      </c>
      <c r="AM19" s="44">
        <v>3.0369999999999999</v>
      </c>
      <c r="AN19" s="44">
        <v>3.028</v>
      </c>
      <c r="AO19" s="44">
        <v>3.0329999999999999</v>
      </c>
      <c r="AP19" s="44">
        <v>3.0369999999999999</v>
      </c>
      <c r="AQ19" s="44">
        <v>3.0249999999999999</v>
      </c>
      <c r="AR19" s="44">
        <v>2.996</v>
      </c>
      <c r="AS19" s="44">
        <v>2.9849999999999999</v>
      </c>
      <c r="AT19" s="44">
        <v>2.988</v>
      </c>
      <c r="AU19" s="44">
        <v>3.0059999999999998</v>
      </c>
      <c r="AV19" s="44">
        <v>3.028</v>
      </c>
      <c r="AW19" s="44">
        <v>3.0529999999999999</v>
      </c>
      <c r="AX19" s="44">
        <v>3.077</v>
      </c>
      <c r="AY19" s="44">
        <v>3.0939999999999999</v>
      </c>
      <c r="AZ19" s="44">
        <v>3.1019999999999999</v>
      </c>
      <c r="BA19" s="44">
        <v>3.1150000000000002</v>
      </c>
      <c r="BB19" s="44">
        <v>3.1320000000000001</v>
      </c>
      <c r="BC19" s="44">
        <v>3.1440000000000001</v>
      </c>
      <c r="BD19" s="44">
        <v>3.149</v>
      </c>
      <c r="BE19" s="44">
        <v>3.1560000000000001</v>
      </c>
      <c r="BF19" s="44">
        <v>3.17</v>
      </c>
      <c r="BG19" s="44">
        <v>3.1869999999999998</v>
      </c>
      <c r="BH19" s="44">
        <v>3.2120000000000002</v>
      </c>
      <c r="BI19" s="44">
        <v>3.2519999999999998</v>
      </c>
      <c r="BJ19" s="44">
        <v>3.2930000000000001</v>
      </c>
      <c r="BK19" s="44">
        <v>3.3180000000000001</v>
      </c>
      <c r="BL19" s="44">
        <v>3.3359999999999999</v>
      </c>
      <c r="BM19" s="44">
        <v>3.3239999999999998</v>
      </c>
      <c r="BN19" s="44">
        <v>3.2570000000000001</v>
      </c>
      <c r="BO19" s="44">
        <v>3.1629999999999998</v>
      </c>
      <c r="BP19" s="44">
        <v>3.085</v>
      </c>
      <c r="BQ19" s="44">
        <v>3.02</v>
      </c>
      <c r="BR19" s="44">
        <v>2.9790000000000001</v>
      </c>
      <c r="BS19" s="44">
        <v>3.0019999999999998</v>
      </c>
      <c r="BT19" s="44">
        <v>3.056</v>
      </c>
      <c r="BU19" s="44">
        <v>3.097</v>
      </c>
      <c r="BV19" s="44">
        <v>3.1230000000000002</v>
      </c>
      <c r="BW19" s="44">
        <v>3.1539999999999999</v>
      </c>
      <c r="BX19" s="44">
        <v>3.1930000000000001</v>
      </c>
      <c r="BY19" s="44">
        <v>3.2280000000000002</v>
      </c>
      <c r="BZ19" s="44">
        <v>3.262</v>
      </c>
      <c r="CA19" s="44">
        <v>3.331</v>
      </c>
      <c r="CB19" s="44">
        <v>3.371</v>
      </c>
      <c r="CC19" s="44">
        <v>3.2919999999999998</v>
      </c>
      <c r="CD19" s="44">
        <v>3.117</v>
      </c>
      <c r="CE19" s="44">
        <v>2.9319999999999999</v>
      </c>
      <c r="CF19" s="44">
        <v>2.71</v>
      </c>
      <c r="CG19" s="44">
        <v>2.5049999999999999</v>
      </c>
      <c r="CH19" s="44">
        <v>2.4319999999999999</v>
      </c>
      <c r="CI19" s="44">
        <v>2.4409999999999998</v>
      </c>
      <c r="CJ19" s="44">
        <v>2.4159999999999999</v>
      </c>
      <c r="CK19" s="44">
        <v>2.3919999999999999</v>
      </c>
      <c r="CL19" s="44">
        <v>2.3479999999999999</v>
      </c>
      <c r="CM19" s="44">
        <v>2.1579999999999999</v>
      </c>
      <c r="CN19" s="44">
        <v>1.8540000000000001</v>
      </c>
      <c r="CO19" s="44">
        <v>1.569</v>
      </c>
      <c r="CP19" s="44">
        <v>1.2869999999999999</v>
      </c>
      <c r="CQ19" s="44">
        <v>1.034</v>
      </c>
      <c r="CR19" s="44">
        <v>0.92100000000000004</v>
      </c>
      <c r="CS19" s="44">
        <v>0.89200000000000002</v>
      </c>
      <c r="CT19" s="44">
        <v>0.84299999999999997</v>
      </c>
      <c r="CU19" s="44">
        <v>0.79600000000000004</v>
      </c>
      <c r="CV19" s="44">
        <v>0.76</v>
      </c>
      <c r="CW19" s="44">
        <v>0.68100000000000005</v>
      </c>
      <c r="CX19" s="44">
        <v>0.57199999999999995</v>
      </c>
      <c r="CY19" s="44">
        <v>0.48399999999999999</v>
      </c>
      <c r="CZ19" s="44">
        <v>0.42299999999999999</v>
      </c>
      <c r="DA19" s="44">
        <v>0.377</v>
      </c>
      <c r="DB19" s="44">
        <v>0.315</v>
      </c>
      <c r="DC19" s="44">
        <v>0.23200000000000001</v>
      </c>
      <c r="DD19" s="44">
        <v>0.17799999999999999</v>
      </c>
      <c r="DE19" s="44">
        <v>0.157</v>
      </c>
      <c r="DF19" s="44">
        <v>0.13700000000000001</v>
      </c>
      <c r="DG19" s="44">
        <v>0.111</v>
      </c>
      <c r="DH19" s="44">
        <v>0.30099999999999999</v>
      </c>
    </row>
    <row r="20" spans="1:112" x14ac:dyDescent="0.75">
      <c r="A20" s="37">
        <v>8719</v>
      </c>
      <c r="B20" s="37" t="s">
        <v>141</v>
      </c>
      <c r="C20" s="42" t="s">
        <v>113</v>
      </c>
      <c r="D20" s="15" t="s">
        <v>142</v>
      </c>
      <c r="E20" s="15">
        <v>764</v>
      </c>
      <c r="F20" s="15" t="s">
        <v>143</v>
      </c>
      <c r="G20" s="15" t="s">
        <v>144</v>
      </c>
      <c r="H20" s="15">
        <v>764</v>
      </c>
      <c r="I20" s="38" t="s">
        <v>145</v>
      </c>
      <c r="J20" s="15">
        <v>920</v>
      </c>
      <c r="K20" s="15">
        <v>1952</v>
      </c>
      <c r="L20" s="44">
        <v>123.748</v>
      </c>
      <c r="M20" s="44">
        <v>19.635999999999999</v>
      </c>
      <c r="N20" s="44">
        <v>14.361000000000001</v>
      </c>
      <c r="O20" s="44">
        <v>10.661</v>
      </c>
      <c r="P20" s="44">
        <v>7.7809999999999997</v>
      </c>
      <c r="Q20" s="44">
        <v>5.6970000000000001</v>
      </c>
      <c r="R20" s="44">
        <v>4.1820000000000004</v>
      </c>
      <c r="S20" s="44">
        <v>3.149</v>
      </c>
      <c r="T20" s="44">
        <v>2.4849999999999999</v>
      </c>
      <c r="U20" s="44">
        <v>2.1019999999999999</v>
      </c>
      <c r="V20" s="44">
        <v>1.929</v>
      </c>
      <c r="W20" s="44">
        <v>1.849</v>
      </c>
      <c r="X20" s="44">
        <v>1.861</v>
      </c>
      <c r="Y20" s="44">
        <v>1.9710000000000001</v>
      </c>
      <c r="Z20" s="44">
        <v>2.1520000000000001</v>
      </c>
      <c r="AA20" s="44">
        <v>2.3660000000000001</v>
      </c>
      <c r="AB20" s="44">
        <v>2.5990000000000002</v>
      </c>
      <c r="AC20" s="44">
        <v>2.843</v>
      </c>
      <c r="AD20" s="44">
        <v>3.0510000000000002</v>
      </c>
      <c r="AE20" s="44">
        <v>3.165</v>
      </c>
      <c r="AF20" s="44">
        <v>3.2149999999999999</v>
      </c>
      <c r="AG20" s="44">
        <v>3.2160000000000002</v>
      </c>
      <c r="AH20" s="44">
        <v>3.1789999999999998</v>
      </c>
      <c r="AI20" s="44">
        <v>3.1429999999999998</v>
      </c>
      <c r="AJ20" s="44">
        <v>3.1160000000000001</v>
      </c>
      <c r="AK20" s="44">
        <v>3.0880000000000001</v>
      </c>
      <c r="AL20" s="44">
        <v>3.0649999999999999</v>
      </c>
      <c r="AM20" s="44">
        <v>3.0539999999999998</v>
      </c>
      <c r="AN20" s="44">
        <v>3.036</v>
      </c>
      <c r="AO20" s="44">
        <v>3.0049999999999999</v>
      </c>
      <c r="AP20" s="44">
        <v>2.99</v>
      </c>
      <c r="AQ20" s="44">
        <v>2.9809999999999999</v>
      </c>
      <c r="AR20" s="44">
        <v>2.9649999999999999</v>
      </c>
      <c r="AS20" s="44">
        <v>2.94</v>
      </c>
      <c r="AT20" s="44">
        <v>2.9359999999999999</v>
      </c>
      <c r="AU20" s="44">
        <v>2.9489999999999998</v>
      </c>
      <c r="AV20" s="44">
        <v>2.9740000000000002</v>
      </c>
      <c r="AW20" s="44">
        <v>3.0030000000000001</v>
      </c>
      <c r="AX20" s="44">
        <v>3.032</v>
      </c>
      <c r="AY20" s="44">
        <v>3.0579999999999998</v>
      </c>
      <c r="AZ20" s="44">
        <v>3.0750000000000002</v>
      </c>
      <c r="BA20" s="44">
        <v>3.081</v>
      </c>
      <c r="BB20" s="44">
        <v>3.0910000000000002</v>
      </c>
      <c r="BC20" s="44">
        <v>3.1070000000000002</v>
      </c>
      <c r="BD20" s="44">
        <v>3.121</v>
      </c>
      <c r="BE20" s="44">
        <v>3.1360000000000001</v>
      </c>
      <c r="BF20" s="44">
        <v>3.1560000000000001</v>
      </c>
      <c r="BG20" s="44">
        <v>3.1869999999999998</v>
      </c>
      <c r="BH20" s="44">
        <v>3.2189999999999999</v>
      </c>
      <c r="BI20" s="44">
        <v>3.2549999999999999</v>
      </c>
      <c r="BJ20" s="44">
        <v>3.298</v>
      </c>
      <c r="BK20" s="44">
        <v>3.3319999999999999</v>
      </c>
      <c r="BL20" s="44">
        <v>3.343</v>
      </c>
      <c r="BM20" s="44">
        <v>3.343</v>
      </c>
      <c r="BN20" s="44">
        <v>3.319</v>
      </c>
      <c r="BO20" s="44">
        <v>3.2490000000000001</v>
      </c>
      <c r="BP20" s="44">
        <v>3.16</v>
      </c>
      <c r="BQ20" s="44">
        <v>3.0950000000000002</v>
      </c>
      <c r="BR20" s="44">
        <v>3.0449999999999999</v>
      </c>
      <c r="BS20" s="44">
        <v>3.016</v>
      </c>
      <c r="BT20" s="44">
        <v>3.044</v>
      </c>
      <c r="BU20" s="44">
        <v>3.093</v>
      </c>
      <c r="BV20" s="44">
        <v>3.1190000000000002</v>
      </c>
      <c r="BW20" s="44">
        <v>3.125</v>
      </c>
      <c r="BX20" s="44">
        <v>3.137</v>
      </c>
      <c r="BY20" s="44">
        <v>3.1629999999999998</v>
      </c>
      <c r="BZ20" s="44">
        <v>3.181</v>
      </c>
      <c r="CA20" s="44">
        <v>3.2189999999999999</v>
      </c>
      <c r="CB20" s="44">
        <v>3.2959999999999998</v>
      </c>
      <c r="CC20" s="44">
        <v>3.34</v>
      </c>
      <c r="CD20" s="44">
        <v>3.26</v>
      </c>
      <c r="CE20" s="44">
        <v>3.0750000000000002</v>
      </c>
      <c r="CF20" s="44">
        <v>2.8730000000000002</v>
      </c>
      <c r="CG20" s="44">
        <v>2.6349999999999998</v>
      </c>
      <c r="CH20" s="44">
        <v>2.4129999999999998</v>
      </c>
      <c r="CI20" s="44">
        <v>2.3260000000000001</v>
      </c>
      <c r="CJ20" s="44">
        <v>2.3199999999999998</v>
      </c>
      <c r="CK20" s="44">
        <v>2.2829999999999999</v>
      </c>
      <c r="CL20" s="44">
        <v>2.246</v>
      </c>
      <c r="CM20" s="44">
        <v>2.19</v>
      </c>
      <c r="CN20" s="44">
        <v>1.998</v>
      </c>
      <c r="CO20" s="44">
        <v>1.704</v>
      </c>
      <c r="CP20" s="44">
        <v>1.431</v>
      </c>
      <c r="CQ20" s="44">
        <v>1.1639999999999999</v>
      </c>
      <c r="CR20" s="44">
        <v>0.92700000000000005</v>
      </c>
      <c r="CS20" s="44">
        <v>0.81899999999999995</v>
      </c>
      <c r="CT20" s="44">
        <v>0.78800000000000003</v>
      </c>
      <c r="CU20" s="44">
        <v>0.73699999999999999</v>
      </c>
      <c r="CV20" s="44">
        <v>0.68899999999999995</v>
      </c>
      <c r="CW20" s="44">
        <v>0.65100000000000002</v>
      </c>
      <c r="CX20" s="44">
        <v>0.57599999999999996</v>
      </c>
      <c r="CY20" s="44">
        <v>0.47899999999999998</v>
      </c>
      <c r="CZ20" s="44">
        <v>0.39900000000000002</v>
      </c>
      <c r="DA20" s="44">
        <v>0.34499999999999997</v>
      </c>
      <c r="DB20" s="44">
        <v>0.30299999999999999</v>
      </c>
      <c r="DC20" s="44">
        <v>0.248</v>
      </c>
      <c r="DD20" s="44">
        <v>0.18099999999999999</v>
      </c>
      <c r="DE20" s="44">
        <v>0.13700000000000001</v>
      </c>
      <c r="DF20" s="44">
        <v>0.11899999999999999</v>
      </c>
      <c r="DG20" s="44">
        <v>0.10100000000000001</v>
      </c>
      <c r="DH20" s="44">
        <v>0.28899999999999998</v>
      </c>
    </row>
    <row r="21" spans="1:112" x14ac:dyDescent="0.75">
      <c r="A21" s="37">
        <v>8720</v>
      </c>
      <c r="B21" s="37" t="s">
        <v>141</v>
      </c>
      <c r="C21" s="42" t="s">
        <v>113</v>
      </c>
      <c r="D21" s="15" t="s">
        <v>142</v>
      </c>
      <c r="E21" s="15">
        <v>764</v>
      </c>
      <c r="F21" s="15" t="s">
        <v>143</v>
      </c>
      <c r="G21" s="15" t="s">
        <v>144</v>
      </c>
      <c r="H21" s="15">
        <v>764</v>
      </c>
      <c r="I21" s="38" t="s">
        <v>145</v>
      </c>
      <c r="J21" s="15">
        <v>920</v>
      </c>
      <c r="K21" s="15">
        <v>1953</v>
      </c>
      <c r="L21" s="44">
        <v>124.06</v>
      </c>
      <c r="M21" s="44">
        <v>19.337</v>
      </c>
      <c r="N21" s="44">
        <v>14.231999999999999</v>
      </c>
      <c r="O21" s="44">
        <v>10.603999999999999</v>
      </c>
      <c r="P21" s="44">
        <v>8.0269999999999992</v>
      </c>
      <c r="Q21" s="44">
        <v>6.0709999999999997</v>
      </c>
      <c r="R21" s="44">
        <v>4.569</v>
      </c>
      <c r="S21" s="44">
        <v>3.39</v>
      </c>
      <c r="T21" s="44">
        <v>2.556</v>
      </c>
      <c r="U21" s="44">
        <v>2.0529999999999999</v>
      </c>
      <c r="V21" s="44">
        <v>1.875</v>
      </c>
      <c r="W21" s="44">
        <v>1.7929999999999999</v>
      </c>
      <c r="X21" s="44">
        <v>1.796</v>
      </c>
      <c r="Y21" s="44">
        <v>1.8879999999999999</v>
      </c>
      <c r="Z21" s="44">
        <v>2.0760000000000001</v>
      </c>
      <c r="AA21" s="44">
        <v>2.3319999999999999</v>
      </c>
      <c r="AB21" s="44">
        <v>2.5960000000000001</v>
      </c>
      <c r="AC21" s="44">
        <v>2.831</v>
      </c>
      <c r="AD21" s="44">
        <v>3.03</v>
      </c>
      <c r="AE21" s="44">
        <v>3.15</v>
      </c>
      <c r="AF21" s="44">
        <v>3.18</v>
      </c>
      <c r="AG21" s="44">
        <v>3.1720000000000002</v>
      </c>
      <c r="AH21" s="44">
        <v>3.149</v>
      </c>
      <c r="AI21" s="44">
        <v>3.1179999999999999</v>
      </c>
      <c r="AJ21" s="44">
        <v>3.1019999999999999</v>
      </c>
      <c r="AK21" s="44">
        <v>3.1040000000000001</v>
      </c>
      <c r="AL21" s="44">
        <v>3.097</v>
      </c>
      <c r="AM21" s="44">
        <v>3.0790000000000002</v>
      </c>
      <c r="AN21" s="44">
        <v>3.0590000000000002</v>
      </c>
      <c r="AO21" s="44">
        <v>3.0190000000000001</v>
      </c>
      <c r="AP21" s="44">
        <v>2.968</v>
      </c>
      <c r="AQ21" s="44">
        <v>2.94</v>
      </c>
      <c r="AR21" s="44">
        <v>2.927</v>
      </c>
      <c r="AS21" s="44">
        <v>2.915</v>
      </c>
      <c r="AT21" s="44">
        <v>2.8980000000000001</v>
      </c>
      <c r="AU21" s="44">
        <v>2.903</v>
      </c>
      <c r="AV21" s="44">
        <v>2.9239999999999999</v>
      </c>
      <c r="AW21" s="44">
        <v>2.956</v>
      </c>
      <c r="AX21" s="44">
        <v>2.9889999999999999</v>
      </c>
      <c r="AY21" s="44">
        <v>3.02</v>
      </c>
      <c r="AZ21" s="44">
        <v>3.0459999999999998</v>
      </c>
      <c r="BA21" s="44">
        <v>3.06</v>
      </c>
      <c r="BB21" s="44">
        <v>3.0630000000000002</v>
      </c>
      <c r="BC21" s="44">
        <v>3.073</v>
      </c>
      <c r="BD21" s="44">
        <v>3.0910000000000002</v>
      </c>
      <c r="BE21" s="44">
        <v>3.1139999999999999</v>
      </c>
      <c r="BF21" s="44">
        <v>3.1419999999999999</v>
      </c>
      <c r="BG21" s="44">
        <v>3.1789999999999998</v>
      </c>
      <c r="BH21" s="44">
        <v>3.226</v>
      </c>
      <c r="BI21" s="44">
        <v>3.2690000000000001</v>
      </c>
      <c r="BJ21" s="44">
        <v>3.3079999999999998</v>
      </c>
      <c r="BK21" s="44">
        <v>3.3439999999999999</v>
      </c>
      <c r="BL21" s="44">
        <v>3.363</v>
      </c>
      <c r="BM21" s="44">
        <v>3.3559999999999999</v>
      </c>
      <c r="BN21" s="44">
        <v>3.343</v>
      </c>
      <c r="BO21" s="44">
        <v>3.3159999999999998</v>
      </c>
      <c r="BP21" s="44">
        <v>3.2519999999999998</v>
      </c>
      <c r="BQ21" s="44">
        <v>3.177</v>
      </c>
      <c r="BR21" s="44">
        <v>3.1269999999999998</v>
      </c>
      <c r="BS21" s="44">
        <v>3.0880000000000001</v>
      </c>
      <c r="BT21" s="44">
        <v>3.0640000000000001</v>
      </c>
      <c r="BU21" s="44">
        <v>3.0870000000000002</v>
      </c>
      <c r="BV21" s="44">
        <v>3.121</v>
      </c>
      <c r="BW21" s="44">
        <v>3.1269999999999998</v>
      </c>
      <c r="BX21" s="44">
        <v>3.1139999999999999</v>
      </c>
      <c r="BY21" s="44">
        <v>3.113</v>
      </c>
      <c r="BZ21" s="44">
        <v>3.1219999999999999</v>
      </c>
      <c r="CA21" s="44">
        <v>3.145</v>
      </c>
      <c r="CB21" s="44">
        <v>3.19</v>
      </c>
      <c r="CC21" s="44">
        <v>3.2719999999999998</v>
      </c>
      <c r="CD21" s="44">
        <v>3.3140000000000001</v>
      </c>
      <c r="CE21" s="44">
        <v>3.2229999999999999</v>
      </c>
      <c r="CF21" s="44">
        <v>3.0190000000000001</v>
      </c>
      <c r="CG21" s="44">
        <v>2.7989999999999999</v>
      </c>
      <c r="CH21" s="44">
        <v>2.5430000000000001</v>
      </c>
      <c r="CI21" s="44">
        <v>2.3109999999999999</v>
      </c>
      <c r="CJ21" s="44">
        <v>2.2130000000000001</v>
      </c>
      <c r="CK21" s="44">
        <v>2.194</v>
      </c>
      <c r="CL21" s="44">
        <v>2.1469999999999998</v>
      </c>
      <c r="CM21" s="44">
        <v>2.0979999999999999</v>
      </c>
      <c r="CN21" s="44">
        <v>2.032</v>
      </c>
      <c r="CO21" s="44">
        <v>1.84</v>
      </c>
      <c r="CP21" s="44">
        <v>1.5580000000000001</v>
      </c>
      <c r="CQ21" s="44">
        <v>1.2969999999999999</v>
      </c>
      <c r="CR21" s="44">
        <v>1.0469999999999999</v>
      </c>
      <c r="CS21" s="44">
        <v>0.82599999999999996</v>
      </c>
      <c r="CT21" s="44">
        <v>0.72399999999999998</v>
      </c>
      <c r="CU21" s="44">
        <v>0.69</v>
      </c>
      <c r="CV21" s="44">
        <v>0.63900000000000001</v>
      </c>
      <c r="CW21" s="44">
        <v>0.59099999999999997</v>
      </c>
      <c r="CX21" s="44">
        <v>0.55200000000000005</v>
      </c>
      <c r="CY21" s="44">
        <v>0.48299999999999998</v>
      </c>
      <c r="CZ21" s="44">
        <v>0.39600000000000002</v>
      </c>
      <c r="DA21" s="44">
        <v>0.32600000000000001</v>
      </c>
      <c r="DB21" s="44">
        <v>0.27800000000000002</v>
      </c>
      <c r="DC21" s="44">
        <v>0.23899999999999999</v>
      </c>
      <c r="DD21" s="44">
        <v>0.19400000000000001</v>
      </c>
      <c r="DE21" s="44">
        <v>0.13900000000000001</v>
      </c>
      <c r="DF21" s="44">
        <v>0.10299999999999999</v>
      </c>
      <c r="DG21" s="44">
        <v>8.7999999999999995E-2</v>
      </c>
      <c r="DH21" s="44">
        <v>0.27300000000000002</v>
      </c>
    </row>
    <row r="22" spans="1:112" x14ac:dyDescent="0.75">
      <c r="A22" s="37">
        <v>8721</v>
      </c>
      <c r="B22" s="37" t="s">
        <v>141</v>
      </c>
      <c r="C22" s="42" t="s">
        <v>113</v>
      </c>
      <c r="D22" s="15" t="s">
        <v>142</v>
      </c>
      <c r="E22" s="15">
        <v>764</v>
      </c>
      <c r="F22" s="15" t="s">
        <v>143</v>
      </c>
      <c r="G22" s="15" t="s">
        <v>144</v>
      </c>
      <c r="H22" s="15">
        <v>764</v>
      </c>
      <c r="I22" s="38" t="s">
        <v>145</v>
      </c>
      <c r="J22" s="15">
        <v>920</v>
      </c>
      <c r="K22" s="15">
        <v>1954</v>
      </c>
      <c r="L22" s="44">
        <v>123.584</v>
      </c>
      <c r="M22" s="44">
        <v>19.119</v>
      </c>
      <c r="N22" s="44">
        <v>14.071999999999999</v>
      </c>
      <c r="O22" s="44">
        <v>10.545999999999999</v>
      </c>
      <c r="P22" s="44">
        <v>8.0069999999999997</v>
      </c>
      <c r="Q22" s="44">
        <v>5.94</v>
      </c>
      <c r="R22" s="44">
        <v>4.3849999999999998</v>
      </c>
      <c r="S22" s="44">
        <v>3.2759999999999998</v>
      </c>
      <c r="T22" s="44">
        <v>2.4870000000000001</v>
      </c>
      <c r="U22" s="44">
        <v>2.0099999999999998</v>
      </c>
      <c r="V22" s="44">
        <v>1.8160000000000001</v>
      </c>
      <c r="W22" s="44">
        <v>1.7290000000000001</v>
      </c>
      <c r="X22" s="44">
        <v>1.7270000000000001</v>
      </c>
      <c r="Y22" s="44">
        <v>1.8069999999999999</v>
      </c>
      <c r="Z22" s="44">
        <v>1.9710000000000001</v>
      </c>
      <c r="AA22" s="44">
        <v>2.23</v>
      </c>
      <c r="AB22" s="44">
        <v>2.536</v>
      </c>
      <c r="AC22" s="44">
        <v>2.802</v>
      </c>
      <c r="AD22" s="44">
        <v>2.9889999999999999</v>
      </c>
      <c r="AE22" s="44">
        <v>3.0979999999999999</v>
      </c>
      <c r="AF22" s="44">
        <v>3.1339999999999999</v>
      </c>
      <c r="AG22" s="44">
        <v>3.1080000000000001</v>
      </c>
      <c r="AH22" s="44">
        <v>3.077</v>
      </c>
      <c r="AI22" s="44">
        <v>3.0590000000000002</v>
      </c>
      <c r="AJ22" s="44">
        <v>3.0489999999999999</v>
      </c>
      <c r="AK22" s="44">
        <v>3.0609999999999999</v>
      </c>
      <c r="AL22" s="44">
        <v>3.0830000000000002</v>
      </c>
      <c r="AM22" s="44">
        <v>3.081</v>
      </c>
      <c r="AN22" s="44">
        <v>3.0539999999999998</v>
      </c>
      <c r="AO22" s="44">
        <v>3.012</v>
      </c>
      <c r="AP22" s="44">
        <v>2.9529999999999998</v>
      </c>
      <c r="AQ22" s="44">
        <v>2.89</v>
      </c>
      <c r="AR22" s="44">
        <v>2.859</v>
      </c>
      <c r="AS22" s="44">
        <v>2.85</v>
      </c>
      <c r="AT22" s="44">
        <v>2.8450000000000002</v>
      </c>
      <c r="AU22" s="44">
        <v>2.8380000000000001</v>
      </c>
      <c r="AV22" s="44">
        <v>2.851</v>
      </c>
      <c r="AW22" s="44">
        <v>2.8780000000000001</v>
      </c>
      <c r="AX22" s="44">
        <v>2.9140000000000001</v>
      </c>
      <c r="AY22" s="44">
        <v>2.948</v>
      </c>
      <c r="AZ22" s="44">
        <v>2.9780000000000002</v>
      </c>
      <c r="BA22" s="44">
        <v>3.0009999999999999</v>
      </c>
      <c r="BB22" s="44">
        <v>3.0129999999999999</v>
      </c>
      <c r="BC22" s="44">
        <v>3.0150000000000001</v>
      </c>
      <c r="BD22" s="44">
        <v>3.0270000000000001</v>
      </c>
      <c r="BE22" s="44">
        <v>3.0529999999999999</v>
      </c>
      <c r="BF22" s="44">
        <v>3.09</v>
      </c>
      <c r="BG22" s="44">
        <v>3.1349999999999998</v>
      </c>
      <c r="BH22" s="44">
        <v>3.1869999999999998</v>
      </c>
      <c r="BI22" s="44">
        <v>3.2450000000000001</v>
      </c>
      <c r="BJ22" s="44">
        <v>3.29</v>
      </c>
      <c r="BK22" s="44">
        <v>3.3210000000000002</v>
      </c>
      <c r="BL22" s="44">
        <v>3.3410000000000002</v>
      </c>
      <c r="BM22" s="44">
        <v>3.343</v>
      </c>
      <c r="BN22" s="44">
        <v>3.323</v>
      </c>
      <c r="BO22" s="44">
        <v>3.3079999999999998</v>
      </c>
      <c r="BP22" s="44">
        <v>3.2879999999999998</v>
      </c>
      <c r="BQ22" s="44">
        <v>3.2389999999999999</v>
      </c>
      <c r="BR22" s="44">
        <v>3.18</v>
      </c>
      <c r="BS22" s="44">
        <v>3.1429999999999998</v>
      </c>
      <c r="BT22" s="44">
        <v>3.11</v>
      </c>
      <c r="BU22" s="44">
        <v>3.08</v>
      </c>
      <c r="BV22" s="44">
        <v>3.0880000000000001</v>
      </c>
      <c r="BW22" s="44">
        <v>3.1019999999999999</v>
      </c>
      <c r="BX22" s="44">
        <v>3.089</v>
      </c>
      <c r="BY22" s="44">
        <v>3.0640000000000001</v>
      </c>
      <c r="BZ22" s="44">
        <v>3.0489999999999999</v>
      </c>
      <c r="CA22" s="44">
        <v>3.0630000000000002</v>
      </c>
      <c r="CB22" s="44">
        <v>3.093</v>
      </c>
      <c r="CC22" s="44">
        <v>3.1429999999999998</v>
      </c>
      <c r="CD22" s="44">
        <v>3.2229999999999999</v>
      </c>
      <c r="CE22" s="44">
        <v>3.2530000000000001</v>
      </c>
      <c r="CF22" s="44">
        <v>3.1419999999999999</v>
      </c>
      <c r="CG22" s="44">
        <v>2.92</v>
      </c>
      <c r="CH22" s="44">
        <v>2.6819999999999999</v>
      </c>
      <c r="CI22" s="44">
        <v>2.4180000000000001</v>
      </c>
      <c r="CJ22" s="44">
        <v>2.1819999999999999</v>
      </c>
      <c r="CK22" s="44">
        <v>2.0779999999999998</v>
      </c>
      <c r="CL22" s="44">
        <v>2.048</v>
      </c>
      <c r="CM22" s="44">
        <v>1.992</v>
      </c>
      <c r="CN22" s="44">
        <v>1.9339999999999999</v>
      </c>
      <c r="CO22" s="44">
        <v>1.86</v>
      </c>
      <c r="CP22" s="44">
        <v>1.6719999999999999</v>
      </c>
      <c r="CQ22" s="44">
        <v>1.405</v>
      </c>
      <c r="CR22" s="44">
        <v>1.161</v>
      </c>
      <c r="CS22" s="44">
        <v>0.92900000000000005</v>
      </c>
      <c r="CT22" s="44">
        <v>0.72699999999999998</v>
      </c>
      <c r="CU22" s="44">
        <v>0.63100000000000001</v>
      </c>
      <c r="CV22" s="44">
        <v>0.59499999999999997</v>
      </c>
      <c r="CW22" s="44">
        <v>0.54600000000000004</v>
      </c>
      <c r="CX22" s="44">
        <v>0.499</v>
      </c>
      <c r="CY22" s="44">
        <v>0.46100000000000002</v>
      </c>
      <c r="CZ22" s="44">
        <v>0.39800000000000002</v>
      </c>
      <c r="DA22" s="44">
        <v>0.32200000000000001</v>
      </c>
      <c r="DB22" s="44">
        <v>0.26200000000000001</v>
      </c>
      <c r="DC22" s="44">
        <v>0.218</v>
      </c>
      <c r="DD22" s="44">
        <v>0.186</v>
      </c>
      <c r="DE22" s="44">
        <v>0.14799999999999999</v>
      </c>
      <c r="DF22" s="44">
        <v>0.105</v>
      </c>
      <c r="DG22" s="44">
        <v>7.6999999999999999E-2</v>
      </c>
      <c r="DH22" s="44">
        <v>0.253</v>
      </c>
    </row>
    <row r="23" spans="1:112" x14ac:dyDescent="0.75">
      <c r="A23" s="37">
        <v>8722</v>
      </c>
      <c r="B23" s="37" t="s">
        <v>141</v>
      </c>
      <c r="C23" s="42" t="s">
        <v>113</v>
      </c>
      <c r="D23" s="15" t="s">
        <v>142</v>
      </c>
      <c r="E23" s="15">
        <v>764</v>
      </c>
      <c r="F23" s="15" t="s">
        <v>143</v>
      </c>
      <c r="G23" s="15" t="s">
        <v>144</v>
      </c>
      <c r="H23" s="15">
        <v>764</v>
      </c>
      <c r="I23" s="38" t="s">
        <v>145</v>
      </c>
      <c r="J23" s="15">
        <v>920</v>
      </c>
      <c r="K23" s="15">
        <v>1955</v>
      </c>
      <c r="L23" s="44">
        <v>122.94799999999999</v>
      </c>
      <c r="M23" s="44">
        <v>18.824000000000002</v>
      </c>
      <c r="N23" s="44">
        <v>13.891999999999999</v>
      </c>
      <c r="O23" s="44">
        <v>10.407999999999999</v>
      </c>
      <c r="P23" s="44">
        <v>7.9450000000000003</v>
      </c>
      <c r="Q23" s="44">
        <v>5.9980000000000002</v>
      </c>
      <c r="R23" s="44">
        <v>4.4059999999999997</v>
      </c>
      <c r="S23" s="44">
        <v>3.2530000000000001</v>
      </c>
      <c r="T23" s="44">
        <v>2.4830000000000001</v>
      </c>
      <c r="U23" s="44">
        <v>1.996</v>
      </c>
      <c r="V23" s="44">
        <v>1.78</v>
      </c>
      <c r="W23" s="44">
        <v>1.677</v>
      </c>
      <c r="X23" s="44">
        <v>1.667</v>
      </c>
      <c r="Y23" s="44">
        <v>1.74</v>
      </c>
      <c r="Z23" s="44">
        <v>1.89</v>
      </c>
      <c r="AA23" s="44">
        <v>2.1219999999999999</v>
      </c>
      <c r="AB23" s="44">
        <v>2.431</v>
      </c>
      <c r="AC23" s="44">
        <v>2.7450000000000001</v>
      </c>
      <c r="AD23" s="44">
        <v>2.9670000000000001</v>
      </c>
      <c r="AE23" s="44">
        <v>3.0649999999999999</v>
      </c>
      <c r="AF23" s="44">
        <v>3.0920000000000001</v>
      </c>
      <c r="AG23" s="44">
        <v>3.0720000000000001</v>
      </c>
      <c r="AH23" s="44">
        <v>3.0230000000000001</v>
      </c>
      <c r="AI23" s="44">
        <v>2.9980000000000002</v>
      </c>
      <c r="AJ23" s="44">
        <v>3</v>
      </c>
      <c r="AK23" s="44">
        <v>3.016</v>
      </c>
      <c r="AL23" s="44">
        <v>3.0489999999999999</v>
      </c>
      <c r="AM23" s="44">
        <v>3.077</v>
      </c>
      <c r="AN23" s="44">
        <v>3.0659999999999998</v>
      </c>
      <c r="AO23" s="44">
        <v>3.0169999999999999</v>
      </c>
      <c r="AP23" s="44">
        <v>2.956</v>
      </c>
      <c r="AQ23" s="44">
        <v>2.8849999999999998</v>
      </c>
      <c r="AR23" s="44">
        <v>2.8210000000000002</v>
      </c>
      <c r="AS23" s="44">
        <v>2.794</v>
      </c>
      <c r="AT23" s="44">
        <v>2.7919999999999998</v>
      </c>
      <c r="AU23" s="44">
        <v>2.7959999999999998</v>
      </c>
      <c r="AV23" s="44">
        <v>2.7970000000000002</v>
      </c>
      <c r="AW23" s="44">
        <v>2.8159999999999998</v>
      </c>
      <c r="AX23" s="44">
        <v>2.847</v>
      </c>
      <c r="AY23" s="44">
        <v>2.8849999999999998</v>
      </c>
      <c r="AZ23" s="44">
        <v>2.9180000000000001</v>
      </c>
      <c r="BA23" s="44">
        <v>2.9460000000000002</v>
      </c>
      <c r="BB23" s="44">
        <v>2.9660000000000002</v>
      </c>
      <c r="BC23" s="44">
        <v>2.976</v>
      </c>
      <c r="BD23" s="44">
        <v>2.9809999999999999</v>
      </c>
      <c r="BE23" s="44">
        <v>3.0019999999999998</v>
      </c>
      <c r="BF23" s="44">
        <v>3.0409999999999999</v>
      </c>
      <c r="BG23" s="44">
        <v>3.0939999999999999</v>
      </c>
      <c r="BH23" s="44">
        <v>3.1549999999999998</v>
      </c>
      <c r="BI23" s="44">
        <v>3.218</v>
      </c>
      <c r="BJ23" s="44">
        <v>3.278</v>
      </c>
      <c r="BK23" s="44">
        <v>3.3149999999999999</v>
      </c>
      <c r="BL23" s="44">
        <v>3.331</v>
      </c>
      <c r="BM23" s="44">
        <v>3.3340000000000001</v>
      </c>
      <c r="BN23" s="44">
        <v>3.3220000000000001</v>
      </c>
      <c r="BO23" s="44">
        <v>3.3</v>
      </c>
      <c r="BP23" s="44">
        <v>3.2919999999999998</v>
      </c>
      <c r="BQ23" s="44">
        <v>3.286</v>
      </c>
      <c r="BR23" s="44">
        <v>3.2530000000000001</v>
      </c>
      <c r="BS23" s="44">
        <v>3.2080000000000002</v>
      </c>
      <c r="BT23" s="44">
        <v>3.177</v>
      </c>
      <c r="BU23" s="44">
        <v>3.1379999999999999</v>
      </c>
      <c r="BV23" s="44">
        <v>3.0920000000000001</v>
      </c>
      <c r="BW23" s="44">
        <v>3.0790000000000002</v>
      </c>
      <c r="BX23" s="44">
        <v>3.0739999999999998</v>
      </c>
      <c r="BY23" s="44">
        <v>3.048</v>
      </c>
      <c r="BZ23" s="44">
        <v>3.0089999999999999</v>
      </c>
      <c r="CA23" s="44">
        <v>2.9980000000000002</v>
      </c>
      <c r="CB23" s="44">
        <v>3.0209999999999999</v>
      </c>
      <c r="CC23" s="44">
        <v>3.056</v>
      </c>
      <c r="CD23" s="44">
        <v>3.1059999999999999</v>
      </c>
      <c r="CE23" s="44">
        <v>3.173</v>
      </c>
      <c r="CF23" s="44">
        <v>3.181</v>
      </c>
      <c r="CG23" s="44">
        <v>3.0489999999999999</v>
      </c>
      <c r="CH23" s="44">
        <v>2.8079999999999998</v>
      </c>
      <c r="CI23" s="44">
        <v>2.5579999999999998</v>
      </c>
      <c r="CJ23" s="44">
        <v>2.29</v>
      </c>
      <c r="CK23" s="44">
        <v>2.0539999999999998</v>
      </c>
      <c r="CL23" s="44">
        <v>1.944</v>
      </c>
      <c r="CM23" s="44">
        <v>1.905</v>
      </c>
      <c r="CN23" s="44">
        <v>1.841</v>
      </c>
      <c r="CO23" s="44">
        <v>1.776</v>
      </c>
      <c r="CP23" s="44">
        <v>1.696</v>
      </c>
      <c r="CQ23" s="44">
        <v>1.514</v>
      </c>
      <c r="CR23" s="44">
        <v>1.2629999999999999</v>
      </c>
      <c r="CS23" s="44">
        <v>1.0349999999999999</v>
      </c>
      <c r="CT23" s="44">
        <v>0.82</v>
      </c>
      <c r="CU23" s="44">
        <v>0.63500000000000001</v>
      </c>
      <c r="CV23" s="44">
        <v>0.54600000000000004</v>
      </c>
      <c r="CW23" s="44">
        <v>0.51</v>
      </c>
      <c r="CX23" s="44">
        <v>0.46300000000000002</v>
      </c>
      <c r="CY23" s="44">
        <v>0.41799999999999998</v>
      </c>
      <c r="CZ23" s="44">
        <v>0.38100000000000001</v>
      </c>
      <c r="DA23" s="44">
        <v>0.32500000000000001</v>
      </c>
      <c r="DB23" s="44">
        <v>0.26</v>
      </c>
      <c r="DC23" s="44">
        <v>0.20699999999999999</v>
      </c>
      <c r="DD23" s="44">
        <v>0.17100000000000001</v>
      </c>
      <c r="DE23" s="44">
        <v>0.14399999999999999</v>
      </c>
      <c r="DF23" s="44">
        <v>0.113</v>
      </c>
      <c r="DG23" s="44">
        <v>7.9000000000000001E-2</v>
      </c>
      <c r="DH23" s="44">
        <v>0.23300000000000001</v>
      </c>
    </row>
    <row r="24" spans="1:112" x14ac:dyDescent="0.75">
      <c r="A24" s="37">
        <v>8723</v>
      </c>
      <c r="B24" s="37" t="s">
        <v>141</v>
      </c>
      <c r="C24" s="42" t="s">
        <v>113</v>
      </c>
      <c r="D24" s="15" t="s">
        <v>142</v>
      </c>
      <c r="E24" s="15">
        <v>764</v>
      </c>
      <c r="F24" s="15" t="s">
        <v>143</v>
      </c>
      <c r="G24" s="15" t="s">
        <v>144</v>
      </c>
      <c r="H24" s="15">
        <v>764</v>
      </c>
      <c r="I24" s="38" t="s">
        <v>145</v>
      </c>
      <c r="J24" s="15">
        <v>920</v>
      </c>
      <c r="K24" s="15">
        <v>1956</v>
      </c>
      <c r="L24" s="44">
        <v>122.29300000000001</v>
      </c>
      <c r="M24" s="44">
        <v>18.457000000000001</v>
      </c>
      <c r="N24" s="44">
        <v>13.69</v>
      </c>
      <c r="O24" s="44">
        <v>10.282999999999999</v>
      </c>
      <c r="P24" s="44">
        <v>7.8460000000000001</v>
      </c>
      <c r="Q24" s="44">
        <v>5.9690000000000003</v>
      </c>
      <c r="R24" s="44">
        <v>4.4809999999999999</v>
      </c>
      <c r="S24" s="44">
        <v>3.31</v>
      </c>
      <c r="T24" s="44">
        <v>2.5070000000000001</v>
      </c>
      <c r="U24" s="44">
        <v>2.0249999999999999</v>
      </c>
      <c r="V24" s="44">
        <v>1.78</v>
      </c>
      <c r="W24" s="44">
        <v>1.655</v>
      </c>
      <c r="X24" s="44">
        <v>1.6279999999999999</v>
      </c>
      <c r="Y24" s="44">
        <v>1.6910000000000001</v>
      </c>
      <c r="Z24" s="44">
        <v>1.833</v>
      </c>
      <c r="AA24" s="44">
        <v>2.0489999999999999</v>
      </c>
      <c r="AB24" s="44">
        <v>2.33</v>
      </c>
      <c r="AC24" s="44">
        <v>2.649</v>
      </c>
      <c r="AD24" s="44">
        <v>2.9239999999999999</v>
      </c>
      <c r="AE24" s="44">
        <v>3.0609999999999999</v>
      </c>
      <c r="AF24" s="44">
        <v>3.077</v>
      </c>
      <c r="AG24" s="44">
        <v>3.048</v>
      </c>
      <c r="AH24" s="44">
        <v>3.0059999999999998</v>
      </c>
      <c r="AI24" s="44">
        <v>2.9630000000000001</v>
      </c>
      <c r="AJ24" s="44">
        <v>2.9569999999999999</v>
      </c>
      <c r="AK24" s="44">
        <v>2.9849999999999999</v>
      </c>
      <c r="AL24" s="44">
        <v>3.0219999999999998</v>
      </c>
      <c r="AM24" s="44">
        <v>3.06</v>
      </c>
      <c r="AN24" s="44">
        <v>3.0790000000000002</v>
      </c>
      <c r="AO24" s="44">
        <v>3.0459999999999998</v>
      </c>
      <c r="AP24" s="44">
        <v>2.9780000000000002</v>
      </c>
      <c r="AQ24" s="44">
        <v>2.9049999999999998</v>
      </c>
      <c r="AR24" s="44">
        <v>2.8319999999999999</v>
      </c>
      <c r="AS24" s="44">
        <v>2.7719999999999998</v>
      </c>
      <c r="AT24" s="44">
        <v>2.7519999999999998</v>
      </c>
      <c r="AU24" s="44">
        <v>2.7589999999999999</v>
      </c>
      <c r="AV24" s="44">
        <v>2.7709999999999999</v>
      </c>
      <c r="AW24" s="44">
        <v>2.778</v>
      </c>
      <c r="AX24" s="44">
        <v>2.802</v>
      </c>
      <c r="AY24" s="44">
        <v>2.835</v>
      </c>
      <c r="AZ24" s="44">
        <v>2.8719999999999999</v>
      </c>
      <c r="BA24" s="44">
        <v>2.903</v>
      </c>
      <c r="BB24" s="44">
        <v>2.927</v>
      </c>
      <c r="BC24" s="44">
        <v>2.9460000000000002</v>
      </c>
      <c r="BD24" s="44">
        <v>2.9590000000000001</v>
      </c>
      <c r="BE24" s="44">
        <v>2.972</v>
      </c>
      <c r="BF24" s="44">
        <v>3.0059999999999998</v>
      </c>
      <c r="BG24" s="44">
        <v>3.0630000000000002</v>
      </c>
      <c r="BH24" s="44">
        <v>3.1320000000000001</v>
      </c>
      <c r="BI24" s="44">
        <v>3.2040000000000002</v>
      </c>
      <c r="BJ24" s="44">
        <v>3.27</v>
      </c>
      <c r="BK24" s="44">
        <v>3.3220000000000001</v>
      </c>
      <c r="BL24" s="44">
        <v>3.3439999999999999</v>
      </c>
      <c r="BM24" s="44">
        <v>3.3420000000000001</v>
      </c>
      <c r="BN24" s="44">
        <v>3.3319999999999999</v>
      </c>
      <c r="BO24" s="44">
        <v>3.3180000000000001</v>
      </c>
      <c r="BP24" s="44">
        <v>3.302</v>
      </c>
      <c r="BQ24" s="44">
        <v>3.3090000000000002</v>
      </c>
      <c r="BR24" s="44">
        <v>3.32</v>
      </c>
      <c r="BS24" s="44">
        <v>3.302</v>
      </c>
      <c r="BT24" s="44">
        <v>3.262</v>
      </c>
      <c r="BU24" s="44">
        <v>3.226</v>
      </c>
      <c r="BV24" s="44">
        <v>3.169</v>
      </c>
      <c r="BW24" s="44">
        <v>3.1019999999999999</v>
      </c>
      <c r="BX24" s="44">
        <v>3.07</v>
      </c>
      <c r="BY24" s="44">
        <v>3.052</v>
      </c>
      <c r="BZ24" s="44">
        <v>3.0129999999999999</v>
      </c>
      <c r="CA24" s="44">
        <v>2.98</v>
      </c>
      <c r="CB24" s="44">
        <v>2.9780000000000002</v>
      </c>
      <c r="CC24" s="44">
        <v>3.0059999999999998</v>
      </c>
      <c r="CD24" s="44">
        <v>3.0419999999999998</v>
      </c>
      <c r="CE24" s="44">
        <v>3.081</v>
      </c>
      <c r="CF24" s="44">
        <v>3.1280000000000001</v>
      </c>
      <c r="CG24" s="44">
        <v>3.1120000000000001</v>
      </c>
      <c r="CH24" s="44">
        <v>2.9540000000000002</v>
      </c>
      <c r="CI24" s="44">
        <v>2.7</v>
      </c>
      <c r="CJ24" s="44">
        <v>2.4430000000000001</v>
      </c>
      <c r="CK24" s="44">
        <v>2.173</v>
      </c>
      <c r="CL24" s="44">
        <v>1.9370000000000001</v>
      </c>
      <c r="CM24" s="44">
        <v>1.8220000000000001</v>
      </c>
      <c r="CN24" s="44">
        <v>1.7749999999999999</v>
      </c>
      <c r="CO24" s="44">
        <v>1.704</v>
      </c>
      <c r="CP24" s="44">
        <v>1.633</v>
      </c>
      <c r="CQ24" s="44">
        <v>1.5489999999999999</v>
      </c>
      <c r="CR24" s="44">
        <v>1.3740000000000001</v>
      </c>
      <c r="CS24" s="44">
        <v>1.137</v>
      </c>
      <c r="CT24" s="44">
        <v>0.92400000000000004</v>
      </c>
      <c r="CU24" s="44">
        <v>0.72499999999999998</v>
      </c>
      <c r="CV24" s="44">
        <v>0.55600000000000005</v>
      </c>
      <c r="CW24" s="44">
        <v>0.47199999999999998</v>
      </c>
      <c r="CX24" s="44">
        <v>0.436</v>
      </c>
      <c r="CY24" s="44">
        <v>0.39100000000000001</v>
      </c>
      <c r="CZ24" s="44">
        <v>0.34899999999999998</v>
      </c>
      <c r="DA24" s="44">
        <v>0.315</v>
      </c>
      <c r="DB24" s="44">
        <v>0.26600000000000001</v>
      </c>
      <c r="DC24" s="44">
        <v>0.21</v>
      </c>
      <c r="DD24" s="44">
        <v>0.16500000000000001</v>
      </c>
      <c r="DE24" s="44">
        <v>0.13400000000000001</v>
      </c>
      <c r="DF24" s="44">
        <v>0.111</v>
      </c>
      <c r="DG24" s="44">
        <v>8.5999999999999993E-2</v>
      </c>
      <c r="DH24" s="44">
        <v>0.224</v>
      </c>
    </row>
    <row r="25" spans="1:112" x14ac:dyDescent="0.75">
      <c r="A25" s="37">
        <v>8724</v>
      </c>
      <c r="B25" s="37" t="s">
        <v>141</v>
      </c>
      <c r="C25" s="42" t="s">
        <v>113</v>
      </c>
      <c r="D25" s="15" t="s">
        <v>142</v>
      </c>
      <c r="E25" s="15">
        <v>764</v>
      </c>
      <c r="F25" s="15" t="s">
        <v>143</v>
      </c>
      <c r="G25" s="15" t="s">
        <v>144</v>
      </c>
      <c r="H25" s="15">
        <v>764</v>
      </c>
      <c r="I25" s="38" t="s">
        <v>145</v>
      </c>
      <c r="J25" s="15">
        <v>920</v>
      </c>
      <c r="K25" s="15">
        <v>1957</v>
      </c>
      <c r="L25" s="44">
        <v>121.548</v>
      </c>
      <c r="M25" s="44">
        <v>18.074000000000002</v>
      </c>
      <c r="N25" s="44">
        <v>13.44</v>
      </c>
      <c r="O25" s="44">
        <v>10.143000000000001</v>
      </c>
      <c r="P25" s="44">
        <v>7.758</v>
      </c>
      <c r="Q25" s="44">
        <v>5.9059999999999997</v>
      </c>
      <c r="R25" s="44">
        <v>4.4820000000000002</v>
      </c>
      <c r="S25" s="44">
        <v>3.4009999999999998</v>
      </c>
      <c r="T25" s="44">
        <v>2.59</v>
      </c>
      <c r="U25" s="44">
        <v>2.073</v>
      </c>
      <c r="V25" s="44">
        <v>1.8069999999999999</v>
      </c>
      <c r="W25" s="44">
        <v>1.655</v>
      </c>
      <c r="X25" s="44">
        <v>1.6080000000000001</v>
      </c>
      <c r="Y25" s="44">
        <v>1.653</v>
      </c>
      <c r="Z25" s="44">
        <v>1.7829999999999999</v>
      </c>
      <c r="AA25" s="44">
        <v>1.9890000000000001</v>
      </c>
      <c r="AB25" s="44">
        <v>2.2509999999999999</v>
      </c>
      <c r="AC25" s="44">
        <v>2.5409999999999999</v>
      </c>
      <c r="AD25" s="44">
        <v>2.8239999999999998</v>
      </c>
      <c r="AE25" s="44">
        <v>3.0190000000000001</v>
      </c>
      <c r="AF25" s="44">
        <v>3.0739999999999998</v>
      </c>
      <c r="AG25" s="44">
        <v>3.0350000000000001</v>
      </c>
      <c r="AH25" s="44">
        <v>2.984</v>
      </c>
      <c r="AI25" s="44">
        <v>2.948</v>
      </c>
      <c r="AJ25" s="44">
        <v>2.9239999999999999</v>
      </c>
      <c r="AK25" s="44">
        <v>2.944</v>
      </c>
      <c r="AL25" s="44">
        <v>2.9929999999999999</v>
      </c>
      <c r="AM25" s="44">
        <v>3.0350000000000001</v>
      </c>
      <c r="AN25" s="44">
        <v>3.0640000000000001</v>
      </c>
      <c r="AO25" s="44">
        <v>3.0609999999999999</v>
      </c>
      <c r="AP25" s="44">
        <v>3.0089999999999999</v>
      </c>
      <c r="AQ25" s="44">
        <v>2.9289999999999998</v>
      </c>
      <c r="AR25" s="44">
        <v>2.8540000000000001</v>
      </c>
      <c r="AS25" s="44">
        <v>2.7850000000000001</v>
      </c>
      <c r="AT25" s="44">
        <v>2.7330000000000001</v>
      </c>
      <c r="AU25" s="44">
        <v>2.722</v>
      </c>
      <c r="AV25" s="44">
        <v>2.7370000000000001</v>
      </c>
      <c r="AW25" s="44">
        <v>2.7559999999999998</v>
      </c>
      <c r="AX25" s="44">
        <v>2.7669999999999999</v>
      </c>
      <c r="AY25" s="44">
        <v>2.7919999999999998</v>
      </c>
      <c r="AZ25" s="44">
        <v>2.8239999999999998</v>
      </c>
      <c r="BA25" s="44">
        <v>2.859</v>
      </c>
      <c r="BB25" s="44">
        <v>2.887</v>
      </c>
      <c r="BC25" s="44">
        <v>2.91</v>
      </c>
      <c r="BD25" s="44">
        <v>2.9319999999999999</v>
      </c>
      <c r="BE25" s="44">
        <v>2.9529999999999998</v>
      </c>
      <c r="BF25" s="44">
        <v>2.98</v>
      </c>
      <c r="BG25" s="44">
        <v>3.0310000000000001</v>
      </c>
      <c r="BH25" s="44">
        <v>3.1030000000000002</v>
      </c>
      <c r="BI25" s="44">
        <v>3.1840000000000002</v>
      </c>
      <c r="BJ25" s="44">
        <v>3.258</v>
      </c>
      <c r="BK25" s="44">
        <v>3.3170000000000002</v>
      </c>
      <c r="BL25" s="44">
        <v>3.3540000000000001</v>
      </c>
      <c r="BM25" s="44">
        <v>3.3580000000000001</v>
      </c>
      <c r="BN25" s="44">
        <v>3.3420000000000001</v>
      </c>
      <c r="BO25" s="44">
        <v>3.3290000000000002</v>
      </c>
      <c r="BP25" s="44">
        <v>3.3220000000000001</v>
      </c>
      <c r="BQ25" s="44">
        <v>3.3220000000000001</v>
      </c>
      <c r="BR25" s="44">
        <v>3.3460000000000001</v>
      </c>
      <c r="BS25" s="44">
        <v>3.3719999999999999</v>
      </c>
      <c r="BT25" s="44">
        <v>3.3610000000000002</v>
      </c>
      <c r="BU25" s="44">
        <v>3.3159999999999998</v>
      </c>
      <c r="BV25" s="44">
        <v>3.262</v>
      </c>
      <c r="BW25" s="44">
        <v>3.1829999999999998</v>
      </c>
      <c r="BX25" s="44">
        <v>3.0960000000000001</v>
      </c>
      <c r="BY25" s="44">
        <v>3.052</v>
      </c>
      <c r="BZ25" s="44">
        <v>3.02</v>
      </c>
      <c r="CA25" s="44">
        <v>2.9860000000000002</v>
      </c>
      <c r="CB25" s="44">
        <v>2.9620000000000002</v>
      </c>
      <c r="CC25" s="44">
        <v>2.9670000000000001</v>
      </c>
      <c r="CD25" s="44">
        <v>2.996</v>
      </c>
      <c r="CE25" s="44">
        <v>3.0219999999999998</v>
      </c>
      <c r="CF25" s="44">
        <v>3.0409999999999999</v>
      </c>
      <c r="CG25" s="44">
        <v>3.0640000000000001</v>
      </c>
      <c r="CH25" s="44">
        <v>3.02</v>
      </c>
      <c r="CI25" s="44">
        <v>2.8450000000000002</v>
      </c>
      <c r="CJ25" s="44">
        <v>2.5819999999999999</v>
      </c>
      <c r="CK25" s="44">
        <v>2.3210000000000002</v>
      </c>
      <c r="CL25" s="44">
        <v>2.0510000000000002</v>
      </c>
      <c r="CM25" s="44">
        <v>1.8169999999999999</v>
      </c>
      <c r="CN25" s="44">
        <v>1.698</v>
      </c>
      <c r="CO25" s="44">
        <v>1.645</v>
      </c>
      <c r="CP25" s="44">
        <v>1.569</v>
      </c>
      <c r="CQ25" s="44">
        <v>1.494</v>
      </c>
      <c r="CR25" s="44">
        <v>1.4079999999999999</v>
      </c>
      <c r="CS25" s="44">
        <v>1.24</v>
      </c>
      <c r="CT25" s="44">
        <v>1.018</v>
      </c>
      <c r="CU25" s="44">
        <v>0.81899999999999995</v>
      </c>
      <c r="CV25" s="44">
        <v>0.63600000000000001</v>
      </c>
      <c r="CW25" s="44">
        <v>0.48199999999999998</v>
      </c>
      <c r="CX25" s="44">
        <v>0.40500000000000003</v>
      </c>
      <c r="CY25" s="44">
        <v>0.37</v>
      </c>
      <c r="CZ25" s="44">
        <v>0.32800000000000001</v>
      </c>
      <c r="DA25" s="44">
        <v>0.28999999999999998</v>
      </c>
      <c r="DB25" s="44">
        <v>0.25900000000000001</v>
      </c>
      <c r="DC25" s="44">
        <v>0.215</v>
      </c>
      <c r="DD25" s="44">
        <v>0.16800000000000001</v>
      </c>
      <c r="DE25" s="44">
        <v>0.13</v>
      </c>
      <c r="DF25" s="44">
        <v>0.104</v>
      </c>
      <c r="DG25" s="44">
        <v>8.5000000000000006E-2</v>
      </c>
      <c r="DH25" s="44">
        <v>0.22500000000000001</v>
      </c>
    </row>
    <row r="26" spans="1:112" x14ac:dyDescent="0.75">
      <c r="A26" s="37">
        <v>8725</v>
      </c>
      <c r="B26" s="37" t="s">
        <v>141</v>
      </c>
      <c r="C26" s="42" t="s">
        <v>113</v>
      </c>
      <c r="D26" s="15" t="s">
        <v>142</v>
      </c>
      <c r="E26" s="15">
        <v>764</v>
      </c>
      <c r="F26" s="15" t="s">
        <v>143</v>
      </c>
      <c r="G26" s="15" t="s">
        <v>144</v>
      </c>
      <c r="H26" s="15">
        <v>764</v>
      </c>
      <c r="I26" s="38" t="s">
        <v>145</v>
      </c>
      <c r="J26" s="15">
        <v>920</v>
      </c>
      <c r="K26" s="15">
        <v>1958</v>
      </c>
      <c r="L26" s="44">
        <v>121.035</v>
      </c>
      <c r="M26" s="44">
        <v>17.803999999999998</v>
      </c>
      <c r="N26" s="44">
        <v>13.263999999999999</v>
      </c>
      <c r="O26" s="44">
        <v>10.036</v>
      </c>
      <c r="P26" s="44">
        <v>7.7130000000000001</v>
      </c>
      <c r="Q26" s="44">
        <v>5.9180000000000001</v>
      </c>
      <c r="R26" s="44">
        <v>4.532</v>
      </c>
      <c r="S26" s="44">
        <v>3.5070000000000001</v>
      </c>
      <c r="T26" s="44">
        <v>2.7589999999999999</v>
      </c>
      <c r="U26" s="44">
        <v>2.2120000000000002</v>
      </c>
      <c r="V26" s="44">
        <v>1.8740000000000001</v>
      </c>
      <c r="W26" s="44">
        <v>1.7030000000000001</v>
      </c>
      <c r="X26" s="44">
        <v>1.63</v>
      </c>
      <c r="Y26" s="44">
        <v>1.653</v>
      </c>
      <c r="Z26" s="44">
        <v>1.764</v>
      </c>
      <c r="AA26" s="44">
        <v>1.9570000000000001</v>
      </c>
      <c r="AB26" s="44">
        <v>2.2090000000000001</v>
      </c>
      <c r="AC26" s="44">
        <v>2.48</v>
      </c>
      <c r="AD26" s="44">
        <v>2.7349999999999999</v>
      </c>
      <c r="AE26" s="44">
        <v>2.9430000000000001</v>
      </c>
      <c r="AF26" s="44">
        <v>3.06</v>
      </c>
      <c r="AG26" s="44">
        <v>3.0609999999999999</v>
      </c>
      <c r="AH26" s="44">
        <v>3</v>
      </c>
      <c r="AI26" s="44">
        <v>2.9540000000000002</v>
      </c>
      <c r="AJ26" s="44">
        <v>2.9369999999999998</v>
      </c>
      <c r="AK26" s="44">
        <v>2.9380000000000002</v>
      </c>
      <c r="AL26" s="44">
        <v>2.9790000000000001</v>
      </c>
      <c r="AM26" s="44">
        <v>3.0329999999999999</v>
      </c>
      <c r="AN26" s="44">
        <v>3.0659999999999998</v>
      </c>
      <c r="AO26" s="44">
        <v>3.0739999999999998</v>
      </c>
      <c r="AP26" s="44">
        <v>3.05</v>
      </c>
      <c r="AQ26" s="44">
        <v>2.9849999999999999</v>
      </c>
      <c r="AR26" s="44">
        <v>2.9020000000000001</v>
      </c>
      <c r="AS26" s="44">
        <v>2.831</v>
      </c>
      <c r="AT26" s="44">
        <v>2.77</v>
      </c>
      <c r="AU26" s="44">
        <v>2.7269999999999999</v>
      </c>
      <c r="AV26" s="44">
        <v>2.7240000000000002</v>
      </c>
      <c r="AW26" s="44">
        <v>2.7450000000000001</v>
      </c>
      <c r="AX26" s="44">
        <v>2.7669999999999999</v>
      </c>
      <c r="AY26" s="44">
        <v>2.78</v>
      </c>
      <c r="AZ26" s="44">
        <v>2.8039999999999998</v>
      </c>
      <c r="BA26" s="44">
        <v>2.8340000000000001</v>
      </c>
      <c r="BB26" s="44">
        <v>2.8660000000000001</v>
      </c>
      <c r="BC26" s="44">
        <v>2.8919999999999999</v>
      </c>
      <c r="BD26" s="44">
        <v>2.9180000000000001</v>
      </c>
      <c r="BE26" s="44">
        <v>2.948</v>
      </c>
      <c r="BF26" s="44">
        <v>2.9820000000000002</v>
      </c>
      <c r="BG26" s="44">
        <v>3.0259999999999998</v>
      </c>
      <c r="BH26" s="44">
        <v>3.093</v>
      </c>
      <c r="BI26" s="44">
        <v>3.177</v>
      </c>
      <c r="BJ26" s="44">
        <v>3.2610000000000001</v>
      </c>
      <c r="BK26" s="44">
        <v>3.3279999999999998</v>
      </c>
      <c r="BL26" s="44">
        <v>3.3719999999999999</v>
      </c>
      <c r="BM26" s="44">
        <v>3.39</v>
      </c>
      <c r="BN26" s="44">
        <v>3.3809999999999998</v>
      </c>
      <c r="BO26" s="44">
        <v>3.3610000000000002</v>
      </c>
      <c r="BP26" s="44">
        <v>3.355</v>
      </c>
      <c r="BQ26" s="44">
        <v>3.363</v>
      </c>
      <c r="BR26" s="44">
        <v>3.38</v>
      </c>
      <c r="BS26" s="44">
        <v>3.42</v>
      </c>
      <c r="BT26" s="44">
        <v>3.4550000000000001</v>
      </c>
      <c r="BU26" s="44">
        <v>3.4390000000000001</v>
      </c>
      <c r="BV26" s="44">
        <v>3.375</v>
      </c>
      <c r="BW26" s="44">
        <v>3.298</v>
      </c>
      <c r="BX26" s="44">
        <v>3.1989999999999998</v>
      </c>
      <c r="BY26" s="44">
        <v>3.097</v>
      </c>
      <c r="BZ26" s="44">
        <v>3.0379999999999998</v>
      </c>
      <c r="CA26" s="44">
        <v>3.012</v>
      </c>
      <c r="CB26" s="44">
        <v>2.9860000000000002</v>
      </c>
      <c r="CC26" s="44">
        <v>2.9689999999999999</v>
      </c>
      <c r="CD26" s="44">
        <v>2.976</v>
      </c>
      <c r="CE26" s="44">
        <v>2.996</v>
      </c>
      <c r="CF26" s="44">
        <v>3.0030000000000001</v>
      </c>
      <c r="CG26" s="44">
        <v>3</v>
      </c>
      <c r="CH26" s="44">
        <v>2.996</v>
      </c>
      <c r="CI26" s="44">
        <v>2.9289999999999998</v>
      </c>
      <c r="CJ26" s="44">
        <v>2.74</v>
      </c>
      <c r="CK26" s="44">
        <v>2.4700000000000002</v>
      </c>
      <c r="CL26" s="44">
        <v>2.206</v>
      </c>
      <c r="CM26" s="44">
        <v>1.9359999999999999</v>
      </c>
      <c r="CN26" s="44">
        <v>1.704</v>
      </c>
      <c r="CO26" s="44">
        <v>1.583</v>
      </c>
      <c r="CP26" s="44">
        <v>1.524</v>
      </c>
      <c r="CQ26" s="44">
        <v>1.4450000000000001</v>
      </c>
      <c r="CR26" s="44">
        <v>1.3680000000000001</v>
      </c>
      <c r="CS26" s="44">
        <v>1.2809999999999999</v>
      </c>
      <c r="CT26" s="44">
        <v>1.119</v>
      </c>
      <c r="CU26" s="44">
        <v>0.91</v>
      </c>
      <c r="CV26" s="44">
        <v>0.72399999999999998</v>
      </c>
      <c r="CW26" s="44">
        <v>0.55600000000000005</v>
      </c>
      <c r="CX26" s="44">
        <v>0.41599999999999998</v>
      </c>
      <c r="CY26" s="44">
        <v>0.34599999999999997</v>
      </c>
      <c r="CZ26" s="44">
        <v>0.313</v>
      </c>
      <c r="DA26" s="44">
        <v>0.27400000000000002</v>
      </c>
      <c r="DB26" s="44">
        <v>0.24</v>
      </c>
      <c r="DC26" s="44">
        <v>0.21199999999999999</v>
      </c>
      <c r="DD26" s="44">
        <v>0.17399999999999999</v>
      </c>
      <c r="DE26" s="44">
        <v>0.13300000000000001</v>
      </c>
      <c r="DF26" s="44">
        <v>0.10199999999999999</v>
      </c>
      <c r="DG26" s="44">
        <v>0.08</v>
      </c>
      <c r="DH26" s="44">
        <v>0.22600000000000001</v>
      </c>
    </row>
    <row r="27" spans="1:112" x14ac:dyDescent="0.75">
      <c r="A27" s="37">
        <v>8726</v>
      </c>
      <c r="B27" s="37" t="s">
        <v>141</v>
      </c>
      <c r="C27" s="42" t="s">
        <v>113</v>
      </c>
      <c r="D27" s="15" t="s">
        <v>142</v>
      </c>
      <c r="E27" s="15">
        <v>764</v>
      </c>
      <c r="F27" s="15" t="s">
        <v>143</v>
      </c>
      <c r="G27" s="15" t="s">
        <v>144</v>
      </c>
      <c r="H27" s="15">
        <v>764</v>
      </c>
      <c r="I27" s="38" t="s">
        <v>145</v>
      </c>
      <c r="J27" s="15">
        <v>920</v>
      </c>
      <c r="K27" s="15">
        <v>1959</v>
      </c>
      <c r="L27" s="44">
        <v>120.307</v>
      </c>
      <c r="M27" s="44">
        <v>17.337</v>
      </c>
      <c r="N27" s="44">
        <v>12.941000000000001</v>
      </c>
      <c r="O27" s="44">
        <v>9.8070000000000004</v>
      </c>
      <c r="P27" s="44">
        <v>7.5540000000000003</v>
      </c>
      <c r="Q27" s="44">
        <v>5.8129999999999997</v>
      </c>
      <c r="R27" s="44">
        <v>4.4459999999999997</v>
      </c>
      <c r="S27" s="44">
        <v>3.4169999999999998</v>
      </c>
      <c r="T27" s="44">
        <v>2.698</v>
      </c>
      <c r="U27" s="44">
        <v>2.234</v>
      </c>
      <c r="V27" s="44">
        <v>1.966</v>
      </c>
      <c r="W27" s="44">
        <v>1.736</v>
      </c>
      <c r="X27" s="44">
        <v>1.649</v>
      </c>
      <c r="Y27" s="44">
        <v>1.6479999999999999</v>
      </c>
      <c r="Z27" s="44">
        <v>1.7370000000000001</v>
      </c>
      <c r="AA27" s="44">
        <v>1.9079999999999999</v>
      </c>
      <c r="AB27" s="44">
        <v>2.145</v>
      </c>
      <c r="AC27" s="44">
        <v>2.4049999999999998</v>
      </c>
      <c r="AD27" s="44">
        <v>2.641</v>
      </c>
      <c r="AE27" s="44">
        <v>2.82</v>
      </c>
      <c r="AF27" s="44">
        <v>2.952</v>
      </c>
      <c r="AG27" s="44">
        <v>3.0150000000000001</v>
      </c>
      <c r="AH27" s="44">
        <v>2.9929999999999999</v>
      </c>
      <c r="AI27" s="44">
        <v>2.9380000000000002</v>
      </c>
      <c r="AJ27" s="44">
        <v>2.9119999999999999</v>
      </c>
      <c r="AK27" s="44">
        <v>2.92</v>
      </c>
      <c r="AL27" s="44">
        <v>2.9420000000000002</v>
      </c>
      <c r="AM27" s="44">
        <v>2.9870000000000001</v>
      </c>
      <c r="AN27" s="44">
        <v>3.0329999999999999</v>
      </c>
      <c r="AO27" s="44">
        <v>3.0449999999999999</v>
      </c>
      <c r="AP27" s="44">
        <v>3.0329999999999999</v>
      </c>
      <c r="AQ27" s="44">
        <v>2.9969999999999999</v>
      </c>
      <c r="AR27" s="44">
        <v>2.9289999999999998</v>
      </c>
      <c r="AS27" s="44">
        <v>2.8519999999999999</v>
      </c>
      <c r="AT27" s="44">
        <v>2.79</v>
      </c>
      <c r="AU27" s="44">
        <v>2.738</v>
      </c>
      <c r="AV27" s="44">
        <v>2.7029999999999998</v>
      </c>
      <c r="AW27" s="44">
        <v>2.7069999999999999</v>
      </c>
      <c r="AX27" s="44">
        <v>2.7320000000000002</v>
      </c>
      <c r="AY27" s="44">
        <v>2.7570000000000001</v>
      </c>
      <c r="AZ27" s="44">
        <v>2.7690000000000001</v>
      </c>
      <c r="BA27" s="44">
        <v>2.7919999999999998</v>
      </c>
      <c r="BB27" s="44">
        <v>2.819</v>
      </c>
      <c r="BC27" s="44">
        <v>2.8490000000000002</v>
      </c>
      <c r="BD27" s="44">
        <v>2.8780000000000001</v>
      </c>
      <c r="BE27" s="44">
        <v>2.9119999999999999</v>
      </c>
      <c r="BF27" s="44">
        <v>2.9550000000000001</v>
      </c>
      <c r="BG27" s="44">
        <v>3.0059999999999998</v>
      </c>
      <c r="BH27" s="44">
        <v>3.0659999999999998</v>
      </c>
      <c r="BI27" s="44">
        <v>3.1440000000000001</v>
      </c>
      <c r="BJ27" s="44">
        <v>3.2330000000000001</v>
      </c>
      <c r="BK27" s="44">
        <v>3.3109999999999999</v>
      </c>
      <c r="BL27" s="44">
        <v>3.363</v>
      </c>
      <c r="BM27" s="44">
        <v>3.3889999999999998</v>
      </c>
      <c r="BN27" s="44">
        <v>3.3929999999999998</v>
      </c>
      <c r="BO27" s="44">
        <v>3.38</v>
      </c>
      <c r="BP27" s="44">
        <v>3.3679999999999999</v>
      </c>
      <c r="BQ27" s="44">
        <v>3.3759999999999999</v>
      </c>
      <c r="BR27" s="44">
        <v>3.4020000000000001</v>
      </c>
      <c r="BS27" s="44">
        <v>3.4350000000000001</v>
      </c>
      <c r="BT27" s="44">
        <v>3.4849999999999999</v>
      </c>
      <c r="BU27" s="44">
        <v>3.5179999999999998</v>
      </c>
      <c r="BV27" s="44">
        <v>3.4849999999999999</v>
      </c>
      <c r="BW27" s="44">
        <v>3.3980000000000001</v>
      </c>
      <c r="BX27" s="44">
        <v>3.3</v>
      </c>
      <c r="BY27" s="44">
        <v>3.1869999999999998</v>
      </c>
      <c r="BZ27" s="44">
        <v>3.07</v>
      </c>
      <c r="CA27" s="44">
        <v>3.016</v>
      </c>
      <c r="CB27" s="44">
        <v>2.9990000000000001</v>
      </c>
      <c r="CC27" s="44">
        <v>2.9809999999999999</v>
      </c>
      <c r="CD27" s="44">
        <v>2.9649999999999999</v>
      </c>
      <c r="CE27" s="44">
        <v>2.964</v>
      </c>
      <c r="CF27" s="44">
        <v>2.9670000000000001</v>
      </c>
      <c r="CG27" s="44">
        <v>2.952</v>
      </c>
      <c r="CH27" s="44">
        <v>2.923</v>
      </c>
      <c r="CI27" s="44">
        <v>2.8959999999999999</v>
      </c>
      <c r="CJ27" s="44">
        <v>2.8119999999999998</v>
      </c>
      <c r="CK27" s="44">
        <v>2.6120000000000001</v>
      </c>
      <c r="CL27" s="44">
        <v>2.339</v>
      </c>
      <c r="CM27" s="44">
        <v>2.0760000000000001</v>
      </c>
      <c r="CN27" s="44">
        <v>1.81</v>
      </c>
      <c r="CO27" s="44">
        <v>1.583</v>
      </c>
      <c r="CP27" s="44">
        <v>1.4610000000000001</v>
      </c>
      <c r="CQ27" s="44">
        <v>1.399</v>
      </c>
      <c r="CR27" s="44">
        <v>1.319</v>
      </c>
      <c r="CS27" s="44">
        <v>1.2410000000000001</v>
      </c>
      <c r="CT27" s="44">
        <v>1.153</v>
      </c>
      <c r="CU27" s="44">
        <v>0.999</v>
      </c>
      <c r="CV27" s="44">
        <v>0.80400000000000005</v>
      </c>
      <c r="CW27" s="44">
        <v>0.63300000000000001</v>
      </c>
      <c r="CX27" s="44">
        <v>0.48</v>
      </c>
      <c r="CY27" s="44">
        <v>0.35499999999999998</v>
      </c>
      <c r="CZ27" s="44">
        <v>0.29099999999999998</v>
      </c>
      <c r="DA27" s="44">
        <v>0.26100000000000001</v>
      </c>
      <c r="DB27" s="44">
        <v>0.22600000000000001</v>
      </c>
      <c r="DC27" s="44">
        <v>0.19600000000000001</v>
      </c>
      <c r="DD27" s="44">
        <v>0.17</v>
      </c>
      <c r="DE27" s="44">
        <v>0.13800000000000001</v>
      </c>
      <c r="DF27" s="44">
        <v>0.104</v>
      </c>
      <c r="DG27" s="44">
        <v>7.8E-2</v>
      </c>
      <c r="DH27" s="44">
        <v>0.224</v>
      </c>
    </row>
    <row r="28" spans="1:112" x14ac:dyDescent="0.75">
      <c r="A28" s="37">
        <v>8727</v>
      </c>
      <c r="B28" s="37" t="s">
        <v>141</v>
      </c>
      <c r="C28" s="42" t="s">
        <v>113</v>
      </c>
      <c r="D28" s="15" t="s">
        <v>142</v>
      </c>
      <c r="E28" s="15">
        <v>764</v>
      </c>
      <c r="F28" s="15" t="s">
        <v>143</v>
      </c>
      <c r="G28" s="15" t="s">
        <v>144</v>
      </c>
      <c r="H28" s="15">
        <v>764</v>
      </c>
      <c r="I28" s="38" t="s">
        <v>145</v>
      </c>
      <c r="J28" s="15">
        <v>920</v>
      </c>
      <c r="K28" s="15">
        <v>1960</v>
      </c>
      <c r="L28" s="44">
        <v>119.488</v>
      </c>
      <c r="M28" s="44">
        <v>16.919</v>
      </c>
      <c r="N28" s="44">
        <v>12.627000000000001</v>
      </c>
      <c r="O28" s="44">
        <v>9.5839999999999996</v>
      </c>
      <c r="P28" s="44">
        <v>7.3929999999999998</v>
      </c>
      <c r="Q28" s="44">
        <v>5.6879999999999997</v>
      </c>
      <c r="R28" s="44">
        <v>4.3620000000000001</v>
      </c>
      <c r="S28" s="44">
        <v>3.3530000000000002</v>
      </c>
      <c r="T28" s="44">
        <v>2.629</v>
      </c>
      <c r="U28" s="44">
        <v>2.1629999999999998</v>
      </c>
      <c r="V28" s="44">
        <v>1.907</v>
      </c>
      <c r="W28" s="44">
        <v>1.7490000000000001</v>
      </c>
      <c r="X28" s="44">
        <v>1.6140000000000001</v>
      </c>
      <c r="Y28" s="44">
        <v>1.601</v>
      </c>
      <c r="Z28" s="44">
        <v>1.6639999999999999</v>
      </c>
      <c r="AA28" s="44">
        <v>1.806</v>
      </c>
      <c r="AB28" s="44">
        <v>2.0099999999999998</v>
      </c>
      <c r="AC28" s="44">
        <v>2.2450000000000001</v>
      </c>
      <c r="AD28" s="44">
        <v>2.4609999999999999</v>
      </c>
      <c r="AE28" s="44">
        <v>2.6160000000000001</v>
      </c>
      <c r="AF28" s="44">
        <v>2.7170000000000001</v>
      </c>
      <c r="AG28" s="44">
        <v>2.794</v>
      </c>
      <c r="AH28" s="44">
        <v>2.831</v>
      </c>
      <c r="AI28" s="44">
        <v>2.8149999999999999</v>
      </c>
      <c r="AJ28" s="44">
        <v>2.7810000000000001</v>
      </c>
      <c r="AK28" s="44">
        <v>2.7810000000000001</v>
      </c>
      <c r="AL28" s="44">
        <v>2.8079999999999998</v>
      </c>
      <c r="AM28" s="44">
        <v>2.8340000000000001</v>
      </c>
      <c r="AN28" s="44">
        <v>2.87</v>
      </c>
      <c r="AO28" s="44">
        <v>2.8929999999999998</v>
      </c>
      <c r="AP28" s="44">
        <v>2.8860000000000001</v>
      </c>
      <c r="AQ28" s="44">
        <v>2.863</v>
      </c>
      <c r="AR28" s="44">
        <v>2.8260000000000001</v>
      </c>
      <c r="AS28" s="44">
        <v>2.766</v>
      </c>
      <c r="AT28" s="44">
        <v>2.7</v>
      </c>
      <c r="AU28" s="44">
        <v>2.649</v>
      </c>
      <c r="AV28" s="44">
        <v>2.6080000000000001</v>
      </c>
      <c r="AW28" s="44">
        <v>2.581</v>
      </c>
      <c r="AX28" s="44">
        <v>2.589</v>
      </c>
      <c r="AY28" s="44">
        <v>2.6150000000000002</v>
      </c>
      <c r="AZ28" s="44">
        <v>2.6389999999999998</v>
      </c>
      <c r="BA28" s="44">
        <v>2.6480000000000001</v>
      </c>
      <c r="BB28" s="44">
        <v>2.6680000000000001</v>
      </c>
      <c r="BC28" s="44">
        <v>2.6920000000000002</v>
      </c>
      <c r="BD28" s="44">
        <v>2.7240000000000002</v>
      </c>
      <c r="BE28" s="44">
        <v>2.76</v>
      </c>
      <c r="BF28" s="44">
        <v>2.8050000000000002</v>
      </c>
      <c r="BG28" s="44">
        <v>2.8620000000000001</v>
      </c>
      <c r="BH28" s="44">
        <v>2.927</v>
      </c>
      <c r="BI28" s="44">
        <v>2.9950000000000001</v>
      </c>
      <c r="BJ28" s="44">
        <v>3.0750000000000002</v>
      </c>
      <c r="BK28" s="44">
        <v>3.153</v>
      </c>
      <c r="BL28" s="44">
        <v>3.214</v>
      </c>
      <c r="BM28" s="44">
        <v>3.2480000000000002</v>
      </c>
      <c r="BN28" s="44">
        <v>3.2589999999999999</v>
      </c>
      <c r="BO28" s="44">
        <v>3.26</v>
      </c>
      <c r="BP28" s="44">
        <v>3.254</v>
      </c>
      <c r="BQ28" s="44">
        <v>3.2559999999999998</v>
      </c>
      <c r="BR28" s="44">
        <v>3.282</v>
      </c>
      <c r="BS28" s="44">
        <v>3.3220000000000001</v>
      </c>
      <c r="BT28" s="44">
        <v>3.3620000000000001</v>
      </c>
      <c r="BU28" s="44">
        <v>3.407</v>
      </c>
      <c r="BV28" s="44">
        <v>3.4220000000000002</v>
      </c>
      <c r="BW28" s="44">
        <v>3.3679999999999999</v>
      </c>
      <c r="BX28" s="44">
        <v>3.2650000000000001</v>
      </c>
      <c r="BY28" s="44">
        <v>3.157</v>
      </c>
      <c r="BZ28" s="44">
        <v>3.0329999999999999</v>
      </c>
      <c r="CA28" s="44">
        <v>2.9260000000000002</v>
      </c>
      <c r="CB28" s="44">
        <v>2.883</v>
      </c>
      <c r="CC28" s="44">
        <v>2.8730000000000002</v>
      </c>
      <c r="CD28" s="44">
        <v>2.8570000000000002</v>
      </c>
      <c r="CE28" s="44">
        <v>2.8340000000000001</v>
      </c>
      <c r="CF28" s="44">
        <v>2.8170000000000002</v>
      </c>
      <c r="CG28" s="44">
        <v>2.7989999999999999</v>
      </c>
      <c r="CH28" s="44">
        <v>2.7610000000000001</v>
      </c>
      <c r="CI28" s="44">
        <v>2.714</v>
      </c>
      <c r="CJ28" s="44">
        <v>2.67</v>
      </c>
      <c r="CK28" s="44">
        <v>2.5750000000000002</v>
      </c>
      <c r="CL28" s="44">
        <v>2.3769999999999998</v>
      </c>
      <c r="CM28" s="44">
        <v>2.1150000000000002</v>
      </c>
      <c r="CN28" s="44">
        <v>1.865</v>
      </c>
      <c r="CO28" s="44">
        <v>1.6160000000000001</v>
      </c>
      <c r="CP28" s="44">
        <v>1.4039999999999999</v>
      </c>
      <c r="CQ28" s="44">
        <v>1.288</v>
      </c>
      <c r="CR28" s="44">
        <v>1.226</v>
      </c>
      <c r="CS28" s="44">
        <v>1.1499999999999999</v>
      </c>
      <c r="CT28" s="44">
        <v>1.0740000000000001</v>
      </c>
      <c r="CU28" s="44">
        <v>0.99099999999999999</v>
      </c>
      <c r="CV28" s="44">
        <v>0.85</v>
      </c>
      <c r="CW28" s="44">
        <v>0.67600000000000005</v>
      </c>
      <c r="CX28" s="44">
        <v>0.52600000000000002</v>
      </c>
      <c r="CY28" s="44">
        <v>0.39400000000000002</v>
      </c>
      <c r="CZ28" s="44">
        <v>0.28799999999999998</v>
      </c>
      <c r="DA28" s="44">
        <v>0.23400000000000001</v>
      </c>
      <c r="DB28" s="44">
        <v>0.20699999999999999</v>
      </c>
      <c r="DC28" s="44">
        <v>0.17799999999999999</v>
      </c>
      <c r="DD28" s="44">
        <v>0.152</v>
      </c>
      <c r="DE28" s="44">
        <v>0.13</v>
      </c>
      <c r="DF28" s="44">
        <v>0.104</v>
      </c>
      <c r="DG28" s="44">
        <v>7.6999999999999999E-2</v>
      </c>
      <c r="DH28" s="44">
        <v>0.21199999999999999</v>
      </c>
    </row>
    <row r="29" spans="1:112" x14ac:dyDescent="0.75">
      <c r="A29" s="37">
        <v>8728</v>
      </c>
      <c r="B29" s="37" t="s">
        <v>141</v>
      </c>
      <c r="C29" s="42" t="s">
        <v>113</v>
      </c>
      <c r="D29" s="15" t="s">
        <v>142</v>
      </c>
      <c r="E29" s="15">
        <v>764</v>
      </c>
      <c r="F29" s="15" t="s">
        <v>143</v>
      </c>
      <c r="G29" s="15" t="s">
        <v>144</v>
      </c>
      <c r="H29" s="15">
        <v>764</v>
      </c>
      <c r="I29" s="38" t="s">
        <v>145</v>
      </c>
      <c r="J29" s="15">
        <v>920</v>
      </c>
      <c r="K29" s="15">
        <v>1961</v>
      </c>
      <c r="L29" s="44">
        <v>118.94499999999999</v>
      </c>
      <c r="M29" s="44">
        <v>16.678999999999998</v>
      </c>
      <c r="N29" s="44">
        <v>12.316000000000001</v>
      </c>
      <c r="O29" s="44">
        <v>9.3450000000000006</v>
      </c>
      <c r="P29" s="44">
        <v>7.22</v>
      </c>
      <c r="Q29" s="44">
        <v>5.5570000000000004</v>
      </c>
      <c r="R29" s="44">
        <v>4.25</v>
      </c>
      <c r="S29" s="44">
        <v>3.2629999999999999</v>
      </c>
      <c r="T29" s="44">
        <v>2.5510000000000002</v>
      </c>
      <c r="U29" s="44">
        <v>2.0859999999999999</v>
      </c>
      <c r="V29" s="44">
        <v>1.847</v>
      </c>
      <c r="W29" s="44">
        <v>1.6970000000000001</v>
      </c>
      <c r="X29" s="44">
        <v>1.6259999999999999</v>
      </c>
      <c r="Y29" s="44">
        <v>1.5680000000000001</v>
      </c>
      <c r="Z29" s="44">
        <v>1.617</v>
      </c>
      <c r="AA29" s="44">
        <v>1.73</v>
      </c>
      <c r="AB29" s="44">
        <v>1.903</v>
      </c>
      <c r="AC29" s="44">
        <v>2.1040000000000001</v>
      </c>
      <c r="AD29" s="44">
        <v>2.2959999999999998</v>
      </c>
      <c r="AE29" s="44">
        <v>2.4369999999999998</v>
      </c>
      <c r="AF29" s="44">
        <v>2.52</v>
      </c>
      <c r="AG29" s="44">
        <v>2.57</v>
      </c>
      <c r="AH29" s="44">
        <v>2.621</v>
      </c>
      <c r="AI29" s="44">
        <v>2.661</v>
      </c>
      <c r="AJ29" s="44">
        <v>2.6629999999999998</v>
      </c>
      <c r="AK29" s="44">
        <v>2.6539999999999999</v>
      </c>
      <c r="AL29" s="44">
        <v>2.6720000000000002</v>
      </c>
      <c r="AM29" s="44">
        <v>2.7029999999999998</v>
      </c>
      <c r="AN29" s="44">
        <v>2.72</v>
      </c>
      <c r="AO29" s="44">
        <v>2.7349999999999999</v>
      </c>
      <c r="AP29" s="44">
        <v>2.74</v>
      </c>
      <c r="AQ29" s="44">
        <v>2.722</v>
      </c>
      <c r="AR29" s="44">
        <v>2.6970000000000001</v>
      </c>
      <c r="AS29" s="44">
        <v>2.6659999999999999</v>
      </c>
      <c r="AT29" s="44">
        <v>2.6160000000000001</v>
      </c>
      <c r="AU29" s="44">
        <v>2.5619999999999998</v>
      </c>
      <c r="AV29" s="44">
        <v>2.5219999999999998</v>
      </c>
      <c r="AW29" s="44">
        <v>2.4889999999999999</v>
      </c>
      <c r="AX29" s="44">
        <v>2.4670000000000001</v>
      </c>
      <c r="AY29" s="44">
        <v>2.476</v>
      </c>
      <c r="AZ29" s="44">
        <v>2.5009999999999999</v>
      </c>
      <c r="BA29" s="44">
        <v>2.5209999999999999</v>
      </c>
      <c r="BB29" s="44">
        <v>2.5289999999999999</v>
      </c>
      <c r="BC29" s="44">
        <v>2.5459999999999998</v>
      </c>
      <c r="BD29" s="44">
        <v>2.5720000000000001</v>
      </c>
      <c r="BE29" s="44">
        <v>2.609</v>
      </c>
      <c r="BF29" s="44">
        <v>2.6560000000000001</v>
      </c>
      <c r="BG29" s="44">
        <v>2.714</v>
      </c>
      <c r="BH29" s="44">
        <v>2.7839999999999998</v>
      </c>
      <c r="BI29" s="44">
        <v>2.8559999999999999</v>
      </c>
      <c r="BJ29" s="44">
        <v>2.9260000000000002</v>
      </c>
      <c r="BK29" s="44">
        <v>2.996</v>
      </c>
      <c r="BL29" s="44">
        <v>3.0590000000000002</v>
      </c>
      <c r="BM29" s="44">
        <v>3.101</v>
      </c>
      <c r="BN29" s="44">
        <v>3.121</v>
      </c>
      <c r="BO29" s="44">
        <v>3.1280000000000001</v>
      </c>
      <c r="BP29" s="44">
        <v>3.1360000000000001</v>
      </c>
      <c r="BQ29" s="44">
        <v>3.1440000000000001</v>
      </c>
      <c r="BR29" s="44">
        <v>3.1619999999999999</v>
      </c>
      <c r="BS29" s="44">
        <v>3.2010000000000001</v>
      </c>
      <c r="BT29" s="44">
        <v>3.2469999999999999</v>
      </c>
      <c r="BU29" s="44">
        <v>3.282</v>
      </c>
      <c r="BV29" s="44">
        <v>3.31</v>
      </c>
      <c r="BW29" s="44">
        <v>3.3039999999999998</v>
      </c>
      <c r="BX29" s="44">
        <v>3.2330000000000001</v>
      </c>
      <c r="BY29" s="44">
        <v>3.121</v>
      </c>
      <c r="BZ29" s="44">
        <v>3.004</v>
      </c>
      <c r="CA29" s="44">
        <v>2.89</v>
      </c>
      <c r="CB29" s="44">
        <v>2.7959999999999998</v>
      </c>
      <c r="CC29" s="44">
        <v>2.76</v>
      </c>
      <c r="CD29" s="44">
        <v>2.7509999999999999</v>
      </c>
      <c r="CE29" s="44">
        <v>2.7280000000000002</v>
      </c>
      <c r="CF29" s="44">
        <v>2.6920000000000002</v>
      </c>
      <c r="CG29" s="44">
        <v>2.6579999999999999</v>
      </c>
      <c r="CH29" s="44">
        <v>2.6190000000000002</v>
      </c>
      <c r="CI29" s="44">
        <v>2.5640000000000001</v>
      </c>
      <c r="CJ29" s="44">
        <v>2.5030000000000001</v>
      </c>
      <c r="CK29" s="44">
        <v>2.4470000000000001</v>
      </c>
      <c r="CL29" s="44">
        <v>2.3460000000000001</v>
      </c>
      <c r="CM29" s="44">
        <v>2.1520000000000001</v>
      </c>
      <c r="CN29" s="44">
        <v>1.903</v>
      </c>
      <c r="CO29" s="44">
        <v>1.667</v>
      </c>
      <c r="CP29" s="44">
        <v>1.4359999999999999</v>
      </c>
      <c r="CQ29" s="44">
        <v>1.24</v>
      </c>
      <c r="CR29" s="44">
        <v>1.1319999999999999</v>
      </c>
      <c r="CS29" s="44">
        <v>1.071</v>
      </c>
      <c r="CT29" s="44">
        <v>0.998</v>
      </c>
      <c r="CU29" s="44">
        <v>0.92600000000000005</v>
      </c>
      <c r="CV29" s="44">
        <v>0.84599999999999997</v>
      </c>
      <c r="CW29" s="44">
        <v>0.71899999999999997</v>
      </c>
      <c r="CX29" s="44">
        <v>0.56599999999999995</v>
      </c>
      <c r="CY29" s="44">
        <v>0.435</v>
      </c>
      <c r="CZ29" s="44">
        <v>0.32200000000000001</v>
      </c>
      <c r="DA29" s="44">
        <v>0.23200000000000001</v>
      </c>
      <c r="DB29" s="44">
        <v>0.187</v>
      </c>
      <c r="DC29" s="44">
        <v>0.16400000000000001</v>
      </c>
      <c r="DD29" s="44">
        <v>0.13900000000000001</v>
      </c>
      <c r="DE29" s="44">
        <v>0.11700000000000001</v>
      </c>
      <c r="DF29" s="44">
        <v>9.9000000000000005E-2</v>
      </c>
      <c r="DG29" s="44">
        <v>7.8E-2</v>
      </c>
      <c r="DH29" s="44">
        <v>0.20499999999999999</v>
      </c>
    </row>
    <row r="30" spans="1:112" x14ac:dyDescent="0.75">
      <c r="A30" s="37">
        <v>8729</v>
      </c>
      <c r="B30" s="37" t="s">
        <v>141</v>
      </c>
      <c r="C30" s="42" t="s">
        <v>113</v>
      </c>
      <c r="D30" s="15" t="s">
        <v>142</v>
      </c>
      <c r="E30" s="15">
        <v>764</v>
      </c>
      <c r="F30" s="15" t="s">
        <v>143</v>
      </c>
      <c r="G30" s="15" t="s">
        <v>144</v>
      </c>
      <c r="H30" s="15">
        <v>764</v>
      </c>
      <c r="I30" s="38" t="s">
        <v>145</v>
      </c>
      <c r="J30" s="15">
        <v>920</v>
      </c>
      <c r="K30" s="15">
        <v>1962</v>
      </c>
      <c r="L30" s="44">
        <v>118.468</v>
      </c>
      <c r="M30" s="44">
        <v>16.489000000000001</v>
      </c>
      <c r="N30" s="44">
        <v>12.15</v>
      </c>
      <c r="O30" s="44">
        <v>9.1270000000000007</v>
      </c>
      <c r="P30" s="44">
        <v>7.0540000000000003</v>
      </c>
      <c r="Q30" s="44">
        <v>5.4740000000000002</v>
      </c>
      <c r="R30" s="44">
        <v>4.234</v>
      </c>
      <c r="S30" s="44">
        <v>3.2919999999999998</v>
      </c>
      <c r="T30" s="44">
        <v>2.6150000000000002</v>
      </c>
      <c r="U30" s="44">
        <v>2.1640000000000001</v>
      </c>
      <c r="V30" s="44">
        <v>1.913</v>
      </c>
      <c r="W30" s="44">
        <v>1.764</v>
      </c>
      <c r="X30" s="44">
        <v>1.6910000000000001</v>
      </c>
      <c r="Y30" s="44">
        <v>1.69</v>
      </c>
      <c r="Z30" s="44">
        <v>1.6919999999999999</v>
      </c>
      <c r="AA30" s="44">
        <v>1.794</v>
      </c>
      <c r="AB30" s="44">
        <v>1.9430000000000001</v>
      </c>
      <c r="AC30" s="44">
        <v>2.12</v>
      </c>
      <c r="AD30" s="44">
        <v>2.29</v>
      </c>
      <c r="AE30" s="44">
        <v>2.4169999999999998</v>
      </c>
      <c r="AF30" s="44">
        <v>2.4940000000000002</v>
      </c>
      <c r="AG30" s="44">
        <v>2.532</v>
      </c>
      <c r="AH30" s="44">
        <v>2.5619999999999998</v>
      </c>
      <c r="AI30" s="44">
        <v>2.6190000000000002</v>
      </c>
      <c r="AJ30" s="44">
        <v>2.6760000000000002</v>
      </c>
      <c r="AK30" s="44">
        <v>2.702</v>
      </c>
      <c r="AL30" s="44">
        <v>2.7109999999999999</v>
      </c>
      <c r="AM30" s="44">
        <v>2.7349999999999999</v>
      </c>
      <c r="AN30" s="44">
        <v>2.758</v>
      </c>
      <c r="AO30" s="44">
        <v>2.7559999999999998</v>
      </c>
      <c r="AP30" s="44">
        <v>2.7530000000000001</v>
      </c>
      <c r="AQ30" s="44">
        <v>2.746</v>
      </c>
      <c r="AR30" s="44">
        <v>2.7250000000000001</v>
      </c>
      <c r="AS30" s="44">
        <v>2.7029999999999998</v>
      </c>
      <c r="AT30" s="44">
        <v>2.6789999999999998</v>
      </c>
      <c r="AU30" s="44">
        <v>2.6379999999999999</v>
      </c>
      <c r="AV30" s="44">
        <v>2.5910000000000002</v>
      </c>
      <c r="AW30" s="44">
        <v>2.5569999999999999</v>
      </c>
      <c r="AX30" s="44">
        <v>2.528</v>
      </c>
      <c r="AY30" s="44">
        <v>2.508</v>
      </c>
      <c r="AZ30" s="44">
        <v>2.5169999999999999</v>
      </c>
      <c r="BA30" s="44">
        <v>2.54</v>
      </c>
      <c r="BB30" s="44">
        <v>2.5579999999999998</v>
      </c>
      <c r="BC30" s="44">
        <v>2.5640000000000001</v>
      </c>
      <c r="BD30" s="44">
        <v>2.5840000000000001</v>
      </c>
      <c r="BE30" s="44">
        <v>2.6179999999999999</v>
      </c>
      <c r="BF30" s="44">
        <v>2.6680000000000001</v>
      </c>
      <c r="BG30" s="44">
        <v>2.73</v>
      </c>
      <c r="BH30" s="44">
        <v>2.8039999999999998</v>
      </c>
      <c r="BI30" s="44">
        <v>2.8860000000000001</v>
      </c>
      <c r="BJ30" s="44">
        <v>2.964</v>
      </c>
      <c r="BK30" s="44">
        <v>3.0289999999999999</v>
      </c>
      <c r="BL30" s="44">
        <v>3.0880000000000001</v>
      </c>
      <c r="BM30" s="44">
        <v>3.1360000000000001</v>
      </c>
      <c r="BN30" s="44">
        <v>3.1669999999999998</v>
      </c>
      <c r="BO30" s="44">
        <v>3.1840000000000002</v>
      </c>
      <c r="BP30" s="44">
        <v>3.198</v>
      </c>
      <c r="BQ30" s="44">
        <v>3.2189999999999999</v>
      </c>
      <c r="BR30" s="44">
        <v>3.2440000000000002</v>
      </c>
      <c r="BS30" s="44">
        <v>3.2770000000000001</v>
      </c>
      <c r="BT30" s="44">
        <v>3.3250000000000002</v>
      </c>
      <c r="BU30" s="44">
        <v>3.3679999999999999</v>
      </c>
      <c r="BV30" s="44">
        <v>3.3889999999999998</v>
      </c>
      <c r="BW30" s="44">
        <v>3.3969999999999998</v>
      </c>
      <c r="BX30" s="44">
        <v>3.3719999999999999</v>
      </c>
      <c r="BY30" s="44">
        <v>3.2869999999999999</v>
      </c>
      <c r="BZ30" s="44">
        <v>3.1579999999999999</v>
      </c>
      <c r="CA30" s="44">
        <v>3.044</v>
      </c>
      <c r="CB30" s="44">
        <v>2.9380000000000002</v>
      </c>
      <c r="CC30" s="44">
        <v>2.8479999999999999</v>
      </c>
      <c r="CD30" s="44">
        <v>2.8130000000000002</v>
      </c>
      <c r="CE30" s="44">
        <v>2.798</v>
      </c>
      <c r="CF30" s="44">
        <v>2.7610000000000001</v>
      </c>
      <c r="CG30" s="44">
        <v>2.7069999999999999</v>
      </c>
      <c r="CH30" s="44">
        <v>2.653</v>
      </c>
      <c r="CI30" s="44">
        <v>2.5960000000000001</v>
      </c>
      <c r="CJ30" s="44">
        <v>2.5249999999999999</v>
      </c>
      <c r="CK30" s="44">
        <v>2.4510000000000001</v>
      </c>
      <c r="CL30" s="44">
        <v>2.3809999999999998</v>
      </c>
      <c r="CM30" s="44">
        <v>2.2679999999999998</v>
      </c>
      <c r="CN30" s="44">
        <v>2.0670000000000002</v>
      </c>
      <c r="CO30" s="44">
        <v>1.8169999999999999</v>
      </c>
      <c r="CP30" s="44">
        <v>1.5820000000000001</v>
      </c>
      <c r="CQ30" s="44">
        <v>1.355</v>
      </c>
      <c r="CR30" s="44">
        <v>1.163</v>
      </c>
      <c r="CS30" s="44">
        <v>1.056</v>
      </c>
      <c r="CT30" s="44">
        <v>0.99399999999999999</v>
      </c>
      <c r="CU30" s="44">
        <v>0.92100000000000004</v>
      </c>
      <c r="CV30" s="44">
        <v>0.84699999999999998</v>
      </c>
      <c r="CW30" s="44">
        <v>0.76700000000000002</v>
      </c>
      <c r="CX30" s="44">
        <v>0.64500000000000002</v>
      </c>
      <c r="CY30" s="44">
        <v>0.502</v>
      </c>
      <c r="CZ30" s="44">
        <v>0.38200000000000001</v>
      </c>
      <c r="DA30" s="44">
        <v>0.28000000000000003</v>
      </c>
      <c r="DB30" s="44">
        <v>0.2</v>
      </c>
      <c r="DC30" s="44">
        <v>0.158</v>
      </c>
      <c r="DD30" s="44">
        <v>0.13700000000000001</v>
      </c>
      <c r="DE30" s="44">
        <v>0.115</v>
      </c>
      <c r="DF30" s="44">
        <v>9.5000000000000001E-2</v>
      </c>
      <c r="DG30" s="44">
        <v>7.9000000000000001E-2</v>
      </c>
      <c r="DH30" s="44">
        <v>0.215</v>
      </c>
    </row>
    <row r="31" spans="1:112" x14ac:dyDescent="0.75">
      <c r="A31" s="37">
        <v>8730</v>
      </c>
      <c r="B31" s="37" t="s">
        <v>141</v>
      </c>
      <c r="C31" s="42" t="s">
        <v>113</v>
      </c>
      <c r="D31" s="15" t="s">
        <v>142</v>
      </c>
      <c r="E31" s="15">
        <v>764</v>
      </c>
      <c r="F31" s="15" t="s">
        <v>143</v>
      </c>
      <c r="G31" s="15" t="s">
        <v>144</v>
      </c>
      <c r="H31" s="15">
        <v>764</v>
      </c>
      <c r="I31" s="38" t="s">
        <v>145</v>
      </c>
      <c r="J31" s="15">
        <v>920</v>
      </c>
      <c r="K31" s="15">
        <v>1963</v>
      </c>
      <c r="L31" s="44">
        <v>117.679</v>
      </c>
      <c r="M31" s="44">
        <v>15.922000000000001</v>
      </c>
      <c r="N31" s="44">
        <v>11.967000000000001</v>
      </c>
      <c r="O31" s="44">
        <v>8.968</v>
      </c>
      <c r="P31" s="44">
        <v>6.8520000000000003</v>
      </c>
      <c r="Q31" s="44">
        <v>5.2670000000000003</v>
      </c>
      <c r="R31" s="44">
        <v>4.08</v>
      </c>
      <c r="S31" s="44">
        <v>3.214</v>
      </c>
      <c r="T31" s="44">
        <v>2.605</v>
      </c>
      <c r="U31" s="44">
        <v>2.2029999999999998</v>
      </c>
      <c r="V31" s="44">
        <v>1.9530000000000001</v>
      </c>
      <c r="W31" s="44">
        <v>1.8009999999999999</v>
      </c>
      <c r="X31" s="44">
        <v>1.738</v>
      </c>
      <c r="Y31" s="44">
        <v>1.744</v>
      </c>
      <c r="Z31" s="44">
        <v>1.8109999999999999</v>
      </c>
      <c r="AA31" s="44">
        <v>1.869</v>
      </c>
      <c r="AB31" s="44">
        <v>2.0089999999999999</v>
      </c>
      <c r="AC31" s="44">
        <v>2.1619999999999999</v>
      </c>
      <c r="AD31" s="44">
        <v>2.3069999999999999</v>
      </c>
      <c r="AE31" s="44">
        <v>2.411</v>
      </c>
      <c r="AF31" s="44">
        <v>2.476</v>
      </c>
      <c r="AG31" s="44">
        <v>2.5089999999999999</v>
      </c>
      <c r="AH31" s="44">
        <v>2.528</v>
      </c>
      <c r="AI31" s="44">
        <v>2.5630000000000002</v>
      </c>
      <c r="AJ31" s="44">
        <v>2.637</v>
      </c>
      <c r="AK31" s="44">
        <v>2.7189999999999999</v>
      </c>
      <c r="AL31" s="44">
        <v>2.7650000000000001</v>
      </c>
      <c r="AM31" s="44">
        <v>2.7789999999999999</v>
      </c>
      <c r="AN31" s="44">
        <v>2.7949999999999999</v>
      </c>
      <c r="AO31" s="44">
        <v>2.7989999999999999</v>
      </c>
      <c r="AP31" s="44">
        <v>2.778</v>
      </c>
      <c r="AQ31" s="44">
        <v>2.7639999999999998</v>
      </c>
      <c r="AR31" s="44">
        <v>2.7530000000000001</v>
      </c>
      <c r="AS31" s="44">
        <v>2.7360000000000002</v>
      </c>
      <c r="AT31" s="44">
        <v>2.7210000000000001</v>
      </c>
      <c r="AU31" s="44">
        <v>2.706</v>
      </c>
      <c r="AV31" s="44">
        <v>2.6720000000000002</v>
      </c>
      <c r="AW31" s="44">
        <v>2.6320000000000001</v>
      </c>
      <c r="AX31" s="44">
        <v>2.601</v>
      </c>
      <c r="AY31" s="44">
        <v>2.5739999999999998</v>
      </c>
      <c r="AZ31" s="44">
        <v>2.5539999999999998</v>
      </c>
      <c r="BA31" s="44">
        <v>2.5609999999999999</v>
      </c>
      <c r="BB31" s="44">
        <v>2.5819999999999999</v>
      </c>
      <c r="BC31" s="44">
        <v>2.6</v>
      </c>
      <c r="BD31" s="44">
        <v>2.609</v>
      </c>
      <c r="BE31" s="44">
        <v>2.637</v>
      </c>
      <c r="BF31" s="44">
        <v>2.6829999999999998</v>
      </c>
      <c r="BG31" s="44">
        <v>2.7490000000000001</v>
      </c>
      <c r="BH31" s="44">
        <v>2.8279999999999998</v>
      </c>
      <c r="BI31" s="44">
        <v>2.915</v>
      </c>
      <c r="BJ31" s="44">
        <v>3.0019999999999998</v>
      </c>
      <c r="BK31" s="44">
        <v>3.0760000000000001</v>
      </c>
      <c r="BL31" s="44">
        <v>3.13</v>
      </c>
      <c r="BM31" s="44">
        <v>3.1739999999999999</v>
      </c>
      <c r="BN31" s="44">
        <v>3.2109999999999999</v>
      </c>
      <c r="BO31" s="44">
        <v>3.24</v>
      </c>
      <c r="BP31" s="44">
        <v>3.2629999999999999</v>
      </c>
      <c r="BQ31" s="44">
        <v>3.2909999999999999</v>
      </c>
      <c r="BR31" s="44">
        <v>3.33</v>
      </c>
      <c r="BS31" s="44">
        <v>3.371</v>
      </c>
      <c r="BT31" s="44">
        <v>3.4129999999999998</v>
      </c>
      <c r="BU31" s="44">
        <v>3.4569999999999999</v>
      </c>
      <c r="BV31" s="44">
        <v>3.4860000000000002</v>
      </c>
      <c r="BW31" s="44">
        <v>3.4870000000000001</v>
      </c>
      <c r="BX31" s="44">
        <v>3.476</v>
      </c>
      <c r="BY31" s="44">
        <v>3.4380000000000002</v>
      </c>
      <c r="BZ31" s="44">
        <v>3.335</v>
      </c>
      <c r="CA31" s="44">
        <v>3.2109999999999999</v>
      </c>
      <c r="CB31" s="44">
        <v>3.1040000000000001</v>
      </c>
      <c r="CC31" s="44">
        <v>3.0009999999999999</v>
      </c>
      <c r="CD31" s="44">
        <v>2.911</v>
      </c>
      <c r="CE31" s="44">
        <v>2.8679999999999999</v>
      </c>
      <c r="CF31" s="44">
        <v>2.8380000000000001</v>
      </c>
      <c r="CG31" s="44">
        <v>2.782</v>
      </c>
      <c r="CH31" s="44">
        <v>2.7080000000000002</v>
      </c>
      <c r="CI31" s="44">
        <v>2.6360000000000001</v>
      </c>
      <c r="CJ31" s="44">
        <v>2.5630000000000002</v>
      </c>
      <c r="CK31" s="44">
        <v>2.4790000000000001</v>
      </c>
      <c r="CL31" s="44">
        <v>2.391</v>
      </c>
      <c r="CM31" s="44">
        <v>2.3090000000000002</v>
      </c>
      <c r="CN31" s="44">
        <v>2.1850000000000001</v>
      </c>
      <c r="CO31" s="44">
        <v>1.9790000000000001</v>
      </c>
      <c r="CP31" s="44">
        <v>1.7290000000000001</v>
      </c>
      <c r="CQ31" s="44">
        <v>1.4970000000000001</v>
      </c>
      <c r="CR31" s="44">
        <v>1.274</v>
      </c>
      <c r="CS31" s="44">
        <v>1.087</v>
      </c>
      <c r="CT31" s="44">
        <v>0.98199999999999998</v>
      </c>
      <c r="CU31" s="44">
        <v>0.91900000000000004</v>
      </c>
      <c r="CV31" s="44">
        <v>0.84499999999999997</v>
      </c>
      <c r="CW31" s="44">
        <v>0.77</v>
      </c>
      <c r="CX31" s="44">
        <v>0.69099999999999995</v>
      </c>
      <c r="CY31" s="44">
        <v>0.57499999999999996</v>
      </c>
      <c r="CZ31" s="44">
        <v>0.443</v>
      </c>
      <c r="DA31" s="44">
        <v>0.33300000000000002</v>
      </c>
      <c r="DB31" s="44">
        <v>0.24099999999999999</v>
      </c>
      <c r="DC31" s="44">
        <v>0.16800000000000001</v>
      </c>
      <c r="DD31" s="44">
        <v>0.13200000000000001</v>
      </c>
      <c r="DE31" s="44">
        <v>0.113</v>
      </c>
      <c r="DF31" s="44">
        <v>9.2999999999999999E-2</v>
      </c>
      <c r="DG31" s="44">
        <v>7.5999999999999998E-2</v>
      </c>
      <c r="DH31" s="44">
        <v>0.223</v>
      </c>
    </row>
    <row r="32" spans="1:112" x14ac:dyDescent="0.75">
      <c r="A32" s="37">
        <v>8731</v>
      </c>
      <c r="B32" s="37" t="s">
        <v>141</v>
      </c>
      <c r="C32" s="42" t="s">
        <v>113</v>
      </c>
      <c r="D32" s="15" t="s">
        <v>142</v>
      </c>
      <c r="E32" s="15">
        <v>764</v>
      </c>
      <c r="F32" s="15" t="s">
        <v>143</v>
      </c>
      <c r="G32" s="15" t="s">
        <v>144</v>
      </c>
      <c r="H32" s="15">
        <v>764</v>
      </c>
      <c r="I32" s="38" t="s">
        <v>145</v>
      </c>
      <c r="J32" s="15">
        <v>920</v>
      </c>
      <c r="K32" s="15">
        <v>1964</v>
      </c>
      <c r="L32" s="44">
        <v>116.227</v>
      </c>
      <c r="M32" s="44">
        <v>15.436</v>
      </c>
      <c r="N32" s="44">
        <v>11.621</v>
      </c>
      <c r="O32" s="44">
        <v>8.8759999999999994</v>
      </c>
      <c r="P32" s="44">
        <v>6.7679999999999998</v>
      </c>
      <c r="Q32" s="44">
        <v>5.1710000000000003</v>
      </c>
      <c r="R32" s="44">
        <v>3.9929999999999999</v>
      </c>
      <c r="S32" s="44">
        <v>3.157</v>
      </c>
      <c r="T32" s="44">
        <v>2.5840000000000001</v>
      </c>
      <c r="U32" s="44">
        <v>2.2029999999999998</v>
      </c>
      <c r="V32" s="44">
        <v>1.962</v>
      </c>
      <c r="W32" s="44">
        <v>1.8129999999999999</v>
      </c>
      <c r="X32" s="44">
        <v>1.748</v>
      </c>
      <c r="Y32" s="44">
        <v>1.762</v>
      </c>
      <c r="Z32" s="44">
        <v>1.837</v>
      </c>
      <c r="AA32" s="44">
        <v>1.962</v>
      </c>
      <c r="AB32" s="44">
        <v>2.0529999999999999</v>
      </c>
      <c r="AC32" s="44">
        <v>2.1909999999999998</v>
      </c>
      <c r="AD32" s="44">
        <v>2.3039999999999998</v>
      </c>
      <c r="AE32" s="44">
        <v>2.379</v>
      </c>
      <c r="AF32" s="44">
        <v>2.4180000000000001</v>
      </c>
      <c r="AG32" s="44">
        <v>2.4380000000000002</v>
      </c>
      <c r="AH32" s="44">
        <v>2.4510000000000001</v>
      </c>
      <c r="AI32" s="44">
        <v>2.4750000000000001</v>
      </c>
      <c r="AJ32" s="44">
        <v>2.5259999999999998</v>
      </c>
      <c r="AK32" s="44">
        <v>2.6230000000000002</v>
      </c>
      <c r="AL32" s="44">
        <v>2.7229999999999999</v>
      </c>
      <c r="AM32" s="44">
        <v>2.7730000000000001</v>
      </c>
      <c r="AN32" s="44">
        <v>2.78</v>
      </c>
      <c r="AO32" s="44">
        <v>2.7749999999999999</v>
      </c>
      <c r="AP32" s="44">
        <v>2.7610000000000001</v>
      </c>
      <c r="AQ32" s="44">
        <v>2.73</v>
      </c>
      <c r="AR32" s="44">
        <v>2.7120000000000002</v>
      </c>
      <c r="AS32" s="44">
        <v>2.706</v>
      </c>
      <c r="AT32" s="44">
        <v>2.6960000000000002</v>
      </c>
      <c r="AU32" s="44">
        <v>2.69</v>
      </c>
      <c r="AV32" s="44">
        <v>2.6829999999999998</v>
      </c>
      <c r="AW32" s="44">
        <v>2.657</v>
      </c>
      <c r="AX32" s="44">
        <v>2.621</v>
      </c>
      <c r="AY32" s="44">
        <v>2.593</v>
      </c>
      <c r="AZ32" s="44">
        <v>2.5659999999999998</v>
      </c>
      <c r="BA32" s="44">
        <v>2.544</v>
      </c>
      <c r="BB32" s="44">
        <v>2.5489999999999999</v>
      </c>
      <c r="BC32" s="44">
        <v>2.569</v>
      </c>
      <c r="BD32" s="44">
        <v>2.589</v>
      </c>
      <c r="BE32" s="44">
        <v>2.6059999999999999</v>
      </c>
      <c r="BF32" s="44">
        <v>2.645</v>
      </c>
      <c r="BG32" s="44">
        <v>2.7069999999999999</v>
      </c>
      <c r="BH32" s="44">
        <v>2.7879999999999998</v>
      </c>
      <c r="BI32" s="44">
        <v>2.8780000000000001</v>
      </c>
      <c r="BJ32" s="44">
        <v>2.968</v>
      </c>
      <c r="BK32" s="44">
        <v>3.05</v>
      </c>
      <c r="BL32" s="44">
        <v>3.1110000000000002</v>
      </c>
      <c r="BM32" s="44">
        <v>3.149</v>
      </c>
      <c r="BN32" s="44">
        <v>3.181</v>
      </c>
      <c r="BO32" s="44">
        <v>3.2149999999999999</v>
      </c>
      <c r="BP32" s="44">
        <v>3.2509999999999999</v>
      </c>
      <c r="BQ32" s="44">
        <v>3.2879999999999998</v>
      </c>
      <c r="BR32" s="44">
        <v>3.3340000000000001</v>
      </c>
      <c r="BS32" s="44">
        <v>3.3879999999999999</v>
      </c>
      <c r="BT32" s="44">
        <v>3.4359999999999999</v>
      </c>
      <c r="BU32" s="44">
        <v>3.4729999999999999</v>
      </c>
      <c r="BV32" s="44">
        <v>3.5019999999999998</v>
      </c>
      <c r="BW32" s="44">
        <v>3.51</v>
      </c>
      <c r="BX32" s="44">
        <v>3.4910000000000001</v>
      </c>
      <c r="BY32" s="44">
        <v>3.468</v>
      </c>
      <c r="BZ32" s="44">
        <v>3.4140000000000001</v>
      </c>
      <c r="CA32" s="44">
        <v>3.319</v>
      </c>
      <c r="CB32" s="44">
        <v>3.2040000000000002</v>
      </c>
      <c r="CC32" s="44">
        <v>3.1040000000000001</v>
      </c>
      <c r="CD32" s="44">
        <v>3.0030000000000001</v>
      </c>
      <c r="CE32" s="44">
        <v>2.903</v>
      </c>
      <c r="CF32" s="44">
        <v>2.8450000000000002</v>
      </c>
      <c r="CG32" s="44">
        <v>2.7970000000000002</v>
      </c>
      <c r="CH32" s="44">
        <v>2.7210000000000001</v>
      </c>
      <c r="CI32" s="44">
        <v>2.6309999999999998</v>
      </c>
      <c r="CJ32" s="44">
        <v>2.5459999999999998</v>
      </c>
      <c r="CK32" s="44">
        <v>2.4620000000000002</v>
      </c>
      <c r="CL32" s="44">
        <v>2.3660000000000001</v>
      </c>
      <c r="CM32" s="44">
        <v>2.2679999999999998</v>
      </c>
      <c r="CN32" s="44">
        <v>2.177</v>
      </c>
      <c r="CO32" s="44">
        <v>2.0470000000000002</v>
      </c>
      <c r="CP32" s="44">
        <v>1.843</v>
      </c>
      <c r="CQ32" s="44">
        <v>1.6</v>
      </c>
      <c r="CR32" s="44">
        <v>1.3779999999999999</v>
      </c>
      <c r="CS32" s="44">
        <v>1.165</v>
      </c>
      <c r="CT32" s="44">
        <v>0.98799999999999999</v>
      </c>
      <c r="CU32" s="44">
        <v>0.88600000000000001</v>
      </c>
      <c r="CV32" s="44">
        <v>0.82299999999999995</v>
      </c>
      <c r="CW32" s="44">
        <v>0.75</v>
      </c>
      <c r="CX32" s="44">
        <v>0.67800000000000005</v>
      </c>
      <c r="CY32" s="44">
        <v>0.60199999999999998</v>
      </c>
      <c r="CZ32" s="44">
        <v>0.496</v>
      </c>
      <c r="DA32" s="44">
        <v>0.378</v>
      </c>
      <c r="DB32" s="44">
        <v>0.28000000000000003</v>
      </c>
      <c r="DC32" s="44">
        <v>0.19800000000000001</v>
      </c>
      <c r="DD32" s="44">
        <v>0.13700000000000001</v>
      </c>
      <c r="DE32" s="44">
        <v>0.106</v>
      </c>
      <c r="DF32" s="44">
        <v>0.09</v>
      </c>
      <c r="DG32" s="44">
        <v>7.2999999999999995E-2</v>
      </c>
      <c r="DH32" s="44">
        <v>0.222</v>
      </c>
    </row>
    <row r="33" spans="1:112" x14ac:dyDescent="0.75">
      <c r="A33" s="37">
        <v>8732</v>
      </c>
      <c r="B33" s="37" t="s">
        <v>141</v>
      </c>
      <c r="C33" s="42" t="s">
        <v>113</v>
      </c>
      <c r="D33" s="15" t="s">
        <v>142</v>
      </c>
      <c r="E33" s="15">
        <v>764</v>
      </c>
      <c r="F33" s="15" t="s">
        <v>143</v>
      </c>
      <c r="G33" s="15" t="s">
        <v>144</v>
      </c>
      <c r="H33" s="15">
        <v>764</v>
      </c>
      <c r="I33" s="38" t="s">
        <v>145</v>
      </c>
      <c r="J33" s="15">
        <v>920</v>
      </c>
      <c r="K33" s="15">
        <v>1965</v>
      </c>
      <c r="L33" s="44">
        <v>114.279</v>
      </c>
      <c r="M33" s="44">
        <v>15.000999999999999</v>
      </c>
      <c r="N33" s="44">
        <v>11.284000000000001</v>
      </c>
      <c r="O33" s="44">
        <v>8.6319999999999997</v>
      </c>
      <c r="P33" s="44">
        <v>6.7069999999999999</v>
      </c>
      <c r="Q33" s="44">
        <v>5.2270000000000003</v>
      </c>
      <c r="R33" s="44">
        <v>4.0819999999999999</v>
      </c>
      <c r="S33" s="44">
        <v>3.2189999999999999</v>
      </c>
      <c r="T33" s="44">
        <v>2.6040000000000001</v>
      </c>
      <c r="U33" s="44">
        <v>2.1960000000000002</v>
      </c>
      <c r="V33" s="44">
        <v>1.9590000000000001</v>
      </c>
      <c r="W33" s="44">
        <v>1.8180000000000001</v>
      </c>
      <c r="X33" s="44">
        <v>1.756</v>
      </c>
      <c r="Y33" s="44">
        <v>1.77</v>
      </c>
      <c r="Z33" s="44">
        <v>1.855</v>
      </c>
      <c r="AA33" s="44">
        <v>1.99</v>
      </c>
      <c r="AB33" s="44">
        <v>2.1520000000000001</v>
      </c>
      <c r="AC33" s="44">
        <v>2.2349999999999999</v>
      </c>
      <c r="AD33" s="44">
        <v>2.3319999999999999</v>
      </c>
      <c r="AE33" s="44">
        <v>2.3740000000000001</v>
      </c>
      <c r="AF33" s="44">
        <v>2.383</v>
      </c>
      <c r="AG33" s="44">
        <v>2.3780000000000001</v>
      </c>
      <c r="AH33" s="44">
        <v>2.38</v>
      </c>
      <c r="AI33" s="44">
        <v>2.3969999999999998</v>
      </c>
      <c r="AJ33" s="44">
        <v>2.4359999999999999</v>
      </c>
      <c r="AK33" s="44">
        <v>2.5099999999999998</v>
      </c>
      <c r="AL33" s="44">
        <v>2.6230000000000002</v>
      </c>
      <c r="AM33" s="44">
        <v>2.7290000000000001</v>
      </c>
      <c r="AN33" s="44">
        <v>2.7709999999999999</v>
      </c>
      <c r="AO33" s="44">
        <v>2.7570000000000001</v>
      </c>
      <c r="AP33" s="44">
        <v>2.7349999999999999</v>
      </c>
      <c r="AQ33" s="44">
        <v>2.71</v>
      </c>
      <c r="AR33" s="44">
        <v>2.6749999999999998</v>
      </c>
      <c r="AS33" s="44">
        <v>2.6619999999999999</v>
      </c>
      <c r="AT33" s="44">
        <v>2.6629999999999998</v>
      </c>
      <c r="AU33" s="44">
        <v>2.6619999999999999</v>
      </c>
      <c r="AV33" s="44">
        <v>2.665</v>
      </c>
      <c r="AW33" s="44">
        <v>2.665</v>
      </c>
      <c r="AX33" s="44">
        <v>2.6429999999999998</v>
      </c>
      <c r="AY33" s="44">
        <v>2.61</v>
      </c>
      <c r="AZ33" s="44">
        <v>2.5819999999999999</v>
      </c>
      <c r="BA33" s="44">
        <v>2.5529999999999999</v>
      </c>
      <c r="BB33" s="44">
        <v>2.5289999999999999</v>
      </c>
      <c r="BC33" s="44">
        <v>2.5329999999999999</v>
      </c>
      <c r="BD33" s="44">
        <v>2.556</v>
      </c>
      <c r="BE33" s="44">
        <v>2.5830000000000002</v>
      </c>
      <c r="BF33" s="44">
        <v>2.6110000000000002</v>
      </c>
      <c r="BG33" s="44">
        <v>2.6659999999999999</v>
      </c>
      <c r="BH33" s="44">
        <v>2.742</v>
      </c>
      <c r="BI33" s="44">
        <v>2.8340000000000001</v>
      </c>
      <c r="BJ33" s="44">
        <v>2.927</v>
      </c>
      <c r="BK33" s="44">
        <v>3.012</v>
      </c>
      <c r="BL33" s="44">
        <v>3.0819999999999999</v>
      </c>
      <c r="BM33" s="44">
        <v>3.1269999999999998</v>
      </c>
      <c r="BN33" s="44">
        <v>3.153</v>
      </c>
      <c r="BO33" s="44">
        <v>3.1819999999999999</v>
      </c>
      <c r="BP33" s="44">
        <v>3.2229999999999999</v>
      </c>
      <c r="BQ33" s="44">
        <v>3.2719999999999998</v>
      </c>
      <c r="BR33" s="44">
        <v>3.3279999999999998</v>
      </c>
      <c r="BS33" s="44">
        <v>3.3879999999999999</v>
      </c>
      <c r="BT33" s="44">
        <v>3.45</v>
      </c>
      <c r="BU33" s="44">
        <v>3.4929999999999999</v>
      </c>
      <c r="BV33" s="44">
        <v>3.5139999999999998</v>
      </c>
      <c r="BW33" s="44">
        <v>3.5219999999999998</v>
      </c>
      <c r="BX33" s="44">
        <v>3.51</v>
      </c>
      <c r="BY33" s="44">
        <v>3.4780000000000002</v>
      </c>
      <c r="BZ33" s="44">
        <v>3.4390000000000001</v>
      </c>
      <c r="CA33" s="44">
        <v>3.3929999999999998</v>
      </c>
      <c r="CB33" s="44">
        <v>3.3079999999999998</v>
      </c>
      <c r="CC33" s="44">
        <v>3.202</v>
      </c>
      <c r="CD33" s="44">
        <v>3.1030000000000002</v>
      </c>
      <c r="CE33" s="44">
        <v>2.992</v>
      </c>
      <c r="CF33" s="44">
        <v>2.8759999999999999</v>
      </c>
      <c r="CG33" s="44">
        <v>2.7989999999999999</v>
      </c>
      <c r="CH33" s="44">
        <v>2.73</v>
      </c>
      <c r="CI33" s="44">
        <v>2.6389999999999998</v>
      </c>
      <c r="CJ33" s="44">
        <v>2.5369999999999999</v>
      </c>
      <c r="CK33" s="44">
        <v>2.4409999999999998</v>
      </c>
      <c r="CL33" s="44">
        <v>2.3450000000000002</v>
      </c>
      <c r="CM33" s="44">
        <v>2.2410000000000001</v>
      </c>
      <c r="CN33" s="44">
        <v>2.1349999999999998</v>
      </c>
      <c r="CO33" s="44">
        <v>2.0369999999999999</v>
      </c>
      <c r="CP33" s="44">
        <v>1.905</v>
      </c>
      <c r="CQ33" s="44">
        <v>1.704</v>
      </c>
      <c r="CR33" s="44">
        <v>1.4710000000000001</v>
      </c>
      <c r="CS33" s="44">
        <v>1.2589999999999999</v>
      </c>
      <c r="CT33" s="44">
        <v>1.0580000000000001</v>
      </c>
      <c r="CU33" s="44">
        <v>0.89100000000000001</v>
      </c>
      <c r="CV33" s="44">
        <v>0.79200000000000004</v>
      </c>
      <c r="CW33" s="44">
        <v>0.73</v>
      </c>
      <c r="CX33" s="44">
        <v>0.66</v>
      </c>
      <c r="CY33" s="44">
        <v>0.59</v>
      </c>
      <c r="CZ33" s="44">
        <v>0.51900000000000002</v>
      </c>
      <c r="DA33" s="44">
        <v>0.42299999999999999</v>
      </c>
      <c r="DB33" s="44">
        <v>0.31900000000000001</v>
      </c>
      <c r="DC33" s="44">
        <v>0.23</v>
      </c>
      <c r="DD33" s="44">
        <v>0.16200000000000001</v>
      </c>
      <c r="DE33" s="44">
        <v>0.111</v>
      </c>
      <c r="DF33" s="44">
        <v>8.5000000000000006E-2</v>
      </c>
      <c r="DG33" s="44">
        <v>7.0000000000000007E-2</v>
      </c>
      <c r="DH33" s="44">
        <v>0.219</v>
      </c>
    </row>
    <row r="34" spans="1:112" x14ac:dyDescent="0.75">
      <c r="A34" s="37">
        <v>8733</v>
      </c>
      <c r="B34" s="37" t="s">
        <v>141</v>
      </c>
      <c r="C34" s="42" t="s">
        <v>113</v>
      </c>
      <c r="D34" s="15" t="s">
        <v>142</v>
      </c>
      <c r="E34" s="15">
        <v>764</v>
      </c>
      <c r="F34" s="15" t="s">
        <v>143</v>
      </c>
      <c r="G34" s="15" t="s">
        <v>144</v>
      </c>
      <c r="H34" s="15">
        <v>764</v>
      </c>
      <c r="I34" s="38" t="s">
        <v>145</v>
      </c>
      <c r="J34" s="15">
        <v>920</v>
      </c>
      <c r="K34" s="15">
        <v>1966</v>
      </c>
      <c r="L34" s="44">
        <v>111.877</v>
      </c>
      <c r="M34" s="44">
        <v>14.53</v>
      </c>
      <c r="N34" s="44">
        <v>10.986000000000001</v>
      </c>
      <c r="O34" s="44">
        <v>8.3949999999999996</v>
      </c>
      <c r="P34" s="44">
        <v>6.5330000000000004</v>
      </c>
      <c r="Q34" s="44">
        <v>5.109</v>
      </c>
      <c r="R34" s="44">
        <v>4.0179999999999998</v>
      </c>
      <c r="S34" s="44">
        <v>3.202</v>
      </c>
      <c r="T34" s="44">
        <v>2.6139999999999999</v>
      </c>
      <c r="U34" s="44">
        <v>2.2200000000000002</v>
      </c>
      <c r="V34" s="44">
        <v>1.982</v>
      </c>
      <c r="W34" s="44">
        <v>1.8440000000000001</v>
      </c>
      <c r="X34" s="44">
        <v>1.7889999999999999</v>
      </c>
      <c r="Y34" s="44">
        <v>1.806</v>
      </c>
      <c r="Z34" s="44">
        <v>1.8919999999999999</v>
      </c>
      <c r="AA34" s="44">
        <v>2.0419999999999998</v>
      </c>
      <c r="AB34" s="44">
        <v>2.2200000000000002</v>
      </c>
      <c r="AC34" s="44">
        <v>2.379</v>
      </c>
      <c r="AD34" s="44">
        <v>2.4169999999999998</v>
      </c>
      <c r="AE34" s="44">
        <v>2.44</v>
      </c>
      <c r="AF34" s="44">
        <v>2.415</v>
      </c>
      <c r="AG34" s="44">
        <v>2.3809999999999998</v>
      </c>
      <c r="AH34" s="44">
        <v>2.3580000000000001</v>
      </c>
      <c r="AI34" s="44">
        <v>2.3639999999999999</v>
      </c>
      <c r="AJ34" s="44">
        <v>2.3969999999999998</v>
      </c>
      <c r="AK34" s="44">
        <v>2.4580000000000002</v>
      </c>
      <c r="AL34" s="44">
        <v>2.5499999999999998</v>
      </c>
      <c r="AM34" s="44">
        <v>2.67</v>
      </c>
      <c r="AN34" s="44">
        <v>2.7679999999999998</v>
      </c>
      <c r="AO34" s="44">
        <v>2.7909999999999999</v>
      </c>
      <c r="AP34" s="44">
        <v>2.7589999999999999</v>
      </c>
      <c r="AQ34" s="44">
        <v>2.726</v>
      </c>
      <c r="AR34" s="44">
        <v>2.6970000000000001</v>
      </c>
      <c r="AS34" s="44">
        <v>2.6669999999999998</v>
      </c>
      <c r="AT34" s="44">
        <v>2.66</v>
      </c>
      <c r="AU34" s="44">
        <v>2.67</v>
      </c>
      <c r="AV34" s="44">
        <v>2.6779999999999999</v>
      </c>
      <c r="AW34" s="44">
        <v>2.6869999999999998</v>
      </c>
      <c r="AX34" s="44">
        <v>2.6920000000000002</v>
      </c>
      <c r="AY34" s="44">
        <v>2.6720000000000002</v>
      </c>
      <c r="AZ34" s="44">
        <v>2.6389999999999998</v>
      </c>
      <c r="BA34" s="44">
        <v>2.609</v>
      </c>
      <c r="BB34" s="44">
        <v>2.5779999999999998</v>
      </c>
      <c r="BC34" s="44">
        <v>2.552</v>
      </c>
      <c r="BD34" s="44">
        <v>2.5590000000000002</v>
      </c>
      <c r="BE34" s="44">
        <v>2.589</v>
      </c>
      <c r="BF34" s="44">
        <v>2.629</v>
      </c>
      <c r="BG34" s="44">
        <v>2.6720000000000002</v>
      </c>
      <c r="BH34" s="44">
        <v>2.742</v>
      </c>
      <c r="BI34" s="44">
        <v>2.83</v>
      </c>
      <c r="BJ34" s="44">
        <v>2.927</v>
      </c>
      <c r="BK34" s="44">
        <v>3.0169999999999999</v>
      </c>
      <c r="BL34" s="44">
        <v>3.09</v>
      </c>
      <c r="BM34" s="44">
        <v>3.145</v>
      </c>
      <c r="BN34" s="44">
        <v>3.1789999999999998</v>
      </c>
      <c r="BO34" s="44">
        <v>3.202</v>
      </c>
      <c r="BP34" s="44">
        <v>3.2389999999999999</v>
      </c>
      <c r="BQ34" s="44">
        <v>3.294</v>
      </c>
      <c r="BR34" s="44">
        <v>3.363</v>
      </c>
      <c r="BS34" s="44">
        <v>3.4350000000000001</v>
      </c>
      <c r="BT34" s="44">
        <v>3.504</v>
      </c>
      <c r="BU34" s="44">
        <v>3.5609999999999999</v>
      </c>
      <c r="BV34" s="44">
        <v>3.5880000000000001</v>
      </c>
      <c r="BW34" s="44">
        <v>3.5870000000000002</v>
      </c>
      <c r="BX34" s="44">
        <v>3.5739999999999998</v>
      </c>
      <c r="BY34" s="44">
        <v>3.5489999999999999</v>
      </c>
      <c r="BZ34" s="44">
        <v>3.5019999999999998</v>
      </c>
      <c r="CA34" s="44">
        <v>3.47</v>
      </c>
      <c r="CB34" s="44">
        <v>3.4350000000000001</v>
      </c>
      <c r="CC34" s="44">
        <v>3.3570000000000002</v>
      </c>
      <c r="CD34" s="44">
        <v>3.2509999999999999</v>
      </c>
      <c r="CE34" s="44">
        <v>3.1419999999999999</v>
      </c>
      <c r="CF34" s="44">
        <v>3.012</v>
      </c>
      <c r="CG34" s="44">
        <v>2.8740000000000001</v>
      </c>
      <c r="CH34" s="44">
        <v>2.7749999999999999</v>
      </c>
      <c r="CI34" s="44">
        <v>2.6890000000000001</v>
      </c>
      <c r="CJ34" s="44">
        <v>2.5840000000000001</v>
      </c>
      <c r="CK34" s="44">
        <v>2.4700000000000002</v>
      </c>
      <c r="CL34" s="44">
        <v>2.363</v>
      </c>
      <c r="CM34" s="44">
        <v>2.258</v>
      </c>
      <c r="CN34" s="44">
        <v>2.1440000000000001</v>
      </c>
      <c r="CO34" s="44">
        <v>2.0310000000000001</v>
      </c>
      <c r="CP34" s="44">
        <v>1.927</v>
      </c>
      <c r="CQ34" s="44">
        <v>1.7909999999999999</v>
      </c>
      <c r="CR34" s="44">
        <v>1.593</v>
      </c>
      <c r="CS34" s="44">
        <v>1.367</v>
      </c>
      <c r="CT34" s="44">
        <v>1.1619999999999999</v>
      </c>
      <c r="CU34" s="44">
        <v>0.96899999999999997</v>
      </c>
      <c r="CV34" s="44">
        <v>0.80900000000000005</v>
      </c>
      <c r="CW34" s="44">
        <v>0.71399999999999997</v>
      </c>
      <c r="CX34" s="44">
        <v>0.65200000000000002</v>
      </c>
      <c r="CY34" s="44">
        <v>0.58399999999999996</v>
      </c>
      <c r="CZ34" s="44">
        <v>0.51800000000000002</v>
      </c>
      <c r="DA34" s="44">
        <v>0.45100000000000001</v>
      </c>
      <c r="DB34" s="44">
        <v>0.36399999999999999</v>
      </c>
      <c r="DC34" s="44">
        <v>0.26800000000000002</v>
      </c>
      <c r="DD34" s="44">
        <v>0.192</v>
      </c>
      <c r="DE34" s="44">
        <v>0.13300000000000001</v>
      </c>
      <c r="DF34" s="44">
        <v>0.09</v>
      </c>
      <c r="DG34" s="44">
        <v>6.8000000000000005E-2</v>
      </c>
      <c r="DH34" s="44">
        <v>0.22</v>
      </c>
    </row>
    <row r="35" spans="1:112" x14ac:dyDescent="0.75">
      <c r="A35" s="37">
        <v>8734</v>
      </c>
      <c r="B35" s="37" t="s">
        <v>141</v>
      </c>
      <c r="C35" s="42" t="s">
        <v>113</v>
      </c>
      <c r="D35" s="15" t="s">
        <v>142</v>
      </c>
      <c r="E35" s="15">
        <v>764</v>
      </c>
      <c r="F35" s="15" t="s">
        <v>143</v>
      </c>
      <c r="G35" s="15" t="s">
        <v>144</v>
      </c>
      <c r="H35" s="15">
        <v>764</v>
      </c>
      <c r="I35" s="38" t="s">
        <v>145</v>
      </c>
      <c r="J35" s="15">
        <v>920</v>
      </c>
      <c r="K35" s="15">
        <v>1967</v>
      </c>
      <c r="L35" s="44">
        <v>109.145</v>
      </c>
      <c r="M35" s="44">
        <v>13.914999999999999</v>
      </c>
      <c r="N35" s="44">
        <v>10.622</v>
      </c>
      <c r="O35" s="44">
        <v>8.1590000000000007</v>
      </c>
      <c r="P35" s="44">
        <v>6.3419999999999996</v>
      </c>
      <c r="Q35" s="44">
        <v>4.9509999999999996</v>
      </c>
      <c r="R35" s="44">
        <v>3.9060000000000001</v>
      </c>
      <c r="S35" s="44">
        <v>3.1480000000000001</v>
      </c>
      <c r="T35" s="44">
        <v>2.6139999999999999</v>
      </c>
      <c r="U35" s="44">
        <v>2.2480000000000002</v>
      </c>
      <c r="V35" s="44">
        <v>2.0110000000000001</v>
      </c>
      <c r="W35" s="44">
        <v>1.8720000000000001</v>
      </c>
      <c r="X35" s="44">
        <v>1.82</v>
      </c>
      <c r="Y35" s="44">
        <v>1.845</v>
      </c>
      <c r="Z35" s="44">
        <v>1.9370000000000001</v>
      </c>
      <c r="AA35" s="44">
        <v>2.09</v>
      </c>
      <c r="AB35" s="44">
        <v>2.286</v>
      </c>
      <c r="AC35" s="44">
        <v>2.4649999999999999</v>
      </c>
      <c r="AD35" s="44">
        <v>2.5779999999999998</v>
      </c>
      <c r="AE35" s="44">
        <v>2.5350000000000001</v>
      </c>
      <c r="AF35" s="44">
        <v>2.4889999999999999</v>
      </c>
      <c r="AG35" s="44">
        <v>2.419</v>
      </c>
      <c r="AH35" s="44">
        <v>2.3660000000000001</v>
      </c>
      <c r="AI35" s="44">
        <v>2.3479999999999999</v>
      </c>
      <c r="AJ35" s="44">
        <v>2.3690000000000002</v>
      </c>
      <c r="AK35" s="44">
        <v>2.4249999999999998</v>
      </c>
      <c r="AL35" s="44">
        <v>2.504</v>
      </c>
      <c r="AM35" s="44">
        <v>2.6019999999999999</v>
      </c>
      <c r="AN35" s="44">
        <v>2.7160000000000002</v>
      </c>
      <c r="AO35" s="44">
        <v>2.7970000000000002</v>
      </c>
      <c r="AP35" s="44">
        <v>2.8010000000000002</v>
      </c>
      <c r="AQ35" s="44">
        <v>2.758</v>
      </c>
      <c r="AR35" s="44">
        <v>2.7210000000000001</v>
      </c>
      <c r="AS35" s="44">
        <v>2.6960000000000002</v>
      </c>
      <c r="AT35" s="44">
        <v>2.673</v>
      </c>
      <c r="AU35" s="44">
        <v>2.6760000000000002</v>
      </c>
      <c r="AV35" s="44">
        <v>2.694</v>
      </c>
      <c r="AW35" s="44">
        <v>2.7080000000000002</v>
      </c>
      <c r="AX35" s="44">
        <v>2.7229999999999999</v>
      </c>
      <c r="AY35" s="44">
        <v>2.73</v>
      </c>
      <c r="AZ35" s="44">
        <v>2.7109999999999999</v>
      </c>
      <c r="BA35" s="44">
        <v>2.6749999999999998</v>
      </c>
      <c r="BB35" s="44">
        <v>2.6429999999999998</v>
      </c>
      <c r="BC35" s="44">
        <v>2.61</v>
      </c>
      <c r="BD35" s="44">
        <v>2.5870000000000002</v>
      </c>
      <c r="BE35" s="44">
        <v>2.6019999999999999</v>
      </c>
      <c r="BF35" s="44">
        <v>2.6440000000000001</v>
      </c>
      <c r="BG35" s="44">
        <v>2.7</v>
      </c>
      <c r="BH35" s="44">
        <v>2.7589999999999999</v>
      </c>
      <c r="BI35" s="44">
        <v>2.8410000000000002</v>
      </c>
      <c r="BJ35" s="44">
        <v>2.9340000000000002</v>
      </c>
      <c r="BK35" s="44">
        <v>3.0270000000000001</v>
      </c>
      <c r="BL35" s="44">
        <v>3.105</v>
      </c>
      <c r="BM35" s="44">
        <v>3.1640000000000001</v>
      </c>
      <c r="BN35" s="44">
        <v>3.2069999999999999</v>
      </c>
      <c r="BO35" s="44">
        <v>3.2389999999999999</v>
      </c>
      <c r="BP35" s="44">
        <v>3.27</v>
      </c>
      <c r="BQ35" s="44">
        <v>3.3220000000000001</v>
      </c>
      <c r="BR35" s="44">
        <v>3.3980000000000001</v>
      </c>
      <c r="BS35" s="44">
        <v>3.484</v>
      </c>
      <c r="BT35" s="44">
        <v>3.5659999999999998</v>
      </c>
      <c r="BU35" s="44">
        <v>3.6320000000000001</v>
      </c>
      <c r="BV35" s="44">
        <v>3.673</v>
      </c>
      <c r="BW35" s="44">
        <v>3.6779999999999999</v>
      </c>
      <c r="BX35" s="44">
        <v>3.6549999999999998</v>
      </c>
      <c r="BY35" s="44">
        <v>3.6280000000000001</v>
      </c>
      <c r="BZ35" s="44">
        <v>3.5870000000000002</v>
      </c>
      <c r="CA35" s="44">
        <v>3.5470000000000002</v>
      </c>
      <c r="CB35" s="44">
        <v>3.5259999999999998</v>
      </c>
      <c r="CC35" s="44">
        <v>3.5</v>
      </c>
      <c r="CD35" s="44">
        <v>3.423</v>
      </c>
      <c r="CE35" s="44">
        <v>3.306</v>
      </c>
      <c r="CF35" s="44">
        <v>3.1760000000000002</v>
      </c>
      <c r="CG35" s="44">
        <v>3.0230000000000001</v>
      </c>
      <c r="CH35" s="44">
        <v>2.8610000000000002</v>
      </c>
      <c r="CI35" s="44">
        <v>2.7440000000000002</v>
      </c>
      <c r="CJ35" s="44">
        <v>2.6440000000000001</v>
      </c>
      <c r="CK35" s="44">
        <v>2.5270000000000001</v>
      </c>
      <c r="CL35" s="44">
        <v>2.4020000000000001</v>
      </c>
      <c r="CM35" s="44">
        <v>2.2850000000000001</v>
      </c>
      <c r="CN35" s="44">
        <v>2.17</v>
      </c>
      <c r="CO35" s="44">
        <v>2.0499999999999998</v>
      </c>
      <c r="CP35" s="44">
        <v>1.931</v>
      </c>
      <c r="CQ35" s="44">
        <v>1.821</v>
      </c>
      <c r="CR35" s="44">
        <v>1.6830000000000001</v>
      </c>
      <c r="CS35" s="44">
        <v>1.4870000000000001</v>
      </c>
      <c r="CT35" s="44">
        <v>1.268</v>
      </c>
      <c r="CU35" s="44">
        <v>1.07</v>
      </c>
      <c r="CV35" s="44">
        <v>0.88500000000000001</v>
      </c>
      <c r="CW35" s="44">
        <v>0.73199999999999998</v>
      </c>
      <c r="CX35" s="44">
        <v>0.64</v>
      </c>
      <c r="CY35" s="44">
        <v>0.57999999999999996</v>
      </c>
      <c r="CZ35" s="44">
        <v>0.51500000000000001</v>
      </c>
      <c r="DA35" s="44">
        <v>0.45200000000000001</v>
      </c>
      <c r="DB35" s="44">
        <v>0.39</v>
      </c>
      <c r="DC35" s="44">
        <v>0.308</v>
      </c>
      <c r="DD35" s="44">
        <v>0.22500000000000001</v>
      </c>
      <c r="DE35" s="44">
        <v>0.16</v>
      </c>
      <c r="DF35" s="44">
        <v>0.109</v>
      </c>
      <c r="DG35" s="44">
        <v>7.2999999999999995E-2</v>
      </c>
      <c r="DH35" s="44">
        <v>0.221</v>
      </c>
    </row>
    <row r="36" spans="1:112" x14ac:dyDescent="0.75">
      <c r="A36" s="37">
        <v>8735</v>
      </c>
      <c r="B36" s="37" t="s">
        <v>141</v>
      </c>
      <c r="C36" s="42" t="s">
        <v>113</v>
      </c>
      <c r="D36" s="15" t="s">
        <v>142</v>
      </c>
      <c r="E36" s="15">
        <v>764</v>
      </c>
      <c r="F36" s="15" t="s">
        <v>143</v>
      </c>
      <c r="G36" s="15" t="s">
        <v>144</v>
      </c>
      <c r="H36" s="15">
        <v>764</v>
      </c>
      <c r="I36" s="38" t="s">
        <v>145</v>
      </c>
      <c r="J36" s="15">
        <v>920</v>
      </c>
      <c r="K36" s="15">
        <v>1968</v>
      </c>
      <c r="L36" s="44">
        <v>105.997</v>
      </c>
      <c r="M36" s="44">
        <v>13.263999999999999</v>
      </c>
      <c r="N36" s="44">
        <v>10.17</v>
      </c>
      <c r="O36" s="44">
        <v>7.8860000000000001</v>
      </c>
      <c r="P36" s="44">
        <v>6.16</v>
      </c>
      <c r="Q36" s="44">
        <v>4.8360000000000003</v>
      </c>
      <c r="R36" s="44">
        <v>3.8420000000000001</v>
      </c>
      <c r="S36" s="44">
        <v>3.1259999999999999</v>
      </c>
      <c r="T36" s="44">
        <v>2.629</v>
      </c>
      <c r="U36" s="44">
        <v>2.2869999999999999</v>
      </c>
      <c r="V36" s="44">
        <v>2.0430000000000001</v>
      </c>
      <c r="W36" s="44">
        <v>1.905</v>
      </c>
      <c r="X36" s="44">
        <v>1.8540000000000001</v>
      </c>
      <c r="Y36" s="44">
        <v>1.8839999999999999</v>
      </c>
      <c r="Z36" s="44">
        <v>1.9850000000000001</v>
      </c>
      <c r="AA36" s="44">
        <v>2.1459999999999999</v>
      </c>
      <c r="AB36" s="44">
        <v>2.3460000000000001</v>
      </c>
      <c r="AC36" s="44">
        <v>2.5470000000000002</v>
      </c>
      <c r="AD36" s="44">
        <v>2.6819999999999999</v>
      </c>
      <c r="AE36" s="44">
        <v>2.7120000000000002</v>
      </c>
      <c r="AF36" s="44">
        <v>2.593</v>
      </c>
      <c r="AG36" s="44">
        <v>2.5</v>
      </c>
      <c r="AH36" s="44">
        <v>2.411</v>
      </c>
      <c r="AI36" s="44">
        <v>2.363</v>
      </c>
      <c r="AJ36" s="44">
        <v>2.3610000000000002</v>
      </c>
      <c r="AK36" s="44">
        <v>2.4039999999999999</v>
      </c>
      <c r="AL36" s="44">
        <v>2.4780000000000002</v>
      </c>
      <c r="AM36" s="44">
        <v>2.5640000000000001</v>
      </c>
      <c r="AN36" s="44">
        <v>2.6560000000000001</v>
      </c>
      <c r="AO36" s="44">
        <v>2.7530000000000001</v>
      </c>
      <c r="AP36" s="44">
        <v>2.8149999999999999</v>
      </c>
      <c r="AQ36" s="44">
        <v>2.8079999999999998</v>
      </c>
      <c r="AR36" s="44">
        <v>2.762</v>
      </c>
      <c r="AS36" s="44">
        <v>2.7290000000000001</v>
      </c>
      <c r="AT36" s="44">
        <v>2.7109999999999999</v>
      </c>
      <c r="AU36" s="44">
        <v>2.6970000000000001</v>
      </c>
      <c r="AV36" s="44">
        <v>2.7080000000000002</v>
      </c>
      <c r="AW36" s="44">
        <v>2.734</v>
      </c>
      <c r="AX36" s="44">
        <v>2.7530000000000001</v>
      </c>
      <c r="AY36" s="44">
        <v>2.77</v>
      </c>
      <c r="AZ36" s="44">
        <v>2.778</v>
      </c>
      <c r="BA36" s="44">
        <v>2.7570000000000001</v>
      </c>
      <c r="BB36" s="44">
        <v>2.718</v>
      </c>
      <c r="BC36" s="44">
        <v>2.6850000000000001</v>
      </c>
      <c r="BD36" s="44">
        <v>2.6539999999999999</v>
      </c>
      <c r="BE36" s="44">
        <v>2.6389999999999998</v>
      </c>
      <c r="BF36" s="44">
        <v>2.6659999999999999</v>
      </c>
      <c r="BG36" s="44">
        <v>2.7250000000000001</v>
      </c>
      <c r="BH36" s="44">
        <v>2.7970000000000002</v>
      </c>
      <c r="BI36" s="44">
        <v>2.8679999999999999</v>
      </c>
      <c r="BJ36" s="44">
        <v>2.9550000000000001</v>
      </c>
      <c r="BK36" s="44">
        <v>3.0449999999999999</v>
      </c>
      <c r="BL36" s="44">
        <v>3.1269999999999998</v>
      </c>
      <c r="BM36" s="44">
        <v>3.1909999999999998</v>
      </c>
      <c r="BN36" s="44">
        <v>3.238</v>
      </c>
      <c r="BO36" s="44">
        <v>3.28</v>
      </c>
      <c r="BP36" s="44">
        <v>3.319</v>
      </c>
      <c r="BQ36" s="44">
        <v>3.3660000000000001</v>
      </c>
      <c r="BR36" s="44">
        <v>3.4380000000000002</v>
      </c>
      <c r="BS36" s="44">
        <v>3.532</v>
      </c>
      <c r="BT36" s="44">
        <v>3.629</v>
      </c>
      <c r="BU36" s="44">
        <v>3.7090000000000001</v>
      </c>
      <c r="BV36" s="44">
        <v>3.758</v>
      </c>
      <c r="BW36" s="44">
        <v>3.7770000000000001</v>
      </c>
      <c r="BX36" s="44">
        <v>3.7589999999999999</v>
      </c>
      <c r="BY36" s="44">
        <v>3.722</v>
      </c>
      <c r="BZ36" s="44">
        <v>3.6779999999999999</v>
      </c>
      <c r="CA36" s="44">
        <v>3.6440000000000001</v>
      </c>
      <c r="CB36" s="44">
        <v>3.6150000000000002</v>
      </c>
      <c r="CC36" s="44">
        <v>3.6040000000000001</v>
      </c>
      <c r="CD36" s="44">
        <v>3.58</v>
      </c>
      <c r="CE36" s="44">
        <v>3.4929999999999999</v>
      </c>
      <c r="CF36" s="44">
        <v>3.3540000000000001</v>
      </c>
      <c r="CG36" s="44">
        <v>3.2</v>
      </c>
      <c r="CH36" s="44">
        <v>3.0190000000000001</v>
      </c>
      <c r="CI36" s="44">
        <v>2.8370000000000002</v>
      </c>
      <c r="CJ36" s="44">
        <v>2.7050000000000001</v>
      </c>
      <c r="CK36" s="44">
        <v>2.5920000000000001</v>
      </c>
      <c r="CL36" s="44">
        <v>2.464</v>
      </c>
      <c r="CM36" s="44">
        <v>2.33</v>
      </c>
      <c r="CN36" s="44">
        <v>2.2029999999999998</v>
      </c>
      <c r="CO36" s="44">
        <v>2.081</v>
      </c>
      <c r="CP36" s="44">
        <v>1.9550000000000001</v>
      </c>
      <c r="CQ36" s="44">
        <v>1.831</v>
      </c>
      <c r="CR36" s="44">
        <v>1.7170000000000001</v>
      </c>
      <c r="CS36" s="44">
        <v>1.577</v>
      </c>
      <c r="CT36" s="44">
        <v>1.3839999999999999</v>
      </c>
      <c r="CU36" s="44">
        <v>1.171</v>
      </c>
      <c r="CV36" s="44">
        <v>0.97899999999999998</v>
      </c>
      <c r="CW36" s="44">
        <v>0.80200000000000005</v>
      </c>
      <c r="CX36" s="44">
        <v>0.65800000000000003</v>
      </c>
      <c r="CY36" s="44">
        <v>0.56999999999999995</v>
      </c>
      <c r="CZ36" s="44">
        <v>0.51200000000000001</v>
      </c>
      <c r="DA36" s="44">
        <v>0.45100000000000001</v>
      </c>
      <c r="DB36" s="44">
        <v>0.39300000000000002</v>
      </c>
      <c r="DC36" s="44">
        <v>0.33400000000000002</v>
      </c>
      <c r="DD36" s="44">
        <v>0.26100000000000001</v>
      </c>
      <c r="DE36" s="44">
        <v>0.188</v>
      </c>
      <c r="DF36" s="44">
        <v>0.13200000000000001</v>
      </c>
      <c r="DG36" s="44">
        <v>8.8999999999999996E-2</v>
      </c>
      <c r="DH36" s="44">
        <v>0.22700000000000001</v>
      </c>
    </row>
    <row r="37" spans="1:112" x14ac:dyDescent="0.75">
      <c r="A37" s="37">
        <v>8736</v>
      </c>
      <c r="B37" s="37" t="s">
        <v>141</v>
      </c>
      <c r="C37" s="42" t="s">
        <v>113</v>
      </c>
      <c r="D37" s="15" t="s">
        <v>142</v>
      </c>
      <c r="E37" s="15">
        <v>764</v>
      </c>
      <c r="F37" s="15" t="s">
        <v>143</v>
      </c>
      <c r="G37" s="15" t="s">
        <v>144</v>
      </c>
      <c r="H37" s="15">
        <v>764</v>
      </c>
      <c r="I37" s="38" t="s">
        <v>145</v>
      </c>
      <c r="J37" s="15">
        <v>920</v>
      </c>
      <c r="K37" s="15">
        <v>1969</v>
      </c>
      <c r="L37" s="44">
        <v>102.261</v>
      </c>
      <c r="M37" s="44">
        <v>12.576000000000001</v>
      </c>
      <c r="N37" s="44">
        <v>9.6890000000000001</v>
      </c>
      <c r="O37" s="44">
        <v>7.5439999999999996</v>
      </c>
      <c r="P37" s="44">
        <v>5.9480000000000004</v>
      </c>
      <c r="Q37" s="44">
        <v>4.7370000000000001</v>
      </c>
      <c r="R37" s="44">
        <v>3.8210000000000002</v>
      </c>
      <c r="S37" s="44">
        <v>3.1429999999999998</v>
      </c>
      <c r="T37" s="44">
        <v>2.6549999999999998</v>
      </c>
      <c r="U37" s="44">
        <v>2.3050000000000002</v>
      </c>
      <c r="V37" s="44">
        <v>2.0369999999999999</v>
      </c>
      <c r="W37" s="44">
        <v>1.8979999999999999</v>
      </c>
      <c r="X37" s="44">
        <v>1.85</v>
      </c>
      <c r="Y37" s="44">
        <v>1.8819999999999999</v>
      </c>
      <c r="Z37" s="44">
        <v>1.988</v>
      </c>
      <c r="AA37" s="44">
        <v>2.1589999999999998</v>
      </c>
      <c r="AB37" s="44">
        <v>2.3660000000000001</v>
      </c>
      <c r="AC37" s="44">
        <v>2.5680000000000001</v>
      </c>
      <c r="AD37" s="44">
        <v>2.7240000000000002</v>
      </c>
      <c r="AE37" s="44">
        <v>2.774</v>
      </c>
      <c r="AF37" s="44">
        <v>2.726</v>
      </c>
      <c r="AG37" s="44">
        <v>2.56</v>
      </c>
      <c r="AH37" s="44">
        <v>2.4489999999999998</v>
      </c>
      <c r="AI37" s="44">
        <v>2.3660000000000001</v>
      </c>
      <c r="AJ37" s="44">
        <v>2.335</v>
      </c>
      <c r="AK37" s="44">
        <v>2.3540000000000001</v>
      </c>
      <c r="AL37" s="44">
        <v>2.415</v>
      </c>
      <c r="AM37" s="44">
        <v>2.4929999999999999</v>
      </c>
      <c r="AN37" s="44">
        <v>2.5710000000000002</v>
      </c>
      <c r="AO37" s="44">
        <v>2.6440000000000001</v>
      </c>
      <c r="AP37" s="44">
        <v>2.7229999999999999</v>
      </c>
      <c r="AQ37" s="44">
        <v>2.7730000000000001</v>
      </c>
      <c r="AR37" s="44">
        <v>2.762</v>
      </c>
      <c r="AS37" s="44">
        <v>2.72</v>
      </c>
      <c r="AT37" s="44">
        <v>2.6949999999999998</v>
      </c>
      <c r="AU37" s="44">
        <v>2.6859999999999999</v>
      </c>
      <c r="AV37" s="44">
        <v>2.68</v>
      </c>
      <c r="AW37" s="44">
        <v>2.698</v>
      </c>
      <c r="AX37" s="44">
        <v>2.7290000000000001</v>
      </c>
      <c r="AY37" s="44">
        <v>2.75</v>
      </c>
      <c r="AZ37" s="44">
        <v>2.7679999999999998</v>
      </c>
      <c r="BA37" s="44">
        <v>2.774</v>
      </c>
      <c r="BB37" s="44">
        <v>2.75</v>
      </c>
      <c r="BC37" s="44">
        <v>2.7109999999999999</v>
      </c>
      <c r="BD37" s="44">
        <v>2.68</v>
      </c>
      <c r="BE37" s="44">
        <v>2.6579999999999999</v>
      </c>
      <c r="BF37" s="44">
        <v>2.6539999999999999</v>
      </c>
      <c r="BG37" s="44">
        <v>2.6970000000000001</v>
      </c>
      <c r="BH37" s="44">
        <v>2.77</v>
      </c>
      <c r="BI37" s="44">
        <v>2.8530000000000002</v>
      </c>
      <c r="BJ37" s="44">
        <v>2.9279999999999999</v>
      </c>
      <c r="BK37" s="44">
        <v>3.01</v>
      </c>
      <c r="BL37" s="44">
        <v>3.0870000000000002</v>
      </c>
      <c r="BM37" s="44">
        <v>3.1539999999999999</v>
      </c>
      <c r="BN37" s="44">
        <v>3.2050000000000001</v>
      </c>
      <c r="BO37" s="44">
        <v>3.25</v>
      </c>
      <c r="BP37" s="44">
        <v>3.2989999999999999</v>
      </c>
      <c r="BQ37" s="44">
        <v>3.3530000000000002</v>
      </c>
      <c r="BR37" s="44">
        <v>3.4180000000000001</v>
      </c>
      <c r="BS37" s="44">
        <v>3.508</v>
      </c>
      <c r="BT37" s="44">
        <v>3.6120000000000001</v>
      </c>
      <c r="BU37" s="44">
        <v>3.7050000000000001</v>
      </c>
      <c r="BV37" s="44">
        <v>3.7679999999999998</v>
      </c>
      <c r="BW37" s="44">
        <v>3.794</v>
      </c>
      <c r="BX37" s="44">
        <v>3.7890000000000001</v>
      </c>
      <c r="BY37" s="44">
        <v>3.7559999999999998</v>
      </c>
      <c r="BZ37" s="44">
        <v>3.702</v>
      </c>
      <c r="CA37" s="44">
        <v>3.665</v>
      </c>
      <c r="CB37" s="44">
        <v>3.6429999999999998</v>
      </c>
      <c r="CC37" s="44">
        <v>3.6230000000000002</v>
      </c>
      <c r="CD37" s="44">
        <v>3.6150000000000002</v>
      </c>
      <c r="CE37" s="44">
        <v>3.5819999999999999</v>
      </c>
      <c r="CF37" s="44">
        <v>3.4750000000000001</v>
      </c>
      <c r="CG37" s="44">
        <v>3.3130000000000002</v>
      </c>
      <c r="CH37" s="44">
        <v>3.1339999999999999</v>
      </c>
      <c r="CI37" s="44">
        <v>2.9359999999999999</v>
      </c>
      <c r="CJ37" s="44">
        <v>2.7410000000000001</v>
      </c>
      <c r="CK37" s="44">
        <v>2.5979999999999999</v>
      </c>
      <c r="CL37" s="44">
        <v>2.476</v>
      </c>
      <c r="CM37" s="44">
        <v>2.34</v>
      </c>
      <c r="CN37" s="44">
        <v>2.1989999999999998</v>
      </c>
      <c r="CO37" s="44">
        <v>2.0680000000000001</v>
      </c>
      <c r="CP37" s="44">
        <v>1.9430000000000001</v>
      </c>
      <c r="CQ37" s="44">
        <v>1.8149999999999999</v>
      </c>
      <c r="CR37" s="44">
        <v>1.6910000000000001</v>
      </c>
      <c r="CS37" s="44">
        <v>1.5760000000000001</v>
      </c>
      <c r="CT37" s="44">
        <v>1.4359999999999999</v>
      </c>
      <c r="CU37" s="44">
        <v>1.2509999999999999</v>
      </c>
      <c r="CV37" s="44">
        <v>1.0489999999999999</v>
      </c>
      <c r="CW37" s="44">
        <v>0.86899999999999999</v>
      </c>
      <c r="CX37" s="44">
        <v>0.70499999999999996</v>
      </c>
      <c r="CY37" s="44">
        <v>0.57199999999999995</v>
      </c>
      <c r="CZ37" s="44">
        <v>0.49099999999999999</v>
      </c>
      <c r="DA37" s="44">
        <v>0.438</v>
      </c>
      <c r="DB37" s="44">
        <v>0.38200000000000001</v>
      </c>
      <c r="DC37" s="44">
        <v>0.33</v>
      </c>
      <c r="DD37" s="44">
        <v>0.27600000000000002</v>
      </c>
      <c r="DE37" s="44">
        <v>0.214</v>
      </c>
      <c r="DF37" s="44">
        <v>0.152</v>
      </c>
      <c r="DG37" s="44">
        <v>0.105</v>
      </c>
      <c r="DH37" s="44">
        <v>0.24</v>
      </c>
    </row>
    <row r="38" spans="1:112" x14ac:dyDescent="0.75">
      <c r="A38" s="37">
        <v>8737</v>
      </c>
      <c r="B38" s="37" t="s">
        <v>141</v>
      </c>
      <c r="C38" s="42" t="s">
        <v>113</v>
      </c>
      <c r="D38" s="15" t="s">
        <v>142</v>
      </c>
      <c r="E38" s="15">
        <v>764</v>
      </c>
      <c r="F38" s="15" t="s">
        <v>143</v>
      </c>
      <c r="G38" s="15" t="s">
        <v>144</v>
      </c>
      <c r="H38" s="15">
        <v>764</v>
      </c>
      <c r="I38" s="38" t="s">
        <v>145</v>
      </c>
      <c r="J38" s="15">
        <v>920</v>
      </c>
      <c r="K38" s="15">
        <v>1970</v>
      </c>
      <c r="L38" s="44">
        <v>98.087000000000003</v>
      </c>
      <c r="M38" s="44">
        <v>11.894</v>
      </c>
      <c r="N38" s="44">
        <v>9.1709999999999994</v>
      </c>
      <c r="O38" s="44">
        <v>7.1749999999999998</v>
      </c>
      <c r="P38" s="44">
        <v>5.68</v>
      </c>
      <c r="Q38" s="44">
        <v>4.556</v>
      </c>
      <c r="R38" s="44">
        <v>3.7240000000000002</v>
      </c>
      <c r="S38" s="44">
        <v>3.1110000000000002</v>
      </c>
      <c r="T38" s="44">
        <v>2.66</v>
      </c>
      <c r="U38" s="44">
        <v>2.3220000000000001</v>
      </c>
      <c r="V38" s="44">
        <v>2.0470000000000002</v>
      </c>
      <c r="W38" s="44">
        <v>1.887</v>
      </c>
      <c r="X38" s="44">
        <v>1.8380000000000001</v>
      </c>
      <c r="Y38" s="44">
        <v>1.8720000000000001</v>
      </c>
      <c r="Z38" s="44">
        <v>1.9810000000000001</v>
      </c>
      <c r="AA38" s="44">
        <v>2.1560000000000001</v>
      </c>
      <c r="AB38" s="44">
        <v>2.3740000000000001</v>
      </c>
      <c r="AC38" s="44">
        <v>2.5830000000000002</v>
      </c>
      <c r="AD38" s="44">
        <v>2.74</v>
      </c>
      <c r="AE38" s="44">
        <v>2.8109999999999999</v>
      </c>
      <c r="AF38" s="44">
        <v>2.782</v>
      </c>
      <c r="AG38" s="44">
        <v>2.6840000000000002</v>
      </c>
      <c r="AH38" s="44">
        <v>2.5009999999999999</v>
      </c>
      <c r="AI38" s="44">
        <v>2.3980000000000001</v>
      </c>
      <c r="AJ38" s="44">
        <v>2.3330000000000002</v>
      </c>
      <c r="AK38" s="44">
        <v>2.3239999999999998</v>
      </c>
      <c r="AL38" s="44">
        <v>2.359</v>
      </c>
      <c r="AM38" s="44">
        <v>2.4249999999999998</v>
      </c>
      <c r="AN38" s="44">
        <v>2.4950000000000001</v>
      </c>
      <c r="AO38" s="44">
        <v>2.5550000000000002</v>
      </c>
      <c r="AP38" s="44">
        <v>2.61</v>
      </c>
      <c r="AQ38" s="44">
        <v>2.6760000000000002</v>
      </c>
      <c r="AR38" s="44">
        <v>2.722</v>
      </c>
      <c r="AS38" s="44">
        <v>2.7149999999999999</v>
      </c>
      <c r="AT38" s="44">
        <v>2.68</v>
      </c>
      <c r="AU38" s="44">
        <v>2.6640000000000001</v>
      </c>
      <c r="AV38" s="44">
        <v>2.6640000000000001</v>
      </c>
      <c r="AW38" s="44">
        <v>2.6640000000000001</v>
      </c>
      <c r="AX38" s="44">
        <v>2.6869999999999998</v>
      </c>
      <c r="AY38" s="44">
        <v>2.7189999999999999</v>
      </c>
      <c r="AZ38" s="44">
        <v>2.7410000000000001</v>
      </c>
      <c r="BA38" s="44">
        <v>2.7570000000000001</v>
      </c>
      <c r="BB38" s="44">
        <v>2.7610000000000001</v>
      </c>
      <c r="BC38" s="44">
        <v>2.7360000000000002</v>
      </c>
      <c r="BD38" s="44">
        <v>2.7</v>
      </c>
      <c r="BE38" s="44">
        <v>2.6779999999999999</v>
      </c>
      <c r="BF38" s="44">
        <v>2.6669999999999998</v>
      </c>
      <c r="BG38" s="44">
        <v>2.6789999999999998</v>
      </c>
      <c r="BH38" s="44">
        <v>2.7360000000000002</v>
      </c>
      <c r="BI38" s="44">
        <v>2.8210000000000002</v>
      </c>
      <c r="BJ38" s="44">
        <v>2.907</v>
      </c>
      <c r="BK38" s="44">
        <v>2.976</v>
      </c>
      <c r="BL38" s="44">
        <v>3.0459999999999998</v>
      </c>
      <c r="BM38" s="44">
        <v>3.1070000000000002</v>
      </c>
      <c r="BN38" s="44">
        <v>3.161</v>
      </c>
      <c r="BO38" s="44">
        <v>3.21</v>
      </c>
      <c r="BP38" s="44">
        <v>3.262</v>
      </c>
      <c r="BQ38" s="44">
        <v>3.3250000000000002</v>
      </c>
      <c r="BR38" s="44">
        <v>3.399</v>
      </c>
      <c r="BS38" s="44">
        <v>3.48</v>
      </c>
      <c r="BT38" s="44">
        <v>3.5790000000000002</v>
      </c>
      <c r="BU38" s="44">
        <v>3.68</v>
      </c>
      <c r="BV38" s="44">
        <v>3.758</v>
      </c>
      <c r="BW38" s="44">
        <v>3.7959999999999998</v>
      </c>
      <c r="BX38" s="44">
        <v>3.7989999999999999</v>
      </c>
      <c r="BY38" s="44">
        <v>3.78</v>
      </c>
      <c r="BZ38" s="44">
        <v>3.7290000000000001</v>
      </c>
      <c r="CA38" s="44">
        <v>3.681</v>
      </c>
      <c r="CB38" s="44">
        <v>3.657</v>
      </c>
      <c r="CC38" s="44">
        <v>3.6440000000000001</v>
      </c>
      <c r="CD38" s="44">
        <v>3.6280000000000001</v>
      </c>
      <c r="CE38" s="44">
        <v>3.6110000000000002</v>
      </c>
      <c r="CF38" s="44">
        <v>3.5579999999999998</v>
      </c>
      <c r="CG38" s="44">
        <v>3.4289999999999998</v>
      </c>
      <c r="CH38" s="44">
        <v>3.242</v>
      </c>
      <c r="CI38" s="44">
        <v>3.0449999999999999</v>
      </c>
      <c r="CJ38" s="44">
        <v>2.8340000000000001</v>
      </c>
      <c r="CK38" s="44">
        <v>2.63</v>
      </c>
      <c r="CL38" s="44">
        <v>2.4790000000000001</v>
      </c>
      <c r="CM38" s="44">
        <v>2.3490000000000002</v>
      </c>
      <c r="CN38" s="44">
        <v>2.2069999999999999</v>
      </c>
      <c r="CO38" s="44">
        <v>2.0630000000000002</v>
      </c>
      <c r="CP38" s="44">
        <v>1.93</v>
      </c>
      <c r="CQ38" s="44">
        <v>1.804</v>
      </c>
      <c r="CR38" s="44">
        <v>1.6759999999999999</v>
      </c>
      <c r="CS38" s="44">
        <v>1.552</v>
      </c>
      <c r="CT38" s="44">
        <v>1.4370000000000001</v>
      </c>
      <c r="CU38" s="44">
        <v>1.3</v>
      </c>
      <c r="CV38" s="44">
        <v>1.1220000000000001</v>
      </c>
      <c r="CW38" s="44">
        <v>0.93100000000000005</v>
      </c>
      <c r="CX38" s="44">
        <v>0.76400000000000001</v>
      </c>
      <c r="CY38" s="44">
        <v>0.61399999999999999</v>
      </c>
      <c r="CZ38" s="44">
        <v>0.49399999999999999</v>
      </c>
      <c r="DA38" s="44">
        <v>0.42099999999999999</v>
      </c>
      <c r="DB38" s="44">
        <v>0.372</v>
      </c>
      <c r="DC38" s="44">
        <v>0.32400000000000001</v>
      </c>
      <c r="DD38" s="44">
        <v>0.27500000000000002</v>
      </c>
      <c r="DE38" s="44">
        <v>0.22800000000000001</v>
      </c>
      <c r="DF38" s="44">
        <v>0.17499999999999999</v>
      </c>
      <c r="DG38" s="44">
        <v>0.123</v>
      </c>
      <c r="DH38" s="44">
        <v>0.26700000000000002</v>
      </c>
    </row>
    <row r="39" spans="1:112" x14ac:dyDescent="0.75">
      <c r="A39" s="37">
        <v>8738</v>
      </c>
      <c r="B39" s="37" t="s">
        <v>141</v>
      </c>
      <c r="C39" s="42" t="s">
        <v>113</v>
      </c>
      <c r="D39" s="15" t="s">
        <v>142</v>
      </c>
      <c r="E39" s="15">
        <v>764</v>
      </c>
      <c r="F39" s="15" t="s">
        <v>143</v>
      </c>
      <c r="G39" s="15" t="s">
        <v>144</v>
      </c>
      <c r="H39" s="15">
        <v>764</v>
      </c>
      <c r="I39" s="38" t="s">
        <v>145</v>
      </c>
      <c r="J39" s="15">
        <v>920</v>
      </c>
      <c r="K39" s="15">
        <v>1971</v>
      </c>
      <c r="L39" s="44">
        <v>93.741</v>
      </c>
      <c r="M39" s="44">
        <v>11.162000000000001</v>
      </c>
      <c r="N39" s="44">
        <v>8.6630000000000003</v>
      </c>
      <c r="O39" s="44">
        <v>6.7809999999999997</v>
      </c>
      <c r="P39" s="44">
        <v>5.3929999999999998</v>
      </c>
      <c r="Q39" s="44">
        <v>4.351</v>
      </c>
      <c r="R39" s="44">
        <v>3.5750000000000002</v>
      </c>
      <c r="S39" s="44">
        <v>3.0089999999999999</v>
      </c>
      <c r="T39" s="44">
        <v>2.597</v>
      </c>
      <c r="U39" s="44">
        <v>2.2930000000000001</v>
      </c>
      <c r="V39" s="44">
        <v>2.0590000000000002</v>
      </c>
      <c r="W39" s="44">
        <v>1.8939999999999999</v>
      </c>
      <c r="X39" s="44">
        <v>1.8240000000000001</v>
      </c>
      <c r="Y39" s="44">
        <v>1.8580000000000001</v>
      </c>
      <c r="Z39" s="44">
        <v>1.9690000000000001</v>
      </c>
      <c r="AA39" s="44">
        <v>2.1469999999999998</v>
      </c>
      <c r="AB39" s="44">
        <v>2.3690000000000002</v>
      </c>
      <c r="AC39" s="44">
        <v>2.5910000000000002</v>
      </c>
      <c r="AD39" s="44">
        <v>2.7559999999999998</v>
      </c>
      <c r="AE39" s="44">
        <v>2.827</v>
      </c>
      <c r="AF39" s="44">
        <v>2.819</v>
      </c>
      <c r="AG39" s="44">
        <v>2.738</v>
      </c>
      <c r="AH39" s="44">
        <v>2.6219999999999999</v>
      </c>
      <c r="AI39" s="44">
        <v>2.4489999999999998</v>
      </c>
      <c r="AJ39" s="44">
        <v>2.3650000000000002</v>
      </c>
      <c r="AK39" s="44">
        <v>2.323</v>
      </c>
      <c r="AL39" s="44">
        <v>2.33</v>
      </c>
      <c r="AM39" s="44">
        <v>2.371</v>
      </c>
      <c r="AN39" s="44">
        <v>2.4279999999999999</v>
      </c>
      <c r="AO39" s="44">
        <v>2.4809999999999999</v>
      </c>
      <c r="AP39" s="44">
        <v>2.5230000000000001</v>
      </c>
      <c r="AQ39" s="44">
        <v>2.5659999999999998</v>
      </c>
      <c r="AR39" s="44">
        <v>2.6269999999999998</v>
      </c>
      <c r="AS39" s="44">
        <v>2.6749999999999998</v>
      </c>
      <c r="AT39" s="44">
        <v>2.6749999999999998</v>
      </c>
      <c r="AU39" s="44">
        <v>2.65</v>
      </c>
      <c r="AV39" s="44">
        <v>2.641</v>
      </c>
      <c r="AW39" s="44">
        <v>2.6469999999999998</v>
      </c>
      <c r="AX39" s="44">
        <v>2.6520000000000001</v>
      </c>
      <c r="AY39" s="44">
        <v>2.677</v>
      </c>
      <c r="AZ39" s="44">
        <v>2.7090000000000001</v>
      </c>
      <c r="BA39" s="44">
        <v>2.7290000000000001</v>
      </c>
      <c r="BB39" s="44">
        <v>2.7429999999999999</v>
      </c>
      <c r="BC39" s="44">
        <v>2.7450000000000001</v>
      </c>
      <c r="BD39" s="44">
        <v>2.7240000000000002</v>
      </c>
      <c r="BE39" s="44">
        <v>2.6960000000000002</v>
      </c>
      <c r="BF39" s="44">
        <v>2.6859999999999999</v>
      </c>
      <c r="BG39" s="44">
        <v>2.6909999999999998</v>
      </c>
      <c r="BH39" s="44">
        <v>2.7160000000000002</v>
      </c>
      <c r="BI39" s="44">
        <v>2.7839999999999998</v>
      </c>
      <c r="BJ39" s="44">
        <v>2.8719999999999999</v>
      </c>
      <c r="BK39" s="44">
        <v>2.9529999999999998</v>
      </c>
      <c r="BL39" s="44">
        <v>3.0089999999999999</v>
      </c>
      <c r="BM39" s="44">
        <v>3.0630000000000002</v>
      </c>
      <c r="BN39" s="44">
        <v>3.1120000000000001</v>
      </c>
      <c r="BO39" s="44">
        <v>3.1640000000000001</v>
      </c>
      <c r="BP39" s="44">
        <v>3.2189999999999999</v>
      </c>
      <c r="BQ39" s="44">
        <v>3.286</v>
      </c>
      <c r="BR39" s="44">
        <v>3.3679999999999999</v>
      </c>
      <c r="BS39" s="44">
        <v>3.4580000000000002</v>
      </c>
      <c r="BT39" s="44">
        <v>3.5489999999999999</v>
      </c>
      <c r="BU39" s="44">
        <v>3.645</v>
      </c>
      <c r="BV39" s="44">
        <v>3.73</v>
      </c>
      <c r="BW39" s="44">
        <v>3.7839999999999998</v>
      </c>
      <c r="BX39" s="44">
        <v>3.8</v>
      </c>
      <c r="BY39" s="44">
        <v>3.7879999999999998</v>
      </c>
      <c r="BZ39" s="44">
        <v>3.75</v>
      </c>
      <c r="CA39" s="44">
        <v>3.7069999999999999</v>
      </c>
      <c r="CB39" s="44">
        <v>3.67</v>
      </c>
      <c r="CC39" s="44">
        <v>3.6549999999999998</v>
      </c>
      <c r="CD39" s="44">
        <v>3.6459999999999999</v>
      </c>
      <c r="CE39" s="44">
        <v>3.621</v>
      </c>
      <c r="CF39" s="44">
        <v>3.585</v>
      </c>
      <c r="CG39" s="44">
        <v>3.5089999999999999</v>
      </c>
      <c r="CH39" s="44">
        <v>3.3540000000000001</v>
      </c>
      <c r="CI39" s="44">
        <v>3.15</v>
      </c>
      <c r="CJ39" s="44">
        <v>2.94</v>
      </c>
      <c r="CK39" s="44">
        <v>2.72</v>
      </c>
      <c r="CL39" s="44">
        <v>2.5110000000000001</v>
      </c>
      <c r="CM39" s="44">
        <v>2.3530000000000002</v>
      </c>
      <c r="CN39" s="44">
        <v>2.2160000000000002</v>
      </c>
      <c r="CO39" s="44">
        <v>2.0720000000000001</v>
      </c>
      <c r="CP39" s="44">
        <v>1.9259999999999999</v>
      </c>
      <c r="CQ39" s="44">
        <v>1.7929999999999999</v>
      </c>
      <c r="CR39" s="44">
        <v>1.667</v>
      </c>
      <c r="CS39" s="44">
        <v>1.54</v>
      </c>
      <c r="CT39" s="44">
        <v>1.417</v>
      </c>
      <c r="CU39" s="44">
        <v>1.302</v>
      </c>
      <c r="CV39" s="44">
        <v>1.1679999999999999</v>
      </c>
      <c r="CW39" s="44">
        <v>0.998</v>
      </c>
      <c r="CX39" s="44">
        <v>0.82099999999999995</v>
      </c>
      <c r="CY39" s="44">
        <v>0.66800000000000004</v>
      </c>
      <c r="CZ39" s="44">
        <v>0.53200000000000003</v>
      </c>
      <c r="DA39" s="44">
        <v>0.42499999999999999</v>
      </c>
      <c r="DB39" s="44">
        <v>0.35899999999999999</v>
      </c>
      <c r="DC39" s="44">
        <v>0.318</v>
      </c>
      <c r="DD39" s="44">
        <v>0.27300000000000002</v>
      </c>
      <c r="DE39" s="44">
        <v>0.23</v>
      </c>
      <c r="DF39" s="44">
        <v>0.189</v>
      </c>
      <c r="DG39" s="44">
        <v>0.14299999999999999</v>
      </c>
      <c r="DH39" s="44">
        <v>0.30499999999999999</v>
      </c>
    </row>
    <row r="40" spans="1:112" x14ac:dyDescent="0.75">
      <c r="A40" s="37">
        <v>8739</v>
      </c>
      <c r="B40" s="37" t="s">
        <v>141</v>
      </c>
      <c r="C40" s="42" t="s">
        <v>113</v>
      </c>
      <c r="D40" s="15" t="s">
        <v>142</v>
      </c>
      <c r="E40" s="15">
        <v>764</v>
      </c>
      <c r="F40" s="15" t="s">
        <v>143</v>
      </c>
      <c r="G40" s="15" t="s">
        <v>144</v>
      </c>
      <c r="H40" s="15">
        <v>764</v>
      </c>
      <c r="I40" s="38" t="s">
        <v>145</v>
      </c>
      <c r="J40" s="15">
        <v>920</v>
      </c>
      <c r="K40" s="15">
        <v>1972</v>
      </c>
      <c r="L40" s="44">
        <v>89.323999999999998</v>
      </c>
      <c r="M40" s="44">
        <v>10.411</v>
      </c>
      <c r="N40" s="44">
        <v>8.1259999999999994</v>
      </c>
      <c r="O40" s="44">
        <v>6.4020000000000001</v>
      </c>
      <c r="P40" s="44">
        <v>5.093</v>
      </c>
      <c r="Q40" s="44">
        <v>4.1159999999999997</v>
      </c>
      <c r="R40" s="44">
        <v>3.4129999999999998</v>
      </c>
      <c r="S40" s="44">
        <v>2.919</v>
      </c>
      <c r="T40" s="44">
        <v>2.5710000000000002</v>
      </c>
      <c r="U40" s="44">
        <v>2.3069999999999999</v>
      </c>
      <c r="V40" s="44">
        <v>2.0739999999999998</v>
      </c>
      <c r="W40" s="44">
        <v>1.9430000000000001</v>
      </c>
      <c r="X40" s="44">
        <v>1.867</v>
      </c>
      <c r="Y40" s="44">
        <v>1.8819999999999999</v>
      </c>
      <c r="Z40" s="44">
        <v>1.9930000000000001</v>
      </c>
      <c r="AA40" s="44">
        <v>2.1760000000000002</v>
      </c>
      <c r="AB40" s="44">
        <v>2.4049999999999998</v>
      </c>
      <c r="AC40" s="44">
        <v>2.6349999999999998</v>
      </c>
      <c r="AD40" s="44">
        <v>2.8159999999999998</v>
      </c>
      <c r="AE40" s="44">
        <v>2.895</v>
      </c>
      <c r="AF40" s="44">
        <v>2.887</v>
      </c>
      <c r="AG40" s="44">
        <v>2.8260000000000001</v>
      </c>
      <c r="AH40" s="44">
        <v>2.7240000000000002</v>
      </c>
      <c r="AI40" s="44">
        <v>2.6150000000000002</v>
      </c>
      <c r="AJ40" s="44">
        <v>2.4590000000000001</v>
      </c>
      <c r="AK40" s="44">
        <v>2.3980000000000001</v>
      </c>
      <c r="AL40" s="44">
        <v>2.3719999999999999</v>
      </c>
      <c r="AM40" s="44">
        <v>2.3849999999999998</v>
      </c>
      <c r="AN40" s="44">
        <v>2.4180000000000001</v>
      </c>
      <c r="AO40" s="44">
        <v>2.4590000000000001</v>
      </c>
      <c r="AP40" s="44">
        <v>2.496</v>
      </c>
      <c r="AQ40" s="44">
        <v>2.5270000000000001</v>
      </c>
      <c r="AR40" s="44">
        <v>2.5659999999999998</v>
      </c>
      <c r="AS40" s="44">
        <v>2.63</v>
      </c>
      <c r="AT40" s="44">
        <v>2.6850000000000001</v>
      </c>
      <c r="AU40" s="44">
        <v>2.694</v>
      </c>
      <c r="AV40" s="44">
        <v>2.677</v>
      </c>
      <c r="AW40" s="44">
        <v>2.6749999999999998</v>
      </c>
      <c r="AX40" s="44">
        <v>2.6859999999999999</v>
      </c>
      <c r="AY40" s="44">
        <v>2.6930000000000001</v>
      </c>
      <c r="AZ40" s="44">
        <v>2.718</v>
      </c>
      <c r="BA40" s="44">
        <v>2.7490000000000001</v>
      </c>
      <c r="BB40" s="44">
        <v>2.7669999999999999</v>
      </c>
      <c r="BC40" s="44">
        <v>2.78</v>
      </c>
      <c r="BD40" s="44">
        <v>2.786</v>
      </c>
      <c r="BE40" s="44">
        <v>2.7730000000000001</v>
      </c>
      <c r="BF40" s="44">
        <v>2.7570000000000001</v>
      </c>
      <c r="BG40" s="44">
        <v>2.762</v>
      </c>
      <c r="BH40" s="44">
        <v>2.782</v>
      </c>
      <c r="BI40" s="44">
        <v>2.8180000000000001</v>
      </c>
      <c r="BJ40" s="44">
        <v>2.891</v>
      </c>
      <c r="BK40" s="44">
        <v>2.976</v>
      </c>
      <c r="BL40" s="44">
        <v>3.0459999999999998</v>
      </c>
      <c r="BM40" s="44">
        <v>3.0870000000000002</v>
      </c>
      <c r="BN40" s="44">
        <v>3.13</v>
      </c>
      <c r="BO40" s="44">
        <v>3.177</v>
      </c>
      <c r="BP40" s="44">
        <v>3.2360000000000002</v>
      </c>
      <c r="BQ40" s="44">
        <v>3.3069999999999999</v>
      </c>
      <c r="BR40" s="44">
        <v>3.3929999999999998</v>
      </c>
      <c r="BS40" s="44">
        <v>3.4940000000000002</v>
      </c>
      <c r="BT40" s="44">
        <v>3.597</v>
      </c>
      <c r="BU40" s="44">
        <v>3.6880000000000002</v>
      </c>
      <c r="BV40" s="44">
        <v>3.77</v>
      </c>
      <c r="BW40" s="44">
        <v>3.8340000000000001</v>
      </c>
      <c r="BX40" s="44">
        <v>3.867</v>
      </c>
      <c r="BY40" s="44">
        <v>3.8679999999999999</v>
      </c>
      <c r="BZ40" s="44">
        <v>3.8370000000000002</v>
      </c>
      <c r="CA40" s="44">
        <v>3.8050000000000002</v>
      </c>
      <c r="CB40" s="44">
        <v>3.7730000000000001</v>
      </c>
      <c r="CC40" s="44">
        <v>3.7450000000000001</v>
      </c>
      <c r="CD40" s="44">
        <v>3.7320000000000002</v>
      </c>
      <c r="CE40" s="44">
        <v>3.714</v>
      </c>
      <c r="CF40" s="44">
        <v>3.67</v>
      </c>
      <c r="CG40" s="44">
        <v>3.6110000000000002</v>
      </c>
      <c r="CH40" s="44">
        <v>3.508</v>
      </c>
      <c r="CI40" s="44">
        <v>3.33</v>
      </c>
      <c r="CJ40" s="44">
        <v>3.109</v>
      </c>
      <c r="CK40" s="44">
        <v>2.8849999999999998</v>
      </c>
      <c r="CL40" s="44">
        <v>2.6549999999999998</v>
      </c>
      <c r="CM40" s="44">
        <v>2.4359999999999999</v>
      </c>
      <c r="CN40" s="44">
        <v>2.27</v>
      </c>
      <c r="CO40" s="44">
        <v>2.1269999999999998</v>
      </c>
      <c r="CP40" s="44">
        <v>1.978</v>
      </c>
      <c r="CQ40" s="44">
        <v>1.83</v>
      </c>
      <c r="CR40" s="44">
        <v>1.696</v>
      </c>
      <c r="CS40" s="44">
        <v>1.569</v>
      </c>
      <c r="CT40" s="44">
        <v>1.4410000000000001</v>
      </c>
      <c r="CU40" s="44">
        <v>1.3169999999999999</v>
      </c>
      <c r="CV40" s="44">
        <v>1.2</v>
      </c>
      <c r="CW40" s="44">
        <v>1.0660000000000001</v>
      </c>
      <c r="CX40" s="44">
        <v>0.90300000000000002</v>
      </c>
      <c r="CY40" s="44">
        <v>0.73599999999999999</v>
      </c>
      <c r="CZ40" s="44">
        <v>0.59399999999999997</v>
      </c>
      <c r="DA40" s="44">
        <v>0.47</v>
      </c>
      <c r="DB40" s="44">
        <v>0.373</v>
      </c>
      <c r="DC40" s="44">
        <v>0.317</v>
      </c>
      <c r="DD40" s="44">
        <v>0.27800000000000002</v>
      </c>
      <c r="DE40" s="44">
        <v>0.23699999999999999</v>
      </c>
      <c r="DF40" s="44">
        <v>0.19800000000000001</v>
      </c>
      <c r="DG40" s="44">
        <v>0.16200000000000001</v>
      </c>
      <c r="DH40" s="44">
        <v>0.36499999999999999</v>
      </c>
    </row>
    <row r="41" spans="1:112" x14ac:dyDescent="0.75">
      <c r="A41" s="37">
        <v>8740</v>
      </c>
      <c r="B41" s="37" t="s">
        <v>141</v>
      </c>
      <c r="C41" s="42" t="s">
        <v>113</v>
      </c>
      <c r="D41" s="15" t="s">
        <v>142</v>
      </c>
      <c r="E41" s="15">
        <v>764</v>
      </c>
      <c r="F41" s="15" t="s">
        <v>143</v>
      </c>
      <c r="G41" s="15" t="s">
        <v>144</v>
      </c>
      <c r="H41" s="15">
        <v>764</v>
      </c>
      <c r="I41" s="38" t="s">
        <v>145</v>
      </c>
      <c r="J41" s="15">
        <v>920</v>
      </c>
      <c r="K41" s="15">
        <v>1973</v>
      </c>
      <c r="L41" s="44">
        <v>84.695999999999998</v>
      </c>
      <c r="M41" s="44">
        <v>9.6310000000000002</v>
      </c>
      <c r="N41" s="44">
        <v>7.6040000000000001</v>
      </c>
      <c r="O41" s="44">
        <v>6.0229999999999997</v>
      </c>
      <c r="P41" s="44">
        <v>4.8220000000000001</v>
      </c>
      <c r="Q41" s="44">
        <v>3.931</v>
      </c>
      <c r="R41" s="44">
        <v>3.29</v>
      </c>
      <c r="S41" s="44">
        <v>2.843</v>
      </c>
      <c r="T41" s="44">
        <v>2.5270000000000001</v>
      </c>
      <c r="U41" s="44">
        <v>2.282</v>
      </c>
      <c r="V41" s="44">
        <v>2.0489999999999999</v>
      </c>
      <c r="W41" s="44">
        <v>1.921</v>
      </c>
      <c r="X41" s="44">
        <v>1.881</v>
      </c>
      <c r="Y41" s="44">
        <v>1.8919999999999999</v>
      </c>
      <c r="Z41" s="44">
        <v>1.9830000000000001</v>
      </c>
      <c r="AA41" s="44">
        <v>2.1659999999999999</v>
      </c>
      <c r="AB41" s="44">
        <v>2.3980000000000001</v>
      </c>
      <c r="AC41" s="44">
        <v>2.6320000000000001</v>
      </c>
      <c r="AD41" s="44">
        <v>2.8180000000000001</v>
      </c>
      <c r="AE41" s="44">
        <v>2.9119999999999999</v>
      </c>
      <c r="AF41" s="44">
        <v>2.91</v>
      </c>
      <c r="AG41" s="44">
        <v>2.8490000000000002</v>
      </c>
      <c r="AH41" s="44">
        <v>2.7669999999999999</v>
      </c>
      <c r="AI41" s="44">
        <v>2.6739999999999999</v>
      </c>
      <c r="AJ41" s="44">
        <v>2.585</v>
      </c>
      <c r="AK41" s="44">
        <v>2.456</v>
      </c>
      <c r="AL41" s="44">
        <v>2.411</v>
      </c>
      <c r="AM41" s="44">
        <v>2.391</v>
      </c>
      <c r="AN41" s="44">
        <v>2.3959999999999999</v>
      </c>
      <c r="AO41" s="44">
        <v>2.4119999999999999</v>
      </c>
      <c r="AP41" s="44">
        <v>2.4359999999999999</v>
      </c>
      <c r="AQ41" s="44">
        <v>2.4609999999999999</v>
      </c>
      <c r="AR41" s="44">
        <v>2.488</v>
      </c>
      <c r="AS41" s="44">
        <v>2.5289999999999999</v>
      </c>
      <c r="AT41" s="44">
        <v>2.5979999999999999</v>
      </c>
      <c r="AU41" s="44">
        <v>2.661</v>
      </c>
      <c r="AV41" s="44">
        <v>2.677</v>
      </c>
      <c r="AW41" s="44">
        <v>2.6669999999999998</v>
      </c>
      <c r="AX41" s="44">
        <v>2.669</v>
      </c>
      <c r="AY41" s="44">
        <v>2.6819999999999999</v>
      </c>
      <c r="AZ41" s="44">
        <v>2.69</v>
      </c>
      <c r="BA41" s="44">
        <v>2.7130000000000001</v>
      </c>
      <c r="BB41" s="44">
        <v>2.7410000000000001</v>
      </c>
      <c r="BC41" s="44">
        <v>2.758</v>
      </c>
      <c r="BD41" s="44">
        <v>2.7730000000000001</v>
      </c>
      <c r="BE41" s="44">
        <v>2.7879999999999998</v>
      </c>
      <c r="BF41" s="44">
        <v>2.7869999999999999</v>
      </c>
      <c r="BG41" s="44">
        <v>2.7869999999999999</v>
      </c>
      <c r="BH41" s="44">
        <v>2.8069999999999999</v>
      </c>
      <c r="BI41" s="44">
        <v>2.8370000000000002</v>
      </c>
      <c r="BJ41" s="44">
        <v>2.8769999999999998</v>
      </c>
      <c r="BK41" s="44">
        <v>2.944</v>
      </c>
      <c r="BL41" s="44">
        <v>3.016</v>
      </c>
      <c r="BM41" s="44">
        <v>3.0710000000000002</v>
      </c>
      <c r="BN41" s="44">
        <v>3.1</v>
      </c>
      <c r="BO41" s="44">
        <v>3.14</v>
      </c>
      <c r="BP41" s="44">
        <v>3.194</v>
      </c>
      <c r="BQ41" s="44">
        <v>3.2669999999999999</v>
      </c>
      <c r="BR41" s="44">
        <v>3.3570000000000002</v>
      </c>
      <c r="BS41" s="44">
        <v>3.4609999999999999</v>
      </c>
      <c r="BT41" s="44">
        <v>3.5720000000000001</v>
      </c>
      <c r="BU41" s="44">
        <v>3.673</v>
      </c>
      <c r="BV41" s="44">
        <v>3.7480000000000002</v>
      </c>
      <c r="BW41" s="44">
        <v>3.8079999999999998</v>
      </c>
      <c r="BX41" s="44">
        <v>3.8490000000000002</v>
      </c>
      <c r="BY41" s="44">
        <v>3.867</v>
      </c>
      <c r="BZ41" s="44">
        <v>3.85</v>
      </c>
      <c r="CA41" s="44">
        <v>3.8250000000000002</v>
      </c>
      <c r="CB41" s="44">
        <v>3.8050000000000002</v>
      </c>
      <c r="CC41" s="44">
        <v>3.7810000000000001</v>
      </c>
      <c r="CD41" s="44">
        <v>3.7559999999999998</v>
      </c>
      <c r="CE41" s="44">
        <v>3.734</v>
      </c>
      <c r="CF41" s="44">
        <v>3.6960000000000002</v>
      </c>
      <c r="CG41" s="44">
        <v>3.629</v>
      </c>
      <c r="CH41" s="44">
        <v>3.5430000000000001</v>
      </c>
      <c r="CI41" s="44">
        <v>3.4180000000000001</v>
      </c>
      <c r="CJ41" s="44">
        <v>3.2269999999999999</v>
      </c>
      <c r="CK41" s="44">
        <v>2.996</v>
      </c>
      <c r="CL41" s="44">
        <v>2.7650000000000001</v>
      </c>
      <c r="CM41" s="44">
        <v>2.5299999999999998</v>
      </c>
      <c r="CN41" s="44">
        <v>2.3079999999999998</v>
      </c>
      <c r="CO41" s="44">
        <v>2.1389999999999998</v>
      </c>
      <c r="CP41" s="44">
        <v>1.9930000000000001</v>
      </c>
      <c r="CQ41" s="44">
        <v>1.8440000000000001</v>
      </c>
      <c r="CR41" s="44">
        <v>1.698</v>
      </c>
      <c r="CS41" s="44">
        <v>1.5660000000000001</v>
      </c>
      <c r="CT41" s="44">
        <v>1.4410000000000001</v>
      </c>
      <c r="CU41" s="44">
        <v>1.3140000000000001</v>
      </c>
      <c r="CV41" s="44">
        <v>1.1910000000000001</v>
      </c>
      <c r="CW41" s="44">
        <v>1.075</v>
      </c>
      <c r="CX41" s="44">
        <v>0.94599999999999995</v>
      </c>
      <c r="CY41" s="44">
        <v>0.79400000000000004</v>
      </c>
      <c r="CZ41" s="44">
        <v>0.64200000000000002</v>
      </c>
      <c r="DA41" s="44">
        <v>0.51400000000000001</v>
      </c>
      <c r="DB41" s="44">
        <v>0.40400000000000003</v>
      </c>
      <c r="DC41" s="44">
        <v>0.32</v>
      </c>
      <c r="DD41" s="44">
        <v>0.26700000000000002</v>
      </c>
      <c r="DE41" s="44">
        <v>0.23200000000000001</v>
      </c>
      <c r="DF41" s="44">
        <v>0.19600000000000001</v>
      </c>
      <c r="DG41" s="44">
        <v>0.16200000000000001</v>
      </c>
      <c r="DH41" s="44">
        <v>0.40699999999999997</v>
      </c>
    </row>
    <row r="42" spans="1:112" x14ac:dyDescent="0.75">
      <c r="A42" s="37">
        <v>8741</v>
      </c>
      <c r="B42" s="37" t="s">
        <v>141</v>
      </c>
      <c r="C42" s="42" t="s">
        <v>113</v>
      </c>
      <c r="D42" s="15" t="s">
        <v>142</v>
      </c>
      <c r="E42" s="15">
        <v>764</v>
      </c>
      <c r="F42" s="15" t="s">
        <v>143</v>
      </c>
      <c r="G42" s="15" t="s">
        <v>144</v>
      </c>
      <c r="H42" s="15">
        <v>764</v>
      </c>
      <c r="I42" s="38" t="s">
        <v>145</v>
      </c>
      <c r="J42" s="15">
        <v>920</v>
      </c>
      <c r="K42" s="15">
        <v>1974</v>
      </c>
      <c r="L42" s="44">
        <v>79.933000000000007</v>
      </c>
      <c r="M42" s="44">
        <v>8.9239999999999995</v>
      </c>
      <c r="N42" s="44">
        <v>7.0540000000000003</v>
      </c>
      <c r="O42" s="44">
        <v>5.6509999999999998</v>
      </c>
      <c r="P42" s="44">
        <v>4.548</v>
      </c>
      <c r="Q42" s="44">
        <v>3.7309999999999999</v>
      </c>
      <c r="R42" s="44">
        <v>3.1549999999999998</v>
      </c>
      <c r="S42" s="44">
        <v>2.7559999999999998</v>
      </c>
      <c r="T42" s="44">
        <v>2.4769999999999999</v>
      </c>
      <c r="U42" s="44">
        <v>2.2570000000000001</v>
      </c>
      <c r="V42" s="44">
        <v>2.036</v>
      </c>
      <c r="W42" s="44">
        <v>1.9059999999999999</v>
      </c>
      <c r="X42" s="44">
        <v>1.869</v>
      </c>
      <c r="Y42" s="44">
        <v>1.9139999999999999</v>
      </c>
      <c r="Z42" s="44">
        <v>2.0019999999999998</v>
      </c>
      <c r="AA42" s="44">
        <v>2.1640000000000001</v>
      </c>
      <c r="AB42" s="44">
        <v>2.3969999999999998</v>
      </c>
      <c r="AC42" s="44">
        <v>2.6360000000000001</v>
      </c>
      <c r="AD42" s="44">
        <v>2.8260000000000001</v>
      </c>
      <c r="AE42" s="44">
        <v>2.9260000000000002</v>
      </c>
      <c r="AF42" s="44">
        <v>2.9390000000000001</v>
      </c>
      <c r="AG42" s="44">
        <v>2.8839999999999999</v>
      </c>
      <c r="AH42" s="44">
        <v>2.802</v>
      </c>
      <c r="AI42" s="44">
        <v>2.7290000000000001</v>
      </c>
      <c r="AJ42" s="44">
        <v>2.6560000000000001</v>
      </c>
      <c r="AK42" s="44">
        <v>2.5920000000000001</v>
      </c>
      <c r="AL42" s="44">
        <v>2.4809999999999999</v>
      </c>
      <c r="AM42" s="44">
        <v>2.4409999999999998</v>
      </c>
      <c r="AN42" s="44">
        <v>2.4129999999999998</v>
      </c>
      <c r="AO42" s="44">
        <v>2.4009999999999998</v>
      </c>
      <c r="AP42" s="44">
        <v>2.4</v>
      </c>
      <c r="AQ42" s="44">
        <v>2.4129999999999998</v>
      </c>
      <c r="AR42" s="44">
        <v>2.4340000000000002</v>
      </c>
      <c r="AS42" s="44">
        <v>2.4630000000000001</v>
      </c>
      <c r="AT42" s="44">
        <v>2.5099999999999998</v>
      </c>
      <c r="AU42" s="44">
        <v>2.5870000000000002</v>
      </c>
      <c r="AV42" s="44">
        <v>2.6560000000000001</v>
      </c>
      <c r="AW42" s="44">
        <v>2.6789999999999998</v>
      </c>
      <c r="AX42" s="44">
        <v>2.673</v>
      </c>
      <c r="AY42" s="44">
        <v>2.677</v>
      </c>
      <c r="AZ42" s="44">
        <v>2.69</v>
      </c>
      <c r="BA42" s="44">
        <v>2.6960000000000002</v>
      </c>
      <c r="BB42" s="44">
        <v>2.7160000000000002</v>
      </c>
      <c r="BC42" s="44">
        <v>2.7440000000000002</v>
      </c>
      <c r="BD42" s="44">
        <v>2.7639999999999998</v>
      </c>
      <c r="BE42" s="44">
        <v>2.7869999999999999</v>
      </c>
      <c r="BF42" s="44">
        <v>2.8140000000000001</v>
      </c>
      <c r="BG42" s="44">
        <v>2.83</v>
      </c>
      <c r="BH42" s="44">
        <v>2.8450000000000002</v>
      </c>
      <c r="BI42" s="44">
        <v>2.8759999999999999</v>
      </c>
      <c r="BJ42" s="44">
        <v>2.9089999999999998</v>
      </c>
      <c r="BK42" s="44">
        <v>2.9430000000000001</v>
      </c>
      <c r="BL42" s="44">
        <v>2.9980000000000002</v>
      </c>
      <c r="BM42" s="44">
        <v>3.0550000000000002</v>
      </c>
      <c r="BN42" s="44">
        <v>3.0979999999999999</v>
      </c>
      <c r="BO42" s="44">
        <v>3.125</v>
      </c>
      <c r="BP42" s="44">
        <v>3.1720000000000002</v>
      </c>
      <c r="BQ42" s="44">
        <v>3.24</v>
      </c>
      <c r="BR42" s="44">
        <v>3.3330000000000002</v>
      </c>
      <c r="BS42" s="44">
        <v>3.44</v>
      </c>
      <c r="BT42" s="44">
        <v>3.5550000000000002</v>
      </c>
      <c r="BU42" s="44">
        <v>3.6640000000000001</v>
      </c>
      <c r="BV42" s="44">
        <v>3.75</v>
      </c>
      <c r="BW42" s="44">
        <v>3.8039999999999998</v>
      </c>
      <c r="BX42" s="44">
        <v>3.8420000000000001</v>
      </c>
      <c r="BY42" s="44">
        <v>3.8690000000000002</v>
      </c>
      <c r="BZ42" s="44">
        <v>3.8690000000000002</v>
      </c>
      <c r="CA42" s="44">
        <v>3.8580000000000001</v>
      </c>
      <c r="CB42" s="44">
        <v>3.8450000000000002</v>
      </c>
      <c r="CC42" s="44">
        <v>3.8330000000000002</v>
      </c>
      <c r="CD42" s="44">
        <v>3.8109999999999999</v>
      </c>
      <c r="CE42" s="44">
        <v>3.7759999999999998</v>
      </c>
      <c r="CF42" s="44">
        <v>3.734</v>
      </c>
      <c r="CG42" s="44">
        <v>3.673</v>
      </c>
      <c r="CH42" s="44">
        <v>3.5790000000000002</v>
      </c>
      <c r="CI42" s="44">
        <v>3.472</v>
      </c>
      <c r="CJ42" s="44">
        <v>3.331</v>
      </c>
      <c r="CK42" s="44">
        <v>3.1280000000000001</v>
      </c>
      <c r="CL42" s="44">
        <v>2.8889999999999998</v>
      </c>
      <c r="CM42" s="44">
        <v>2.6520000000000001</v>
      </c>
      <c r="CN42" s="44">
        <v>2.4119999999999999</v>
      </c>
      <c r="CO42" s="44">
        <v>2.1880000000000002</v>
      </c>
      <c r="CP42" s="44">
        <v>2.016</v>
      </c>
      <c r="CQ42" s="44">
        <v>1.869</v>
      </c>
      <c r="CR42" s="44">
        <v>1.7210000000000001</v>
      </c>
      <c r="CS42" s="44">
        <v>1.5780000000000001</v>
      </c>
      <c r="CT42" s="44">
        <v>1.448</v>
      </c>
      <c r="CU42" s="44">
        <v>1.323</v>
      </c>
      <c r="CV42" s="44">
        <v>1.1970000000000001</v>
      </c>
      <c r="CW42" s="44">
        <v>1.0760000000000001</v>
      </c>
      <c r="CX42" s="44">
        <v>0.96199999999999997</v>
      </c>
      <c r="CY42" s="44">
        <v>0.83899999999999997</v>
      </c>
      <c r="CZ42" s="44">
        <v>0.69899999999999995</v>
      </c>
      <c r="DA42" s="44">
        <v>0.56100000000000005</v>
      </c>
      <c r="DB42" s="44">
        <v>0.44600000000000001</v>
      </c>
      <c r="DC42" s="44">
        <v>0.34899999999999998</v>
      </c>
      <c r="DD42" s="44">
        <v>0.27400000000000002</v>
      </c>
      <c r="DE42" s="44">
        <v>0.22700000000000001</v>
      </c>
      <c r="DF42" s="44">
        <v>0.19600000000000001</v>
      </c>
      <c r="DG42" s="44">
        <v>0.16400000000000001</v>
      </c>
      <c r="DH42" s="44">
        <v>0.45</v>
      </c>
    </row>
    <row r="43" spans="1:112" x14ac:dyDescent="0.75">
      <c r="A43" s="37">
        <v>8742</v>
      </c>
      <c r="B43" s="37" t="s">
        <v>141</v>
      </c>
      <c r="C43" s="42" t="s">
        <v>113</v>
      </c>
      <c r="D43" s="15" t="s">
        <v>142</v>
      </c>
      <c r="E43" s="15">
        <v>764</v>
      </c>
      <c r="F43" s="15" t="s">
        <v>143</v>
      </c>
      <c r="G43" s="15" t="s">
        <v>144</v>
      </c>
      <c r="H43" s="15">
        <v>764</v>
      </c>
      <c r="I43" s="38" t="s">
        <v>145</v>
      </c>
      <c r="J43" s="15">
        <v>920</v>
      </c>
      <c r="K43" s="15">
        <v>1975</v>
      </c>
      <c r="L43" s="44">
        <v>75.45</v>
      </c>
      <c r="M43" s="44">
        <v>8.2539999999999996</v>
      </c>
      <c r="N43" s="44">
        <v>6.5750000000000002</v>
      </c>
      <c r="O43" s="44">
        <v>5.27</v>
      </c>
      <c r="P43" s="44">
        <v>4.2889999999999997</v>
      </c>
      <c r="Q43" s="44">
        <v>3.5710000000000002</v>
      </c>
      <c r="R43" s="44">
        <v>3.0539999999999998</v>
      </c>
      <c r="S43" s="44">
        <v>2.6869999999999998</v>
      </c>
      <c r="T43" s="44">
        <v>2.42</v>
      </c>
      <c r="U43" s="44">
        <v>2.2109999999999999</v>
      </c>
      <c r="V43" s="44">
        <v>2.012</v>
      </c>
      <c r="W43" s="44">
        <v>1.893</v>
      </c>
      <c r="X43" s="44">
        <v>1.853</v>
      </c>
      <c r="Y43" s="44">
        <v>1.9</v>
      </c>
      <c r="Z43" s="44">
        <v>2.024</v>
      </c>
      <c r="AA43" s="44">
        <v>2.1840000000000002</v>
      </c>
      <c r="AB43" s="44">
        <v>2.3940000000000001</v>
      </c>
      <c r="AC43" s="44">
        <v>2.633</v>
      </c>
      <c r="AD43" s="44">
        <v>2.827</v>
      </c>
      <c r="AE43" s="44">
        <v>2.931</v>
      </c>
      <c r="AF43" s="44">
        <v>2.9489999999999998</v>
      </c>
      <c r="AG43" s="44">
        <v>2.907</v>
      </c>
      <c r="AH43" s="44">
        <v>2.831</v>
      </c>
      <c r="AI43" s="44">
        <v>2.7570000000000001</v>
      </c>
      <c r="AJ43" s="44">
        <v>2.7040000000000002</v>
      </c>
      <c r="AK43" s="44">
        <v>2.6579999999999999</v>
      </c>
      <c r="AL43" s="44">
        <v>2.6120000000000001</v>
      </c>
      <c r="AM43" s="44">
        <v>2.5059999999999998</v>
      </c>
      <c r="AN43" s="44">
        <v>2.4590000000000001</v>
      </c>
      <c r="AO43" s="44">
        <v>2.4129999999999998</v>
      </c>
      <c r="AP43" s="44">
        <v>2.3839999999999999</v>
      </c>
      <c r="AQ43" s="44">
        <v>2.3730000000000002</v>
      </c>
      <c r="AR43" s="44">
        <v>2.3820000000000001</v>
      </c>
      <c r="AS43" s="44">
        <v>2.4049999999999998</v>
      </c>
      <c r="AT43" s="44">
        <v>2.44</v>
      </c>
      <c r="AU43" s="44">
        <v>2.4950000000000001</v>
      </c>
      <c r="AV43" s="44">
        <v>2.5779999999999998</v>
      </c>
      <c r="AW43" s="44">
        <v>2.653</v>
      </c>
      <c r="AX43" s="44">
        <v>2.68</v>
      </c>
      <c r="AY43" s="44">
        <v>2.6760000000000002</v>
      </c>
      <c r="AZ43" s="44">
        <v>2.681</v>
      </c>
      <c r="BA43" s="44">
        <v>2.6909999999999998</v>
      </c>
      <c r="BB43" s="44">
        <v>2.6949999999999998</v>
      </c>
      <c r="BC43" s="44">
        <v>2.714</v>
      </c>
      <c r="BD43" s="44">
        <v>2.7450000000000001</v>
      </c>
      <c r="BE43" s="44">
        <v>2.7730000000000001</v>
      </c>
      <c r="BF43" s="44">
        <v>2.81</v>
      </c>
      <c r="BG43" s="44">
        <v>2.8530000000000002</v>
      </c>
      <c r="BH43" s="44">
        <v>2.8839999999999999</v>
      </c>
      <c r="BI43" s="44">
        <v>2.91</v>
      </c>
      <c r="BJ43" s="44">
        <v>2.944</v>
      </c>
      <c r="BK43" s="44">
        <v>2.972</v>
      </c>
      <c r="BL43" s="44">
        <v>2.9929999999999999</v>
      </c>
      <c r="BM43" s="44">
        <v>3.0329999999999999</v>
      </c>
      <c r="BN43" s="44">
        <v>3.0790000000000002</v>
      </c>
      <c r="BO43" s="44">
        <v>3.1190000000000002</v>
      </c>
      <c r="BP43" s="44">
        <v>3.153</v>
      </c>
      <c r="BQ43" s="44">
        <v>3.214</v>
      </c>
      <c r="BR43" s="44">
        <v>3.3010000000000002</v>
      </c>
      <c r="BS43" s="44">
        <v>3.411</v>
      </c>
      <c r="BT43" s="44">
        <v>3.5289999999999999</v>
      </c>
      <c r="BU43" s="44">
        <v>3.6429999999999998</v>
      </c>
      <c r="BV43" s="44">
        <v>3.738</v>
      </c>
      <c r="BW43" s="44">
        <v>3.802</v>
      </c>
      <c r="BX43" s="44">
        <v>3.835</v>
      </c>
      <c r="BY43" s="44">
        <v>3.8580000000000001</v>
      </c>
      <c r="BZ43" s="44">
        <v>3.8679999999999999</v>
      </c>
      <c r="CA43" s="44">
        <v>3.875</v>
      </c>
      <c r="CB43" s="44">
        <v>3.875</v>
      </c>
      <c r="CC43" s="44">
        <v>3.871</v>
      </c>
      <c r="CD43" s="44">
        <v>3.8610000000000002</v>
      </c>
      <c r="CE43" s="44">
        <v>3.8290000000000002</v>
      </c>
      <c r="CF43" s="44">
        <v>3.7730000000000001</v>
      </c>
      <c r="CG43" s="44">
        <v>3.7069999999999999</v>
      </c>
      <c r="CH43" s="44">
        <v>3.6190000000000002</v>
      </c>
      <c r="CI43" s="44">
        <v>3.504</v>
      </c>
      <c r="CJ43" s="44">
        <v>3.38</v>
      </c>
      <c r="CK43" s="44">
        <v>3.2269999999999999</v>
      </c>
      <c r="CL43" s="44">
        <v>3.0150000000000001</v>
      </c>
      <c r="CM43" s="44">
        <v>2.7690000000000001</v>
      </c>
      <c r="CN43" s="44">
        <v>2.528</v>
      </c>
      <c r="CO43" s="44">
        <v>2.2869999999999999</v>
      </c>
      <c r="CP43" s="44">
        <v>2.0619999999999998</v>
      </c>
      <c r="CQ43" s="44">
        <v>1.89</v>
      </c>
      <c r="CR43" s="44">
        <v>1.7430000000000001</v>
      </c>
      <c r="CS43" s="44">
        <v>1.597</v>
      </c>
      <c r="CT43" s="44">
        <v>1.4570000000000001</v>
      </c>
      <c r="CU43" s="44">
        <v>1.329</v>
      </c>
      <c r="CV43" s="44">
        <v>1.206</v>
      </c>
      <c r="CW43" s="44">
        <v>1.081</v>
      </c>
      <c r="CX43" s="44">
        <v>0.96299999999999997</v>
      </c>
      <c r="CY43" s="44">
        <v>0.85399999999999998</v>
      </c>
      <c r="CZ43" s="44">
        <v>0.73799999999999999</v>
      </c>
      <c r="DA43" s="44">
        <v>0.61</v>
      </c>
      <c r="DB43" s="44">
        <v>0.48599999999999999</v>
      </c>
      <c r="DC43" s="44">
        <v>0.38400000000000001</v>
      </c>
      <c r="DD43" s="44">
        <v>0.29799999999999999</v>
      </c>
      <c r="DE43" s="44">
        <v>0.23200000000000001</v>
      </c>
      <c r="DF43" s="44">
        <v>0.191</v>
      </c>
      <c r="DG43" s="44">
        <v>0.16300000000000001</v>
      </c>
      <c r="DH43" s="44">
        <v>0.48199999999999998</v>
      </c>
    </row>
    <row r="44" spans="1:112" x14ac:dyDescent="0.75">
      <c r="A44" s="37">
        <v>8743</v>
      </c>
      <c r="B44" s="37" t="s">
        <v>141</v>
      </c>
      <c r="C44" s="42" t="s">
        <v>113</v>
      </c>
      <c r="D44" s="15" t="s">
        <v>142</v>
      </c>
      <c r="E44" s="15">
        <v>764</v>
      </c>
      <c r="F44" s="15" t="s">
        <v>143</v>
      </c>
      <c r="G44" s="15" t="s">
        <v>144</v>
      </c>
      <c r="H44" s="15">
        <v>764</v>
      </c>
      <c r="I44" s="38" t="s">
        <v>145</v>
      </c>
      <c r="J44" s="15">
        <v>920</v>
      </c>
      <c r="K44" s="15">
        <v>1976</v>
      </c>
      <c r="L44" s="44">
        <v>70.683000000000007</v>
      </c>
      <c r="M44" s="44">
        <v>7.5720000000000001</v>
      </c>
      <c r="N44" s="44">
        <v>6.0720000000000001</v>
      </c>
      <c r="O44" s="44">
        <v>4.9180000000000001</v>
      </c>
      <c r="P44" s="44">
        <v>4.0069999999999997</v>
      </c>
      <c r="Q44" s="44">
        <v>3.335</v>
      </c>
      <c r="R44" s="44">
        <v>2.87</v>
      </c>
      <c r="S44" s="44">
        <v>2.5550000000000002</v>
      </c>
      <c r="T44" s="44">
        <v>2.3340000000000001</v>
      </c>
      <c r="U44" s="44">
        <v>2.153</v>
      </c>
      <c r="V44" s="44">
        <v>1.9670000000000001</v>
      </c>
      <c r="W44" s="44">
        <v>1.867</v>
      </c>
      <c r="X44" s="44">
        <v>1.837</v>
      </c>
      <c r="Y44" s="44">
        <v>1.8819999999999999</v>
      </c>
      <c r="Z44" s="44">
        <v>2.0089999999999999</v>
      </c>
      <c r="AA44" s="44">
        <v>2.2090000000000001</v>
      </c>
      <c r="AB44" s="44">
        <v>2.42</v>
      </c>
      <c r="AC44" s="44">
        <v>2.637</v>
      </c>
      <c r="AD44" s="44">
        <v>2.8340000000000001</v>
      </c>
      <c r="AE44" s="44">
        <v>2.9460000000000002</v>
      </c>
      <c r="AF44" s="44">
        <v>2.972</v>
      </c>
      <c r="AG44" s="44">
        <v>2.9380000000000002</v>
      </c>
      <c r="AH44" s="44">
        <v>2.8759999999999999</v>
      </c>
      <c r="AI44" s="44">
        <v>2.806</v>
      </c>
      <c r="AJ44" s="44">
        <v>2.7519999999999998</v>
      </c>
      <c r="AK44" s="44">
        <v>2.726</v>
      </c>
      <c r="AL44" s="44">
        <v>2.6970000000000001</v>
      </c>
      <c r="AM44" s="44">
        <v>2.6539999999999999</v>
      </c>
      <c r="AN44" s="44">
        <v>2.5390000000000001</v>
      </c>
      <c r="AO44" s="44">
        <v>2.472</v>
      </c>
      <c r="AP44" s="44">
        <v>2.4089999999999998</v>
      </c>
      <c r="AQ44" s="44">
        <v>2.3679999999999999</v>
      </c>
      <c r="AR44" s="44">
        <v>2.3530000000000002</v>
      </c>
      <c r="AS44" s="44">
        <v>2.3639999999999999</v>
      </c>
      <c r="AT44" s="44">
        <v>2.3919999999999999</v>
      </c>
      <c r="AU44" s="44">
        <v>2.4340000000000002</v>
      </c>
      <c r="AV44" s="44">
        <v>2.4950000000000001</v>
      </c>
      <c r="AW44" s="44">
        <v>2.5830000000000002</v>
      </c>
      <c r="AX44" s="44">
        <v>2.6619999999999999</v>
      </c>
      <c r="AY44" s="44">
        <v>2.6909999999999998</v>
      </c>
      <c r="AZ44" s="44">
        <v>2.6859999999999999</v>
      </c>
      <c r="BA44" s="44">
        <v>2.6880000000000002</v>
      </c>
      <c r="BB44" s="44">
        <v>2.6970000000000001</v>
      </c>
      <c r="BC44" s="44">
        <v>2.6989999999999998</v>
      </c>
      <c r="BD44" s="44">
        <v>2.7210000000000001</v>
      </c>
      <c r="BE44" s="44">
        <v>2.7589999999999999</v>
      </c>
      <c r="BF44" s="44">
        <v>2.8</v>
      </c>
      <c r="BG44" s="44">
        <v>2.8530000000000002</v>
      </c>
      <c r="BH44" s="44">
        <v>2.9119999999999999</v>
      </c>
      <c r="BI44" s="44">
        <v>2.9550000000000001</v>
      </c>
      <c r="BJ44" s="44">
        <v>2.984</v>
      </c>
      <c r="BK44" s="44">
        <v>3.012</v>
      </c>
      <c r="BL44" s="44">
        <v>3.0259999999999998</v>
      </c>
      <c r="BM44" s="44">
        <v>3.032</v>
      </c>
      <c r="BN44" s="44">
        <v>3.06</v>
      </c>
      <c r="BO44" s="44">
        <v>3.1040000000000001</v>
      </c>
      <c r="BP44" s="44">
        <v>3.1509999999999998</v>
      </c>
      <c r="BQ44" s="44">
        <v>3.198</v>
      </c>
      <c r="BR44" s="44">
        <v>3.278</v>
      </c>
      <c r="BS44" s="44">
        <v>3.3820000000000001</v>
      </c>
      <c r="BT44" s="44">
        <v>3.5030000000000001</v>
      </c>
      <c r="BU44" s="44">
        <v>3.62</v>
      </c>
      <c r="BV44" s="44">
        <v>3.718</v>
      </c>
      <c r="BW44" s="44">
        <v>3.7919999999999998</v>
      </c>
      <c r="BX44" s="44">
        <v>3.8359999999999999</v>
      </c>
      <c r="BY44" s="44">
        <v>3.8540000000000001</v>
      </c>
      <c r="BZ44" s="44">
        <v>3.8610000000000002</v>
      </c>
      <c r="CA44" s="44">
        <v>3.8780000000000001</v>
      </c>
      <c r="CB44" s="44">
        <v>3.8959999999999999</v>
      </c>
      <c r="CC44" s="44">
        <v>3.9060000000000001</v>
      </c>
      <c r="CD44" s="44">
        <v>3.9039999999999999</v>
      </c>
      <c r="CE44" s="44">
        <v>3.8839999999999999</v>
      </c>
      <c r="CF44" s="44">
        <v>3.83</v>
      </c>
      <c r="CG44" s="44">
        <v>3.75</v>
      </c>
      <c r="CH44" s="44">
        <v>3.6560000000000001</v>
      </c>
      <c r="CI44" s="44">
        <v>3.5470000000000002</v>
      </c>
      <c r="CJ44" s="44">
        <v>3.4169999999999998</v>
      </c>
      <c r="CK44" s="44">
        <v>3.2810000000000001</v>
      </c>
      <c r="CL44" s="44">
        <v>3.1160000000000001</v>
      </c>
      <c r="CM44" s="44">
        <v>2.8959999999999999</v>
      </c>
      <c r="CN44" s="44">
        <v>2.6459999999999999</v>
      </c>
      <c r="CO44" s="44">
        <v>2.403</v>
      </c>
      <c r="CP44" s="44">
        <v>2.161</v>
      </c>
      <c r="CQ44" s="44">
        <v>1.9370000000000001</v>
      </c>
      <c r="CR44" s="44">
        <v>1.766</v>
      </c>
      <c r="CS44" s="44">
        <v>1.6220000000000001</v>
      </c>
      <c r="CT44" s="44">
        <v>1.4790000000000001</v>
      </c>
      <c r="CU44" s="44">
        <v>1.3420000000000001</v>
      </c>
      <c r="CV44" s="44">
        <v>1.216</v>
      </c>
      <c r="CW44" s="44">
        <v>1.0940000000000001</v>
      </c>
      <c r="CX44" s="44">
        <v>0.97299999999999998</v>
      </c>
      <c r="CY44" s="44">
        <v>0.85899999999999999</v>
      </c>
      <c r="CZ44" s="44">
        <v>0.755</v>
      </c>
      <c r="DA44" s="44">
        <v>0.64800000000000002</v>
      </c>
      <c r="DB44" s="44">
        <v>0.53100000000000003</v>
      </c>
      <c r="DC44" s="44">
        <v>0.41899999999999998</v>
      </c>
      <c r="DD44" s="44">
        <v>0.32800000000000001</v>
      </c>
      <c r="DE44" s="44">
        <v>0.253</v>
      </c>
      <c r="DF44" s="44">
        <v>0.19500000000000001</v>
      </c>
      <c r="DG44" s="44">
        <v>0.16</v>
      </c>
      <c r="DH44" s="44">
        <v>0.50800000000000001</v>
      </c>
    </row>
    <row r="45" spans="1:112" x14ac:dyDescent="0.75">
      <c r="A45" s="37">
        <v>8744</v>
      </c>
      <c r="B45" s="37" t="s">
        <v>141</v>
      </c>
      <c r="C45" s="42" t="s">
        <v>113</v>
      </c>
      <c r="D45" s="15" t="s">
        <v>142</v>
      </c>
      <c r="E45" s="15">
        <v>764</v>
      </c>
      <c r="F45" s="15" t="s">
        <v>143</v>
      </c>
      <c r="G45" s="15" t="s">
        <v>144</v>
      </c>
      <c r="H45" s="15">
        <v>764</v>
      </c>
      <c r="I45" s="38" t="s">
        <v>145</v>
      </c>
      <c r="J45" s="15">
        <v>920</v>
      </c>
      <c r="K45" s="15">
        <v>1977</v>
      </c>
      <c r="L45" s="44">
        <v>66.298000000000002</v>
      </c>
      <c r="M45" s="44">
        <v>6.9349999999999996</v>
      </c>
      <c r="N45" s="44">
        <v>5.6050000000000004</v>
      </c>
      <c r="O45" s="44">
        <v>4.5609999999999999</v>
      </c>
      <c r="P45" s="44">
        <v>3.754</v>
      </c>
      <c r="Q45" s="44">
        <v>3.161</v>
      </c>
      <c r="R45" s="44">
        <v>2.7509999999999999</v>
      </c>
      <c r="S45" s="44">
        <v>2.4809999999999999</v>
      </c>
      <c r="T45" s="44">
        <v>2.2949999999999999</v>
      </c>
      <c r="U45" s="44">
        <v>2.1379999999999999</v>
      </c>
      <c r="V45" s="44">
        <v>1.962</v>
      </c>
      <c r="W45" s="44">
        <v>1.87</v>
      </c>
      <c r="X45" s="44">
        <v>1.8560000000000001</v>
      </c>
      <c r="Y45" s="44">
        <v>1.911</v>
      </c>
      <c r="Z45" s="44">
        <v>2.0379999999999998</v>
      </c>
      <c r="AA45" s="44">
        <v>2.2429999999999999</v>
      </c>
      <c r="AB45" s="44">
        <v>2.5</v>
      </c>
      <c r="AC45" s="44">
        <v>2.7189999999999999</v>
      </c>
      <c r="AD45" s="44">
        <v>2.8929999999999998</v>
      </c>
      <c r="AE45" s="44">
        <v>3.0070000000000001</v>
      </c>
      <c r="AF45" s="44">
        <v>3.036</v>
      </c>
      <c r="AG45" s="44">
        <v>3.004</v>
      </c>
      <c r="AH45" s="44">
        <v>2.944</v>
      </c>
      <c r="AI45" s="44">
        <v>2.887</v>
      </c>
      <c r="AJ45" s="44">
        <v>2.8370000000000002</v>
      </c>
      <c r="AK45" s="44">
        <v>2.81</v>
      </c>
      <c r="AL45" s="44">
        <v>2.8029999999999999</v>
      </c>
      <c r="AM45" s="44">
        <v>2.7789999999999999</v>
      </c>
      <c r="AN45" s="44">
        <v>2.7250000000000001</v>
      </c>
      <c r="AO45" s="44">
        <v>2.5880000000000001</v>
      </c>
      <c r="AP45" s="44">
        <v>2.5030000000000001</v>
      </c>
      <c r="AQ45" s="44">
        <v>2.4289999999999998</v>
      </c>
      <c r="AR45" s="44">
        <v>2.3849999999999998</v>
      </c>
      <c r="AS45" s="44">
        <v>2.3730000000000002</v>
      </c>
      <c r="AT45" s="44">
        <v>2.39</v>
      </c>
      <c r="AU45" s="44">
        <v>2.427</v>
      </c>
      <c r="AV45" s="44">
        <v>2.4769999999999999</v>
      </c>
      <c r="AW45" s="44">
        <v>2.5449999999999999</v>
      </c>
      <c r="AX45" s="44">
        <v>2.6389999999999998</v>
      </c>
      <c r="AY45" s="44">
        <v>2.7229999999999999</v>
      </c>
      <c r="AZ45" s="44">
        <v>2.7519999999999998</v>
      </c>
      <c r="BA45" s="44">
        <v>2.746</v>
      </c>
      <c r="BB45" s="44">
        <v>2.746</v>
      </c>
      <c r="BC45" s="44">
        <v>2.754</v>
      </c>
      <c r="BD45" s="44">
        <v>2.7589999999999999</v>
      </c>
      <c r="BE45" s="44">
        <v>2.79</v>
      </c>
      <c r="BF45" s="44">
        <v>2.843</v>
      </c>
      <c r="BG45" s="44">
        <v>2.9020000000000001</v>
      </c>
      <c r="BH45" s="44">
        <v>2.9729999999999999</v>
      </c>
      <c r="BI45" s="44">
        <v>3.0459999999999998</v>
      </c>
      <c r="BJ45" s="44">
        <v>3.093</v>
      </c>
      <c r="BK45" s="44">
        <v>3.117</v>
      </c>
      <c r="BL45" s="44">
        <v>3.133</v>
      </c>
      <c r="BM45" s="44">
        <v>3.1320000000000001</v>
      </c>
      <c r="BN45" s="44">
        <v>3.1259999999999999</v>
      </c>
      <c r="BO45" s="44">
        <v>3.153</v>
      </c>
      <c r="BP45" s="44">
        <v>3.2050000000000001</v>
      </c>
      <c r="BQ45" s="44">
        <v>3.2679999999999998</v>
      </c>
      <c r="BR45" s="44">
        <v>3.335</v>
      </c>
      <c r="BS45" s="44">
        <v>3.4340000000000002</v>
      </c>
      <c r="BT45" s="44">
        <v>3.552</v>
      </c>
      <c r="BU45" s="44">
        <v>3.6760000000000002</v>
      </c>
      <c r="BV45" s="44">
        <v>3.7810000000000001</v>
      </c>
      <c r="BW45" s="44">
        <v>3.8610000000000002</v>
      </c>
      <c r="BX45" s="44">
        <v>3.915</v>
      </c>
      <c r="BY45" s="44">
        <v>3.9460000000000002</v>
      </c>
      <c r="BZ45" s="44">
        <v>3.9470000000000001</v>
      </c>
      <c r="CA45" s="44">
        <v>3.9609999999999999</v>
      </c>
      <c r="CB45" s="44">
        <v>3.9910000000000001</v>
      </c>
      <c r="CC45" s="44">
        <v>4.0209999999999999</v>
      </c>
      <c r="CD45" s="44">
        <v>4.0339999999999998</v>
      </c>
      <c r="CE45" s="44">
        <v>4.0199999999999996</v>
      </c>
      <c r="CF45" s="44">
        <v>3.9780000000000002</v>
      </c>
      <c r="CG45" s="44">
        <v>3.8969999999999998</v>
      </c>
      <c r="CH45" s="44">
        <v>3.7850000000000001</v>
      </c>
      <c r="CI45" s="44">
        <v>3.6669999999999998</v>
      </c>
      <c r="CJ45" s="44">
        <v>3.5390000000000001</v>
      </c>
      <c r="CK45" s="44">
        <v>3.3919999999999999</v>
      </c>
      <c r="CL45" s="44">
        <v>3.242</v>
      </c>
      <c r="CM45" s="44">
        <v>3.0640000000000001</v>
      </c>
      <c r="CN45" s="44">
        <v>2.8330000000000002</v>
      </c>
      <c r="CO45" s="44">
        <v>2.5750000000000002</v>
      </c>
      <c r="CP45" s="44">
        <v>2.3239999999999998</v>
      </c>
      <c r="CQ45" s="44">
        <v>2.0779999999999998</v>
      </c>
      <c r="CR45" s="44">
        <v>1.853</v>
      </c>
      <c r="CS45" s="44">
        <v>1.68</v>
      </c>
      <c r="CT45" s="44">
        <v>1.5349999999999999</v>
      </c>
      <c r="CU45" s="44">
        <v>1.3919999999999999</v>
      </c>
      <c r="CV45" s="44">
        <v>1.2549999999999999</v>
      </c>
      <c r="CW45" s="44">
        <v>1.129</v>
      </c>
      <c r="CX45" s="44">
        <v>1.0069999999999999</v>
      </c>
      <c r="CY45" s="44">
        <v>0.88800000000000001</v>
      </c>
      <c r="CZ45" s="44">
        <v>0.77800000000000002</v>
      </c>
      <c r="DA45" s="44">
        <v>0.67800000000000005</v>
      </c>
      <c r="DB45" s="44">
        <v>0.57699999999999996</v>
      </c>
      <c r="DC45" s="44">
        <v>0.47099999999999997</v>
      </c>
      <c r="DD45" s="44">
        <v>0.37</v>
      </c>
      <c r="DE45" s="44">
        <v>0.28799999999999998</v>
      </c>
      <c r="DF45" s="44">
        <v>0.22</v>
      </c>
      <c r="DG45" s="44">
        <v>0.17</v>
      </c>
      <c r="DH45" s="44">
        <v>0.54800000000000004</v>
      </c>
    </row>
    <row r="46" spans="1:112" x14ac:dyDescent="0.75">
      <c r="A46" s="37">
        <v>8745</v>
      </c>
      <c r="B46" s="37" t="s">
        <v>141</v>
      </c>
      <c r="C46" s="42" t="s">
        <v>113</v>
      </c>
      <c r="D46" s="15" t="s">
        <v>142</v>
      </c>
      <c r="E46" s="15">
        <v>764</v>
      </c>
      <c r="F46" s="15" t="s">
        <v>143</v>
      </c>
      <c r="G46" s="15" t="s">
        <v>144</v>
      </c>
      <c r="H46" s="15">
        <v>764</v>
      </c>
      <c r="I46" s="38" t="s">
        <v>145</v>
      </c>
      <c r="J46" s="15">
        <v>920</v>
      </c>
      <c r="K46" s="15">
        <v>1978</v>
      </c>
      <c r="L46" s="44">
        <v>62.664999999999999</v>
      </c>
      <c r="M46" s="44">
        <v>6.3470000000000004</v>
      </c>
      <c r="N46" s="44">
        <v>5.1820000000000004</v>
      </c>
      <c r="O46" s="44">
        <v>4.2480000000000002</v>
      </c>
      <c r="P46" s="44">
        <v>3.512</v>
      </c>
      <c r="Q46" s="44">
        <v>2.9910000000000001</v>
      </c>
      <c r="R46" s="44">
        <v>2.64</v>
      </c>
      <c r="S46" s="44">
        <v>2.4129999999999998</v>
      </c>
      <c r="T46" s="44">
        <v>2.2599999999999998</v>
      </c>
      <c r="U46" s="44">
        <v>2.1240000000000001</v>
      </c>
      <c r="V46" s="44">
        <v>1.95</v>
      </c>
      <c r="W46" s="44">
        <v>1.8660000000000001</v>
      </c>
      <c r="X46" s="44">
        <v>1.859</v>
      </c>
      <c r="Y46" s="44">
        <v>1.931</v>
      </c>
      <c r="Z46" s="44">
        <v>2.0699999999999998</v>
      </c>
      <c r="AA46" s="44">
        <v>2.278</v>
      </c>
      <c r="AB46" s="44">
        <v>2.5419999999999998</v>
      </c>
      <c r="AC46" s="44">
        <v>2.8119999999999998</v>
      </c>
      <c r="AD46" s="44">
        <v>2.988</v>
      </c>
      <c r="AE46" s="44">
        <v>3.0750000000000002</v>
      </c>
      <c r="AF46" s="44">
        <v>3.1040000000000001</v>
      </c>
      <c r="AG46" s="44">
        <v>3.0739999999999998</v>
      </c>
      <c r="AH46" s="44">
        <v>3.0169999999999999</v>
      </c>
      <c r="AI46" s="44">
        <v>2.9620000000000002</v>
      </c>
      <c r="AJ46" s="44">
        <v>2.9249999999999998</v>
      </c>
      <c r="AK46" s="44">
        <v>2.903</v>
      </c>
      <c r="AL46" s="44">
        <v>2.8969999999999998</v>
      </c>
      <c r="AM46" s="44">
        <v>2.8959999999999999</v>
      </c>
      <c r="AN46" s="44">
        <v>2.8620000000000001</v>
      </c>
      <c r="AO46" s="44">
        <v>2.7850000000000001</v>
      </c>
      <c r="AP46" s="44">
        <v>2.6269999999999998</v>
      </c>
      <c r="AQ46" s="44">
        <v>2.5299999999999998</v>
      </c>
      <c r="AR46" s="44">
        <v>2.452</v>
      </c>
      <c r="AS46" s="44">
        <v>2.411</v>
      </c>
      <c r="AT46" s="44">
        <v>2.4049999999999998</v>
      </c>
      <c r="AU46" s="44">
        <v>2.4300000000000002</v>
      </c>
      <c r="AV46" s="44">
        <v>2.4740000000000002</v>
      </c>
      <c r="AW46" s="44">
        <v>2.5310000000000001</v>
      </c>
      <c r="AX46" s="44">
        <v>2.6040000000000001</v>
      </c>
      <c r="AY46" s="44">
        <v>2.702</v>
      </c>
      <c r="AZ46" s="44">
        <v>2.7869999999999999</v>
      </c>
      <c r="BA46" s="44">
        <v>2.8149999999999999</v>
      </c>
      <c r="BB46" s="44">
        <v>2.806</v>
      </c>
      <c r="BC46" s="44">
        <v>2.806</v>
      </c>
      <c r="BD46" s="44">
        <v>2.8170000000000002</v>
      </c>
      <c r="BE46" s="44">
        <v>2.83</v>
      </c>
      <c r="BF46" s="44">
        <v>2.8759999999999999</v>
      </c>
      <c r="BG46" s="44">
        <v>2.9460000000000002</v>
      </c>
      <c r="BH46" s="44">
        <v>3.0230000000000001</v>
      </c>
      <c r="BI46" s="44">
        <v>3.1080000000000001</v>
      </c>
      <c r="BJ46" s="44">
        <v>3.1880000000000002</v>
      </c>
      <c r="BK46" s="44">
        <v>3.2309999999999999</v>
      </c>
      <c r="BL46" s="44">
        <v>3.242</v>
      </c>
      <c r="BM46" s="44">
        <v>3.242</v>
      </c>
      <c r="BN46" s="44">
        <v>3.2290000000000001</v>
      </c>
      <c r="BO46" s="44">
        <v>3.22</v>
      </c>
      <c r="BP46" s="44">
        <v>3.254</v>
      </c>
      <c r="BQ46" s="44">
        <v>3.323</v>
      </c>
      <c r="BR46" s="44">
        <v>3.4060000000000001</v>
      </c>
      <c r="BS46" s="44">
        <v>3.492</v>
      </c>
      <c r="BT46" s="44">
        <v>3.6040000000000001</v>
      </c>
      <c r="BU46" s="44">
        <v>3.7229999999999999</v>
      </c>
      <c r="BV46" s="44">
        <v>3.8340000000000001</v>
      </c>
      <c r="BW46" s="44">
        <v>3.92</v>
      </c>
      <c r="BX46" s="44">
        <v>3.98</v>
      </c>
      <c r="BY46" s="44">
        <v>4.0209999999999999</v>
      </c>
      <c r="BZ46" s="44">
        <v>4.0339999999999998</v>
      </c>
      <c r="CA46" s="44">
        <v>4.0430000000000001</v>
      </c>
      <c r="CB46" s="44">
        <v>4.0709999999999997</v>
      </c>
      <c r="CC46" s="44">
        <v>4.1120000000000001</v>
      </c>
      <c r="CD46" s="44">
        <v>4.1440000000000001</v>
      </c>
      <c r="CE46" s="44">
        <v>4.1459999999999999</v>
      </c>
      <c r="CF46" s="44">
        <v>4.109</v>
      </c>
      <c r="CG46" s="44">
        <v>4.0380000000000003</v>
      </c>
      <c r="CH46" s="44">
        <v>3.9239999999999999</v>
      </c>
      <c r="CI46" s="44">
        <v>3.786</v>
      </c>
      <c r="CJ46" s="44">
        <v>3.6480000000000001</v>
      </c>
      <c r="CK46" s="44">
        <v>3.5030000000000001</v>
      </c>
      <c r="CL46" s="44">
        <v>3.3420000000000001</v>
      </c>
      <c r="CM46" s="44">
        <v>3.1779999999999999</v>
      </c>
      <c r="CN46" s="44">
        <v>2.988</v>
      </c>
      <c r="CO46" s="44">
        <v>2.7480000000000002</v>
      </c>
      <c r="CP46" s="44">
        <v>2.484</v>
      </c>
      <c r="CQ46" s="44">
        <v>2.2290000000000001</v>
      </c>
      <c r="CR46" s="44">
        <v>1.9810000000000001</v>
      </c>
      <c r="CS46" s="44">
        <v>1.756</v>
      </c>
      <c r="CT46" s="44">
        <v>1.5840000000000001</v>
      </c>
      <c r="CU46" s="44">
        <v>1.4379999999999999</v>
      </c>
      <c r="CV46" s="44">
        <v>1.2949999999999999</v>
      </c>
      <c r="CW46" s="44">
        <v>1.159</v>
      </c>
      <c r="CX46" s="44">
        <v>1.034</v>
      </c>
      <c r="CY46" s="44">
        <v>0.91500000000000004</v>
      </c>
      <c r="CZ46" s="44">
        <v>0.8</v>
      </c>
      <c r="DA46" s="44">
        <v>0.69499999999999995</v>
      </c>
      <c r="DB46" s="44">
        <v>0.60099999999999998</v>
      </c>
      <c r="DC46" s="44">
        <v>0.503</v>
      </c>
      <c r="DD46" s="44">
        <v>0.40300000000000002</v>
      </c>
      <c r="DE46" s="44">
        <v>0.313</v>
      </c>
      <c r="DF46" s="44">
        <v>0.24099999999999999</v>
      </c>
      <c r="DG46" s="44">
        <v>0.183</v>
      </c>
      <c r="DH46" s="44">
        <v>0.55600000000000005</v>
      </c>
    </row>
    <row r="47" spans="1:112" x14ac:dyDescent="0.75">
      <c r="A47" s="37">
        <v>8746</v>
      </c>
      <c r="B47" s="37" t="s">
        <v>141</v>
      </c>
      <c r="C47" s="42" t="s">
        <v>113</v>
      </c>
      <c r="D47" s="15" t="s">
        <v>142</v>
      </c>
      <c r="E47" s="15">
        <v>764</v>
      </c>
      <c r="F47" s="15" t="s">
        <v>143</v>
      </c>
      <c r="G47" s="15" t="s">
        <v>144</v>
      </c>
      <c r="H47" s="15">
        <v>764</v>
      </c>
      <c r="I47" s="38" t="s">
        <v>145</v>
      </c>
      <c r="J47" s="15">
        <v>920</v>
      </c>
      <c r="K47" s="15">
        <v>1979</v>
      </c>
      <c r="L47" s="44">
        <v>59.796999999999997</v>
      </c>
      <c r="M47" s="44">
        <v>5.8220000000000001</v>
      </c>
      <c r="N47" s="44">
        <v>4.7309999999999999</v>
      </c>
      <c r="O47" s="44">
        <v>3.9239999999999999</v>
      </c>
      <c r="P47" s="44">
        <v>3.2690000000000001</v>
      </c>
      <c r="Q47" s="44">
        <v>2.8010000000000002</v>
      </c>
      <c r="R47" s="44">
        <v>2.5030000000000001</v>
      </c>
      <c r="S47" s="44">
        <v>2.3170000000000002</v>
      </c>
      <c r="T47" s="44">
        <v>2.1930000000000001</v>
      </c>
      <c r="U47" s="44">
        <v>2.0790000000000002</v>
      </c>
      <c r="V47" s="44">
        <v>1.921</v>
      </c>
      <c r="W47" s="44">
        <v>1.84</v>
      </c>
      <c r="X47" s="44">
        <v>1.8420000000000001</v>
      </c>
      <c r="Y47" s="44">
        <v>1.9219999999999999</v>
      </c>
      <c r="Z47" s="44">
        <v>2.0790000000000002</v>
      </c>
      <c r="AA47" s="44">
        <v>2.2999999999999998</v>
      </c>
      <c r="AB47" s="44">
        <v>2.5670000000000002</v>
      </c>
      <c r="AC47" s="44">
        <v>2.8450000000000002</v>
      </c>
      <c r="AD47" s="44">
        <v>3.0739999999999998</v>
      </c>
      <c r="AE47" s="44">
        <v>3.1589999999999998</v>
      </c>
      <c r="AF47" s="44">
        <v>3.1579999999999999</v>
      </c>
      <c r="AG47" s="44">
        <v>3.1259999999999999</v>
      </c>
      <c r="AH47" s="44">
        <v>3.07</v>
      </c>
      <c r="AI47" s="44">
        <v>3.0179999999999998</v>
      </c>
      <c r="AJ47" s="44">
        <v>2.9849999999999999</v>
      </c>
      <c r="AK47" s="44">
        <v>2.9769999999999999</v>
      </c>
      <c r="AL47" s="44">
        <v>2.9769999999999999</v>
      </c>
      <c r="AM47" s="44">
        <v>2.9769999999999999</v>
      </c>
      <c r="AN47" s="44">
        <v>2.9660000000000002</v>
      </c>
      <c r="AO47" s="44">
        <v>2.9089999999999998</v>
      </c>
      <c r="AP47" s="44">
        <v>2.81</v>
      </c>
      <c r="AQ47" s="44">
        <v>2.64</v>
      </c>
      <c r="AR47" s="44">
        <v>2.5390000000000001</v>
      </c>
      <c r="AS47" s="44">
        <v>2.464</v>
      </c>
      <c r="AT47" s="44">
        <v>2.4289999999999998</v>
      </c>
      <c r="AU47" s="44">
        <v>2.431</v>
      </c>
      <c r="AV47" s="44">
        <v>2.4630000000000001</v>
      </c>
      <c r="AW47" s="44">
        <v>2.5139999999999998</v>
      </c>
      <c r="AX47" s="44">
        <v>2.5750000000000002</v>
      </c>
      <c r="AY47" s="44">
        <v>2.6509999999999998</v>
      </c>
      <c r="AZ47" s="44">
        <v>2.75</v>
      </c>
      <c r="BA47" s="44">
        <v>2.835</v>
      </c>
      <c r="BB47" s="44">
        <v>2.8610000000000002</v>
      </c>
      <c r="BC47" s="44">
        <v>2.851</v>
      </c>
      <c r="BD47" s="44">
        <v>2.8530000000000002</v>
      </c>
      <c r="BE47" s="44">
        <v>2.8730000000000002</v>
      </c>
      <c r="BF47" s="44">
        <v>2.9</v>
      </c>
      <c r="BG47" s="44">
        <v>2.9630000000000001</v>
      </c>
      <c r="BH47" s="44">
        <v>3.052</v>
      </c>
      <c r="BI47" s="44">
        <v>3.1440000000000001</v>
      </c>
      <c r="BJ47" s="44">
        <v>3.2360000000000002</v>
      </c>
      <c r="BK47" s="44">
        <v>3.3119999999999998</v>
      </c>
      <c r="BL47" s="44">
        <v>3.3420000000000001</v>
      </c>
      <c r="BM47" s="44">
        <v>3.3370000000000002</v>
      </c>
      <c r="BN47" s="44">
        <v>3.3239999999999998</v>
      </c>
      <c r="BO47" s="44">
        <v>3.3090000000000002</v>
      </c>
      <c r="BP47" s="44">
        <v>3.3069999999999999</v>
      </c>
      <c r="BQ47" s="44">
        <v>3.3570000000000002</v>
      </c>
      <c r="BR47" s="44">
        <v>3.4460000000000002</v>
      </c>
      <c r="BS47" s="44">
        <v>3.5489999999999999</v>
      </c>
      <c r="BT47" s="44">
        <v>3.6469999999999998</v>
      </c>
      <c r="BU47" s="44">
        <v>3.7570000000000001</v>
      </c>
      <c r="BV47" s="44">
        <v>3.8639999999999999</v>
      </c>
      <c r="BW47" s="44">
        <v>3.9550000000000001</v>
      </c>
      <c r="BX47" s="44">
        <v>4.0199999999999996</v>
      </c>
      <c r="BY47" s="44">
        <v>4.0670000000000002</v>
      </c>
      <c r="BZ47" s="44">
        <v>4.0910000000000002</v>
      </c>
      <c r="CA47" s="44">
        <v>4.1120000000000001</v>
      </c>
      <c r="CB47" s="44">
        <v>4.1340000000000003</v>
      </c>
      <c r="CC47" s="44">
        <v>4.1719999999999997</v>
      </c>
      <c r="CD47" s="44">
        <v>4.2160000000000002</v>
      </c>
      <c r="CE47" s="44">
        <v>4.2389999999999999</v>
      </c>
      <c r="CF47" s="44">
        <v>4.2169999999999996</v>
      </c>
      <c r="CG47" s="44">
        <v>4.149</v>
      </c>
      <c r="CH47" s="44">
        <v>4.0439999999999996</v>
      </c>
      <c r="CI47" s="44">
        <v>3.903</v>
      </c>
      <c r="CJ47" s="44">
        <v>3.7440000000000002</v>
      </c>
      <c r="CK47" s="44">
        <v>3.589</v>
      </c>
      <c r="CL47" s="44">
        <v>3.43</v>
      </c>
      <c r="CM47" s="44">
        <v>3.2559999999999998</v>
      </c>
      <c r="CN47" s="44">
        <v>3.081</v>
      </c>
      <c r="CO47" s="44">
        <v>2.8820000000000001</v>
      </c>
      <c r="CP47" s="44">
        <v>2.6360000000000001</v>
      </c>
      <c r="CQ47" s="44">
        <v>2.3690000000000002</v>
      </c>
      <c r="CR47" s="44">
        <v>2.1139999999999999</v>
      </c>
      <c r="CS47" s="44">
        <v>1.867</v>
      </c>
      <c r="CT47" s="44">
        <v>1.6439999999999999</v>
      </c>
      <c r="CU47" s="44">
        <v>1.4730000000000001</v>
      </c>
      <c r="CV47" s="44">
        <v>1.3280000000000001</v>
      </c>
      <c r="CW47" s="44">
        <v>1.1870000000000001</v>
      </c>
      <c r="CX47" s="44">
        <v>1.054</v>
      </c>
      <c r="CY47" s="44">
        <v>0.93300000000000005</v>
      </c>
      <c r="CZ47" s="44">
        <v>0.81799999999999995</v>
      </c>
      <c r="DA47" s="44">
        <v>0.71</v>
      </c>
      <c r="DB47" s="44">
        <v>0.61099999999999999</v>
      </c>
      <c r="DC47" s="44">
        <v>0.52100000000000002</v>
      </c>
      <c r="DD47" s="44">
        <v>0.433</v>
      </c>
      <c r="DE47" s="44">
        <v>0.34399999999999997</v>
      </c>
      <c r="DF47" s="44">
        <v>0.26500000000000001</v>
      </c>
      <c r="DG47" s="44">
        <v>0.20200000000000001</v>
      </c>
      <c r="DH47" s="44">
        <v>0.58599999999999997</v>
      </c>
    </row>
    <row r="48" spans="1:112" x14ac:dyDescent="0.75">
      <c r="A48" s="37">
        <v>8747</v>
      </c>
      <c r="B48" s="37" t="s">
        <v>141</v>
      </c>
      <c r="C48" s="42" t="s">
        <v>113</v>
      </c>
      <c r="D48" s="15" t="s">
        <v>142</v>
      </c>
      <c r="E48" s="15">
        <v>764</v>
      </c>
      <c r="F48" s="15" t="s">
        <v>143</v>
      </c>
      <c r="G48" s="15" t="s">
        <v>144</v>
      </c>
      <c r="H48" s="15">
        <v>764</v>
      </c>
      <c r="I48" s="38" t="s">
        <v>145</v>
      </c>
      <c r="J48" s="15">
        <v>920</v>
      </c>
      <c r="K48" s="15">
        <v>1980</v>
      </c>
      <c r="L48" s="44">
        <v>57.911999999999999</v>
      </c>
      <c r="M48" s="44">
        <v>5.4320000000000004</v>
      </c>
      <c r="N48" s="44">
        <v>4.3609999999999998</v>
      </c>
      <c r="O48" s="44">
        <v>3.5950000000000002</v>
      </c>
      <c r="P48" s="44">
        <v>3.0289999999999999</v>
      </c>
      <c r="Q48" s="44">
        <v>2.629</v>
      </c>
      <c r="R48" s="44">
        <v>2.3650000000000002</v>
      </c>
      <c r="S48" s="44">
        <v>2.2010000000000001</v>
      </c>
      <c r="T48" s="44">
        <v>2.0859999999999999</v>
      </c>
      <c r="U48" s="44">
        <v>1.9790000000000001</v>
      </c>
      <c r="V48" s="44">
        <v>1.8380000000000001</v>
      </c>
      <c r="W48" s="44">
        <v>1.772</v>
      </c>
      <c r="X48" s="44">
        <v>1.776</v>
      </c>
      <c r="Y48" s="44">
        <v>1.8620000000000001</v>
      </c>
      <c r="Z48" s="44">
        <v>2.0230000000000001</v>
      </c>
      <c r="AA48" s="44">
        <v>2.2599999999999998</v>
      </c>
      <c r="AB48" s="44">
        <v>2.5369999999999999</v>
      </c>
      <c r="AC48" s="44">
        <v>2.8119999999999998</v>
      </c>
      <c r="AD48" s="44">
        <v>3.044</v>
      </c>
      <c r="AE48" s="44">
        <v>3.1789999999999998</v>
      </c>
      <c r="AF48" s="44">
        <v>3.1749999999999998</v>
      </c>
      <c r="AG48" s="44">
        <v>3.1139999999999999</v>
      </c>
      <c r="AH48" s="44">
        <v>3.0569999999999999</v>
      </c>
      <c r="AI48" s="44">
        <v>3.008</v>
      </c>
      <c r="AJ48" s="44">
        <v>2.9780000000000002</v>
      </c>
      <c r="AK48" s="44">
        <v>2.9740000000000002</v>
      </c>
      <c r="AL48" s="44">
        <v>2.9889999999999999</v>
      </c>
      <c r="AM48" s="44">
        <v>2.9940000000000002</v>
      </c>
      <c r="AN48" s="44">
        <v>2.984</v>
      </c>
      <c r="AO48" s="44">
        <v>2.9510000000000001</v>
      </c>
      <c r="AP48" s="44">
        <v>2.8730000000000002</v>
      </c>
      <c r="AQ48" s="44">
        <v>2.762</v>
      </c>
      <c r="AR48" s="44">
        <v>2.5920000000000001</v>
      </c>
      <c r="AS48" s="44">
        <v>2.496</v>
      </c>
      <c r="AT48" s="44">
        <v>2.4289999999999998</v>
      </c>
      <c r="AU48" s="44">
        <v>2.4020000000000001</v>
      </c>
      <c r="AV48" s="44">
        <v>2.41</v>
      </c>
      <c r="AW48" s="44">
        <v>2.4470000000000001</v>
      </c>
      <c r="AX48" s="44">
        <v>2.5009999999999999</v>
      </c>
      <c r="AY48" s="44">
        <v>2.5630000000000002</v>
      </c>
      <c r="AZ48" s="44">
        <v>2.6379999999999999</v>
      </c>
      <c r="BA48" s="44">
        <v>2.7349999999999999</v>
      </c>
      <c r="BB48" s="44">
        <v>2.8159999999999998</v>
      </c>
      <c r="BC48" s="44">
        <v>2.8410000000000002</v>
      </c>
      <c r="BD48" s="44">
        <v>2.8330000000000002</v>
      </c>
      <c r="BE48" s="44">
        <v>2.8439999999999999</v>
      </c>
      <c r="BF48" s="44">
        <v>2.8759999999999999</v>
      </c>
      <c r="BG48" s="44">
        <v>2.92</v>
      </c>
      <c r="BH48" s="44">
        <v>2.9990000000000001</v>
      </c>
      <c r="BI48" s="44">
        <v>3.1</v>
      </c>
      <c r="BJ48" s="44">
        <v>3.1960000000000002</v>
      </c>
      <c r="BK48" s="44">
        <v>3.2829999999999999</v>
      </c>
      <c r="BL48" s="44">
        <v>3.3460000000000001</v>
      </c>
      <c r="BM48" s="44">
        <v>3.36</v>
      </c>
      <c r="BN48" s="44">
        <v>3.3420000000000001</v>
      </c>
      <c r="BO48" s="44">
        <v>3.327</v>
      </c>
      <c r="BP48" s="44">
        <v>3.319</v>
      </c>
      <c r="BQ48" s="44">
        <v>3.3319999999999999</v>
      </c>
      <c r="BR48" s="44">
        <v>3.4009999999999998</v>
      </c>
      <c r="BS48" s="44">
        <v>3.5070000000000001</v>
      </c>
      <c r="BT48" s="44">
        <v>3.6190000000000002</v>
      </c>
      <c r="BU48" s="44">
        <v>3.7130000000000001</v>
      </c>
      <c r="BV48" s="44">
        <v>3.8090000000000002</v>
      </c>
      <c r="BW48" s="44">
        <v>3.8919999999999999</v>
      </c>
      <c r="BX48" s="44">
        <v>3.9620000000000002</v>
      </c>
      <c r="BY48" s="44">
        <v>4.0119999999999996</v>
      </c>
      <c r="BZ48" s="44">
        <v>4.04</v>
      </c>
      <c r="CA48" s="44">
        <v>4.0720000000000001</v>
      </c>
      <c r="CB48" s="44">
        <v>4.1050000000000004</v>
      </c>
      <c r="CC48" s="44">
        <v>4.1379999999999999</v>
      </c>
      <c r="CD48" s="44">
        <v>4.1779999999999999</v>
      </c>
      <c r="CE48" s="44">
        <v>4.2119999999999997</v>
      </c>
      <c r="CF48" s="44">
        <v>4.21</v>
      </c>
      <c r="CG48" s="44">
        <v>4.16</v>
      </c>
      <c r="CH48" s="44">
        <v>4.0599999999999996</v>
      </c>
      <c r="CI48" s="44">
        <v>3.9289999999999998</v>
      </c>
      <c r="CJ48" s="44">
        <v>3.77</v>
      </c>
      <c r="CK48" s="44">
        <v>3.5979999999999999</v>
      </c>
      <c r="CL48" s="44">
        <v>3.4319999999999999</v>
      </c>
      <c r="CM48" s="44">
        <v>3.2639999999999998</v>
      </c>
      <c r="CN48" s="44">
        <v>3.0830000000000002</v>
      </c>
      <c r="CO48" s="44">
        <v>2.9020000000000001</v>
      </c>
      <c r="CP48" s="44">
        <v>2.7</v>
      </c>
      <c r="CQ48" s="44">
        <v>2.456</v>
      </c>
      <c r="CR48" s="44">
        <v>2.1949999999999998</v>
      </c>
      <c r="CS48" s="44">
        <v>1.9470000000000001</v>
      </c>
      <c r="CT48" s="44">
        <v>1.7090000000000001</v>
      </c>
      <c r="CU48" s="44">
        <v>1.494</v>
      </c>
      <c r="CV48" s="44">
        <v>1.329</v>
      </c>
      <c r="CW48" s="44">
        <v>1.1890000000000001</v>
      </c>
      <c r="CX48" s="44">
        <v>1.054</v>
      </c>
      <c r="CY48" s="44">
        <v>0.92900000000000005</v>
      </c>
      <c r="CZ48" s="44">
        <v>0.81599999999999995</v>
      </c>
      <c r="DA48" s="44">
        <v>0.71</v>
      </c>
      <c r="DB48" s="44">
        <v>0.61099999999999999</v>
      </c>
      <c r="DC48" s="44">
        <v>0.52100000000000002</v>
      </c>
      <c r="DD48" s="44">
        <v>0.44</v>
      </c>
      <c r="DE48" s="44">
        <v>0.36199999999999999</v>
      </c>
      <c r="DF48" s="44">
        <v>0.28499999999999998</v>
      </c>
      <c r="DG48" s="44">
        <v>0.218</v>
      </c>
      <c r="DH48" s="44">
        <v>0.61599999999999999</v>
      </c>
    </row>
    <row r="49" spans="1:112" x14ac:dyDescent="0.75">
      <c r="A49" s="37">
        <v>8748</v>
      </c>
      <c r="B49" s="37" t="s">
        <v>141</v>
      </c>
      <c r="C49" s="42" t="s">
        <v>113</v>
      </c>
      <c r="D49" s="15" t="s">
        <v>142</v>
      </c>
      <c r="E49" s="15">
        <v>764</v>
      </c>
      <c r="F49" s="15" t="s">
        <v>143</v>
      </c>
      <c r="G49" s="15" t="s">
        <v>144</v>
      </c>
      <c r="H49" s="15">
        <v>764</v>
      </c>
      <c r="I49" s="38" t="s">
        <v>145</v>
      </c>
      <c r="J49" s="15">
        <v>920</v>
      </c>
      <c r="K49" s="15">
        <v>1981</v>
      </c>
      <c r="L49" s="44">
        <v>55.216000000000001</v>
      </c>
      <c r="M49" s="44">
        <v>5.1580000000000004</v>
      </c>
      <c r="N49" s="44">
        <v>4.0579999999999998</v>
      </c>
      <c r="O49" s="44">
        <v>3.3069999999999999</v>
      </c>
      <c r="P49" s="44">
        <v>2.77</v>
      </c>
      <c r="Q49" s="44">
        <v>2.4129999999999998</v>
      </c>
      <c r="R49" s="44">
        <v>2.1880000000000002</v>
      </c>
      <c r="S49" s="44">
        <v>2.0529999999999999</v>
      </c>
      <c r="T49" s="44">
        <v>1.9730000000000001</v>
      </c>
      <c r="U49" s="44">
        <v>1.8959999999999999</v>
      </c>
      <c r="V49" s="44">
        <v>1.7809999999999999</v>
      </c>
      <c r="W49" s="44">
        <v>1.726</v>
      </c>
      <c r="X49" s="44">
        <v>1.74</v>
      </c>
      <c r="Y49" s="44">
        <v>1.8260000000000001</v>
      </c>
      <c r="Z49" s="44">
        <v>1.992</v>
      </c>
      <c r="AA49" s="44">
        <v>2.2320000000000002</v>
      </c>
      <c r="AB49" s="44">
        <v>2.5270000000000001</v>
      </c>
      <c r="AC49" s="44">
        <v>2.8130000000000002</v>
      </c>
      <c r="AD49" s="44">
        <v>3.0409999999999999</v>
      </c>
      <c r="AE49" s="44">
        <v>3.177</v>
      </c>
      <c r="AF49" s="44">
        <v>3.2189999999999999</v>
      </c>
      <c r="AG49" s="44">
        <v>3.149</v>
      </c>
      <c r="AH49" s="44">
        <v>3.0609999999999999</v>
      </c>
      <c r="AI49" s="44">
        <v>3.012</v>
      </c>
      <c r="AJ49" s="44">
        <v>2.9860000000000002</v>
      </c>
      <c r="AK49" s="44">
        <v>2.9870000000000001</v>
      </c>
      <c r="AL49" s="44">
        <v>3.0070000000000001</v>
      </c>
      <c r="AM49" s="44">
        <v>3.0289999999999999</v>
      </c>
      <c r="AN49" s="44">
        <v>3.0259999999999998</v>
      </c>
      <c r="AO49" s="44">
        <v>2.9940000000000002</v>
      </c>
      <c r="AP49" s="44">
        <v>2.9409999999999998</v>
      </c>
      <c r="AQ49" s="44">
        <v>2.8519999999999999</v>
      </c>
      <c r="AR49" s="44">
        <v>2.7389999999999999</v>
      </c>
      <c r="AS49" s="44">
        <v>2.5739999999999998</v>
      </c>
      <c r="AT49" s="44">
        <v>2.4860000000000002</v>
      </c>
      <c r="AU49" s="44">
        <v>2.427</v>
      </c>
      <c r="AV49" s="44">
        <v>2.4079999999999999</v>
      </c>
      <c r="AW49" s="44">
        <v>2.423</v>
      </c>
      <c r="AX49" s="44">
        <v>2.464</v>
      </c>
      <c r="AY49" s="44">
        <v>2.5209999999999999</v>
      </c>
      <c r="AZ49" s="44">
        <v>2.5840000000000001</v>
      </c>
      <c r="BA49" s="44">
        <v>2.6579999999999999</v>
      </c>
      <c r="BB49" s="44">
        <v>2.754</v>
      </c>
      <c r="BC49" s="44">
        <v>2.835</v>
      </c>
      <c r="BD49" s="44">
        <v>2.8639999999999999</v>
      </c>
      <c r="BE49" s="44">
        <v>2.8660000000000001</v>
      </c>
      <c r="BF49" s="44">
        <v>2.891</v>
      </c>
      <c r="BG49" s="44">
        <v>2.9409999999999998</v>
      </c>
      <c r="BH49" s="44">
        <v>3.0019999999999998</v>
      </c>
      <c r="BI49" s="44">
        <v>3.0950000000000002</v>
      </c>
      <c r="BJ49" s="44">
        <v>3.2040000000000002</v>
      </c>
      <c r="BK49" s="44">
        <v>3.2970000000000002</v>
      </c>
      <c r="BL49" s="44">
        <v>3.3719999999999999</v>
      </c>
      <c r="BM49" s="44">
        <v>3.4209999999999998</v>
      </c>
      <c r="BN49" s="44">
        <v>3.423</v>
      </c>
      <c r="BO49" s="44">
        <v>3.403</v>
      </c>
      <c r="BP49" s="44">
        <v>3.3959999999999999</v>
      </c>
      <c r="BQ49" s="44">
        <v>3.403</v>
      </c>
      <c r="BR49" s="44">
        <v>3.4359999999999999</v>
      </c>
      <c r="BS49" s="44">
        <v>3.524</v>
      </c>
      <c r="BT49" s="44">
        <v>3.641</v>
      </c>
      <c r="BU49" s="44">
        <v>3.7530000000000001</v>
      </c>
      <c r="BV49" s="44">
        <v>3.8340000000000001</v>
      </c>
      <c r="BW49" s="44">
        <v>3.9079999999999999</v>
      </c>
      <c r="BX49" s="44">
        <v>3.972</v>
      </c>
      <c r="BY49" s="44">
        <v>4.0270000000000001</v>
      </c>
      <c r="BZ49" s="44">
        <v>4.0609999999999999</v>
      </c>
      <c r="CA49" s="44">
        <v>4.0970000000000004</v>
      </c>
      <c r="CB49" s="44">
        <v>4.1420000000000003</v>
      </c>
      <c r="CC49" s="44">
        <v>4.1879999999999997</v>
      </c>
      <c r="CD49" s="44">
        <v>4.2240000000000002</v>
      </c>
      <c r="CE49" s="44">
        <v>4.2569999999999997</v>
      </c>
      <c r="CF49" s="44">
        <v>4.2679999999999998</v>
      </c>
      <c r="CG49" s="44">
        <v>4.2389999999999999</v>
      </c>
      <c r="CH49" s="44">
        <v>4.1550000000000002</v>
      </c>
      <c r="CI49" s="44">
        <v>4.0270000000000001</v>
      </c>
      <c r="CJ49" s="44">
        <v>3.875</v>
      </c>
      <c r="CK49" s="44">
        <v>3.6989999999999998</v>
      </c>
      <c r="CL49" s="44">
        <v>3.5129999999999999</v>
      </c>
      <c r="CM49" s="44">
        <v>3.335</v>
      </c>
      <c r="CN49" s="44">
        <v>3.1560000000000001</v>
      </c>
      <c r="CO49" s="44">
        <v>2.9670000000000001</v>
      </c>
      <c r="CP49" s="44">
        <v>2.778</v>
      </c>
      <c r="CQ49" s="44">
        <v>2.5720000000000001</v>
      </c>
      <c r="CR49" s="44">
        <v>2.3279999999999998</v>
      </c>
      <c r="CS49" s="44">
        <v>2.069</v>
      </c>
      <c r="CT49" s="44">
        <v>1.8240000000000001</v>
      </c>
      <c r="CU49" s="44">
        <v>1.59</v>
      </c>
      <c r="CV49" s="44">
        <v>1.38</v>
      </c>
      <c r="CW49" s="44">
        <v>1.218</v>
      </c>
      <c r="CX49" s="44">
        <v>1.0820000000000001</v>
      </c>
      <c r="CY49" s="44">
        <v>0.95299999999999996</v>
      </c>
      <c r="CZ49" s="44">
        <v>0.83399999999999996</v>
      </c>
      <c r="DA49" s="44">
        <v>0.72699999999999998</v>
      </c>
      <c r="DB49" s="44">
        <v>0.629</v>
      </c>
      <c r="DC49" s="44">
        <v>0.53800000000000003</v>
      </c>
      <c r="DD49" s="44">
        <v>0.45300000000000001</v>
      </c>
      <c r="DE49" s="44">
        <v>0.38</v>
      </c>
      <c r="DF49" s="44">
        <v>0.31</v>
      </c>
      <c r="DG49" s="44">
        <v>0.24299999999999999</v>
      </c>
      <c r="DH49" s="44">
        <v>0.67400000000000004</v>
      </c>
    </row>
    <row r="50" spans="1:112" x14ac:dyDescent="0.75">
      <c r="A50" s="37">
        <v>8749</v>
      </c>
      <c r="B50" s="37" t="s">
        <v>141</v>
      </c>
      <c r="C50" s="42" t="s">
        <v>113</v>
      </c>
      <c r="D50" s="15" t="s">
        <v>142</v>
      </c>
      <c r="E50" s="15">
        <v>764</v>
      </c>
      <c r="F50" s="15" t="s">
        <v>143</v>
      </c>
      <c r="G50" s="15" t="s">
        <v>144</v>
      </c>
      <c r="H50" s="15">
        <v>764</v>
      </c>
      <c r="I50" s="38" t="s">
        <v>145</v>
      </c>
      <c r="J50" s="15">
        <v>920</v>
      </c>
      <c r="K50" s="15">
        <v>1982</v>
      </c>
      <c r="L50" s="44">
        <v>51.735999999999997</v>
      </c>
      <c r="M50" s="44">
        <v>4.8490000000000002</v>
      </c>
      <c r="N50" s="44">
        <v>3.8610000000000002</v>
      </c>
      <c r="O50" s="44">
        <v>3.08</v>
      </c>
      <c r="P50" s="44">
        <v>2.5489999999999999</v>
      </c>
      <c r="Q50" s="44">
        <v>2.2170000000000001</v>
      </c>
      <c r="R50" s="44">
        <v>2.0289999999999999</v>
      </c>
      <c r="S50" s="44">
        <v>1.9279999999999999</v>
      </c>
      <c r="T50" s="44">
        <v>1.869</v>
      </c>
      <c r="U50" s="44">
        <v>1.8109999999999999</v>
      </c>
      <c r="V50" s="44">
        <v>1.7030000000000001</v>
      </c>
      <c r="W50" s="44">
        <v>1.6679999999999999</v>
      </c>
      <c r="X50" s="44">
        <v>1.6910000000000001</v>
      </c>
      <c r="Y50" s="44">
        <v>1.784</v>
      </c>
      <c r="Z50" s="44">
        <v>1.948</v>
      </c>
      <c r="AA50" s="44">
        <v>2.1920000000000002</v>
      </c>
      <c r="AB50" s="44">
        <v>2.4889999999999999</v>
      </c>
      <c r="AC50" s="44">
        <v>2.794</v>
      </c>
      <c r="AD50" s="44">
        <v>3.0339999999999998</v>
      </c>
      <c r="AE50" s="44">
        <v>3.1659999999999999</v>
      </c>
      <c r="AF50" s="44">
        <v>3.2090000000000001</v>
      </c>
      <c r="AG50" s="44">
        <v>3.1890000000000001</v>
      </c>
      <c r="AH50" s="44">
        <v>3.0939999999999999</v>
      </c>
      <c r="AI50" s="44">
        <v>3.0150000000000001</v>
      </c>
      <c r="AJ50" s="44">
        <v>2.99</v>
      </c>
      <c r="AK50" s="44">
        <v>2.9940000000000002</v>
      </c>
      <c r="AL50" s="44">
        <v>3.0179999999999998</v>
      </c>
      <c r="AM50" s="44">
        <v>3.0449999999999999</v>
      </c>
      <c r="AN50" s="44">
        <v>3.0579999999999998</v>
      </c>
      <c r="AO50" s="44">
        <v>3.032</v>
      </c>
      <c r="AP50" s="44">
        <v>2.98</v>
      </c>
      <c r="AQ50" s="44">
        <v>2.9140000000000001</v>
      </c>
      <c r="AR50" s="44">
        <v>2.8220000000000001</v>
      </c>
      <c r="AS50" s="44">
        <v>2.7170000000000001</v>
      </c>
      <c r="AT50" s="44">
        <v>2.56</v>
      </c>
      <c r="AU50" s="44">
        <v>2.4820000000000002</v>
      </c>
      <c r="AV50" s="44">
        <v>2.431</v>
      </c>
      <c r="AW50" s="44">
        <v>2.4180000000000001</v>
      </c>
      <c r="AX50" s="44">
        <v>2.4369999999999998</v>
      </c>
      <c r="AY50" s="44">
        <v>2.4809999999999999</v>
      </c>
      <c r="AZ50" s="44">
        <v>2.5390000000000001</v>
      </c>
      <c r="BA50" s="44">
        <v>2.601</v>
      </c>
      <c r="BB50" s="44">
        <v>2.6749999999999998</v>
      </c>
      <c r="BC50" s="44">
        <v>2.7719999999999998</v>
      </c>
      <c r="BD50" s="44">
        <v>2.8570000000000002</v>
      </c>
      <c r="BE50" s="44">
        <v>2.8959999999999999</v>
      </c>
      <c r="BF50" s="44">
        <v>2.9119999999999999</v>
      </c>
      <c r="BG50" s="44">
        <v>2.9550000000000001</v>
      </c>
      <c r="BH50" s="44">
        <v>3.0230000000000001</v>
      </c>
      <c r="BI50" s="44">
        <v>3.0979999999999999</v>
      </c>
      <c r="BJ50" s="44">
        <v>3.198</v>
      </c>
      <c r="BK50" s="44">
        <v>3.3039999999999998</v>
      </c>
      <c r="BL50" s="44">
        <v>3.3860000000000001</v>
      </c>
      <c r="BM50" s="44">
        <v>3.4470000000000001</v>
      </c>
      <c r="BN50" s="44">
        <v>3.484</v>
      </c>
      <c r="BO50" s="44">
        <v>3.484</v>
      </c>
      <c r="BP50" s="44">
        <v>3.472</v>
      </c>
      <c r="BQ50" s="44">
        <v>3.4809999999999999</v>
      </c>
      <c r="BR50" s="44">
        <v>3.508</v>
      </c>
      <c r="BS50" s="44">
        <v>3.5590000000000002</v>
      </c>
      <c r="BT50" s="44">
        <v>3.6589999999999998</v>
      </c>
      <c r="BU50" s="44">
        <v>3.7770000000000001</v>
      </c>
      <c r="BV50" s="44">
        <v>3.8759999999999999</v>
      </c>
      <c r="BW50" s="44">
        <v>3.9359999999999999</v>
      </c>
      <c r="BX50" s="44">
        <v>3.99</v>
      </c>
      <c r="BY50" s="44">
        <v>4.04</v>
      </c>
      <c r="BZ50" s="44">
        <v>4.0780000000000003</v>
      </c>
      <c r="CA50" s="44">
        <v>4.1189999999999998</v>
      </c>
      <c r="CB50" s="44">
        <v>4.17</v>
      </c>
      <c r="CC50" s="44">
        <v>4.2270000000000003</v>
      </c>
      <c r="CD50" s="44">
        <v>4.2779999999999996</v>
      </c>
      <c r="CE50" s="44">
        <v>4.3079999999999998</v>
      </c>
      <c r="CF50" s="44">
        <v>4.32</v>
      </c>
      <c r="CG50" s="44">
        <v>4.3049999999999997</v>
      </c>
      <c r="CH50" s="44">
        <v>4.2450000000000001</v>
      </c>
      <c r="CI50" s="44">
        <v>4.133</v>
      </c>
      <c r="CJ50" s="44">
        <v>3.984</v>
      </c>
      <c r="CK50" s="44">
        <v>3.8140000000000001</v>
      </c>
      <c r="CL50" s="44">
        <v>3.6219999999999999</v>
      </c>
      <c r="CM50" s="44">
        <v>3.423</v>
      </c>
      <c r="CN50" s="44">
        <v>3.2330000000000001</v>
      </c>
      <c r="CO50" s="44">
        <v>3.044</v>
      </c>
      <c r="CP50" s="44">
        <v>2.8479999999999999</v>
      </c>
      <c r="CQ50" s="44">
        <v>2.6539999999999999</v>
      </c>
      <c r="CR50" s="44">
        <v>2.4460000000000002</v>
      </c>
      <c r="CS50" s="44">
        <v>2.2029999999999998</v>
      </c>
      <c r="CT50" s="44">
        <v>1.948</v>
      </c>
      <c r="CU50" s="44">
        <v>1.7070000000000001</v>
      </c>
      <c r="CV50" s="44">
        <v>1.476</v>
      </c>
      <c r="CW50" s="44">
        <v>1.272</v>
      </c>
      <c r="CX50" s="44">
        <v>1.115</v>
      </c>
      <c r="CY50" s="44">
        <v>0.98399999999999999</v>
      </c>
      <c r="CZ50" s="44">
        <v>0.86099999999999999</v>
      </c>
      <c r="DA50" s="44">
        <v>0.75</v>
      </c>
      <c r="DB50" s="44">
        <v>0.65</v>
      </c>
      <c r="DC50" s="44">
        <v>0.56100000000000005</v>
      </c>
      <c r="DD50" s="44">
        <v>0.47299999999999998</v>
      </c>
      <c r="DE50" s="44">
        <v>0.39600000000000002</v>
      </c>
      <c r="DF50" s="44">
        <v>0.32900000000000001</v>
      </c>
      <c r="DG50" s="44">
        <v>0.26700000000000002</v>
      </c>
      <c r="DH50" s="44">
        <v>0.75</v>
      </c>
    </row>
    <row r="51" spans="1:112" x14ac:dyDescent="0.75">
      <c r="A51" s="37">
        <v>8750</v>
      </c>
      <c r="B51" s="37" t="s">
        <v>141</v>
      </c>
      <c r="C51" s="42" t="s">
        <v>113</v>
      </c>
      <c r="D51" s="15" t="s">
        <v>142</v>
      </c>
      <c r="E51" s="15">
        <v>764</v>
      </c>
      <c r="F51" s="15" t="s">
        <v>143</v>
      </c>
      <c r="G51" s="15" t="s">
        <v>144</v>
      </c>
      <c r="H51" s="15">
        <v>764</v>
      </c>
      <c r="I51" s="38" t="s">
        <v>145</v>
      </c>
      <c r="J51" s="15">
        <v>920</v>
      </c>
      <c r="K51" s="15">
        <v>1983</v>
      </c>
      <c r="L51" s="44">
        <v>48.417000000000002</v>
      </c>
      <c r="M51" s="44">
        <v>4.484</v>
      </c>
      <c r="N51" s="44">
        <v>3.6339999999999999</v>
      </c>
      <c r="O51" s="44">
        <v>2.9340000000000002</v>
      </c>
      <c r="P51" s="44">
        <v>2.3769999999999998</v>
      </c>
      <c r="Q51" s="44">
        <v>2.0310000000000001</v>
      </c>
      <c r="R51" s="44">
        <v>1.8480000000000001</v>
      </c>
      <c r="S51" s="44">
        <v>1.772</v>
      </c>
      <c r="T51" s="44">
        <v>1.742</v>
      </c>
      <c r="U51" s="44">
        <v>1.7070000000000001</v>
      </c>
      <c r="V51" s="44">
        <v>1.62</v>
      </c>
      <c r="W51" s="44">
        <v>1.589</v>
      </c>
      <c r="X51" s="44">
        <v>1.6279999999999999</v>
      </c>
      <c r="Y51" s="44">
        <v>1.7270000000000001</v>
      </c>
      <c r="Z51" s="44">
        <v>1.897</v>
      </c>
      <c r="AA51" s="44">
        <v>2.1360000000000001</v>
      </c>
      <c r="AB51" s="44">
        <v>2.4359999999999999</v>
      </c>
      <c r="AC51" s="44">
        <v>2.7440000000000002</v>
      </c>
      <c r="AD51" s="44">
        <v>3.0059999999999998</v>
      </c>
      <c r="AE51" s="44">
        <v>3.1520000000000001</v>
      </c>
      <c r="AF51" s="44">
        <v>3.1930000000000001</v>
      </c>
      <c r="AG51" s="44">
        <v>3.1760000000000002</v>
      </c>
      <c r="AH51" s="44">
        <v>3.1320000000000001</v>
      </c>
      <c r="AI51" s="44">
        <v>3.048</v>
      </c>
      <c r="AJ51" s="44">
        <v>2.992</v>
      </c>
      <c r="AK51" s="44">
        <v>2.9969999999999999</v>
      </c>
      <c r="AL51" s="44">
        <v>3.0249999999999999</v>
      </c>
      <c r="AM51" s="44">
        <v>3.0550000000000002</v>
      </c>
      <c r="AN51" s="44">
        <v>3.0720000000000001</v>
      </c>
      <c r="AO51" s="44">
        <v>3.0619999999999998</v>
      </c>
      <c r="AP51" s="44">
        <v>3.0150000000000001</v>
      </c>
      <c r="AQ51" s="44">
        <v>2.9489999999999998</v>
      </c>
      <c r="AR51" s="44">
        <v>2.88</v>
      </c>
      <c r="AS51" s="44">
        <v>2.794</v>
      </c>
      <c r="AT51" s="44">
        <v>2.698</v>
      </c>
      <c r="AU51" s="44">
        <v>2.552</v>
      </c>
      <c r="AV51" s="44">
        <v>2.4809999999999999</v>
      </c>
      <c r="AW51" s="44">
        <v>2.4359999999999999</v>
      </c>
      <c r="AX51" s="44">
        <v>2.427</v>
      </c>
      <c r="AY51" s="44">
        <v>2.448</v>
      </c>
      <c r="AZ51" s="44">
        <v>2.4929999999999999</v>
      </c>
      <c r="BA51" s="44">
        <v>2.5499999999999998</v>
      </c>
      <c r="BB51" s="44">
        <v>2.6110000000000002</v>
      </c>
      <c r="BC51" s="44">
        <v>2.6840000000000002</v>
      </c>
      <c r="BD51" s="44">
        <v>2.7850000000000001</v>
      </c>
      <c r="BE51" s="44">
        <v>2.88</v>
      </c>
      <c r="BF51" s="44">
        <v>2.9329999999999998</v>
      </c>
      <c r="BG51" s="44">
        <v>2.9660000000000002</v>
      </c>
      <c r="BH51" s="44">
        <v>3.0270000000000001</v>
      </c>
      <c r="BI51" s="44">
        <v>3.1080000000000001</v>
      </c>
      <c r="BJ51" s="44">
        <v>3.19</v>
      </c>
      <c r="BK51" s="44">
        <v>3.2869999999999999</v>
      </c>
      <c r="BL51" s="44">
        <v>3.3809999999999998</v>
      </c>
      <c r="BM51" s="44">
        <v>3.448</v>
      </c>
      <c r="BN51" s="44">
        <v>3.4969999999999999</v>
      </c>
      <c r="BO51" s="44">
        <v>3.532</v>
      </c>
      <c r="BP51" s="44">
        <v>3.54</v>
      </c>
      <c r="BQ51" s="44">
        <v>3.5449999999999999</v>
      </c>
      <c r="BR51" s="44">
        <v>3.5750000000000002</v>
      </c>
      <c r="BS51" s="44">
        <v>3.62</v>
      </c>
      <c r="BT51" s="44">
        <v>3.6819999999999999</v>
      </c>
      <c r="BU51" s="44">
        <v>3.78</v>
      </c>
      <c r="BV51" s="44">
        <v>3.8849999999999998</v>
      </c>
      <c r="BW51" s="44">
        <v>3.9630000000000001</v>
      </c>
      <c r="BX51" s="44">
        <v>4.0019999999999998</v>
      </c>
      <c r="BY51" s="44">
        <v>4.0430000000000001</v>
      </c>
      <c r="BZ51" s="44">
        <v>4.0750000000000002</v>
      </c>
      <c r="CA51" s="44">
        <v>4.1210000000000004</v>
      </c>
      <c r="CB51" s="44">
        <v>4.1760000000000002</v>
      </c>
      <c r="CC51" s="44">
        <v>4.2389999999999999</v>
      </c>
      <c r="CD51" s="44">
        <v>4.3019999999999996</v>
      </c>
      <c r="CE51" s="44">
        <v>4.3449999999999998</v>
      </c>
      <c r="CF51" s="44">
        <v>4.3540000000000001</v>
      </c>
      <c r="CG51" s="44">
        <v>4.34</v>
      </c>
      <c r="CH51" s="44">
        <v>4.2939999999999996</v>
      </c>
      <c r="CI51" s="44">
        <v>4.2069999999999999</v>
      </c>
      <c r="CJ51" s="44">
        <v>4.0739999999999998</v>
      </c>
      <c r="CK51" s="44">
        <v>3.9060000000000001</v>
      </c>
      <c r="CL51" s="44">
        <v>3.7189999999999999</v>
      </c>
      <c r="CM51" s="44">
        <v>3.5139999999999998</v>
      </c>
      <c r="CN51" s="44">
        <v>3.3029999999999999</v>
      </c>
      <c r="CO51" s="44">
        <v>3.1040000000000001</v>
      </c>
      <c r="CP51" s="44">
        <v>2.9089999999999998</v>
      </c>
      <c r="CQ51" s="44">
        <v>2.7090000000000001</v>
      </c>
      <c r="CR51" s="44">
        <v>2.5139999999999998</v>
      </c>
      <c r="CS51" s="44">
        <v>2.306</v>
      </c>
      <c r="CT51" s="44">
        <v>2.0659999999999998</v>
      </c>
      <c r="CU51" s="44">
        <v>1.8160000000000001</v>
      </c>
      <c r="CV51" s="44">
        <v>1.579</v>
      </c>
      <c r="CW51" s="44">
        <v>1.355</v>
      </c>
      <c r="CX51" s="44">
        <v>1.1579999999999999</v>
      </c>
      <c r="CY51" s="44">
        <v>1.008</v>
      </c>
      <c r="CZ51" s="44">
        <v>0.88400000000000001</v>
      </c>
      <c r="DA51" s="44">
        <v>0.76900000000000002</v>
      </c>
      <c r="DB51" s="44">
        <v>0.66600000000000004</v>
      </c>
      <c r="DC51" s="44">
        <v>0.57799999999999996</v>
      </c>
      <c r="DD51" s="44">
        <v>0.49199999999999999</v>
      </c>
      <c r="DE51" s="44">
        <v>0.41199999999999998</v>
      </c>
      <c r="DF51" s="44">
        <v>0.34200000000000003</v>
      </c>
      <c r="DG51" s="44">
        <v>0.28199999999999997</v>
      </c>
      <c r="DH51" s="44">
        <v>0.82799999999999996</v>
      </c>
    </row>
    <row r="52" spans="1:112" x14ac:dyDescent="0.75">
      <c r="A52" s="37">
        <v>8751</v>
      </c>
      <c r="B52" s="37" t="s">
        <v>141</v>
      </c>
      <c r="C52" s="42" t="s">
        <v>113</v>
      </c>
      <c r="D52" s="15" t="s">
        <v>142</v>
      </c>
      <c r="E52" s="15">
        <v>764</v>
      </c>
      <c r="F52" s="15" t="s">
        <v>143</v>
      </c>
      <c r="G52" s="15" t="s">
        <v>144</v>
      </c>
      <c r="H52" s="15">
        <v>764</v>
      </c>
      <c r="I52" s="38" t="s">
        <v>145</v>
      </c>
      <c r="J52" s="15">
        <v>920</v>
      </c>
      <c r="K52" s="15">
        <v>1984</v>
      </c>
      <c r="L52" s="44">
        <v>45.536000000000001</v>
      </c>
      <c r="M52" s="44">
        <v>4.109</v>
      </c>
      <c r="N52" s="44">
        <v>3.3410000000000002</v>
      </c>
      <c r="O52" s="44">
        <v>2.7480000000000002</v>
      </c>
      <c r="P52" s="44">
        <v>2.254</v>
      </c>
      <c r="Q52" s="44">
        <v>1.911</v>
      </c>
      <c r="R52" s="44">
        <v>1.722</v>
      </c>
      <c r="S52" s="44">
        <v>1.633</v>
      </c>
      <c r="T52" s="44">
        <v>1.5980000000000001</v>
      </c>
      <c r="U52" s="44">
        <v>1.5660000000000001</v>
      </c>
      <c r="V52" s="44">
        <v>1.4930000000000001</v>
      </c>
      <c r="W52" s="44">
        <v>1.4790000000000001</v>
      </c>
      <c r="X52" s="44">
        <v>1.5169999999999999</v>
      </c>
      <c r="Y52" s="44">
        <v>1.6259999999999999</v>
      </c>
      <c r="Z52" s="44">
        <v>1.796</v>
      </c>
      <c r="AA52" s="44">
        <v>2.036</v>
      </c>
      <c r="AB52" s="44">
        <v>2.3260000000000001</v>
      </c>
      <c r="AC52" s="44">
        <v>2.6339999999999999</v>
      </c>
      <c r="AD52" s="44">
        <v>2.8959999999999999</v>
      </c>
      <c r="AE52" s="44">
        <v>3.0640000000000001</v>
      </c>
      <c r="AF52" s="44">
        <v>3.12</v>
      </c>
      <c r="AG52" s="44">
        <v>3.101</v>
      </c>
      <c r="AH52" s="44">
        <v>3.0609999999999999</v>
      </c>
      <c r="AI52" s="44">
        <v>3.0270000000000001</v>
      </c>
      <c r="AJ52" s="44">
        <v>2.968</v>
      </c>
      <c r="AK52" s="44">
        <v>2.944</v>
      </c>
      <c r="AL52" s="44">
        <v>2.9710000000000001</v>
      </c>
      <c r="AM52" s="44">
        <v>3.0049999999999999</v>
      </c>
      <c r="AN52" s="44">
        <v>3.0259999999999998</v>
      </c>
      <c r="AO52" s="44">
        <v>3.0190000000000001</v>
      </c>
      <c r="AP52" s="44">
        <v>2.9870000000000001</v>
      </c>
      <c r="AQ52" s="44">
        <v>2.9279999999999999</v>
      </c>
      <c r="AR52" s="44">
        <v>2.86</v>
      </c>
      <c r="AS52" s="44">
        <v>2.7970000000000002</v>
      </c>
      <c r="AT52" s="44">
        <v>2.7210000000000001</v>
      </c>
      <c r="AU52" s="44">
        <v>2.6360000000000001</v>
      </c>
      <c r="AV52" s="44">
        <v>2.5009999999999999</v>
      </c>
      <c r="AW52" s="44">
        <v>2.4380000000000002</v>
      </c>
      <c r="AX52" s="44">
        <v>2.3980000000000001</v>
      </c>
      <c r="AY52" s="44">
        <v>2.391</v>
      </c>
      <c r="AZ52" s="44">
        <v>2.4119999999999999</v>
      </c>
      <c r="BA52" s="44">
        <v>2.4540000000000002</v>
      </c>
      <c r="BB52" s="44">
        <v>2.508</v>
      </c>
      <c r="BC52" s="44">
        <v>2.5670000000000002</v>
      </c>
      <c r="BD52" s="44">
        <v>2.6419999999999999</v>
      </c>
      <c r="BE52" s="44">
        <v>2.7490000000000001</v>
      </c>
      <c r="BF52" s="44">
        <v>2.8559999999999999</v>
      </c>
      <c r="BG52" s="44">
        <v>2.9249999999999998</v>
      </c>
      <c r="BH52" s="44">
        <v>2.9750000000000001</v>
      </c>
      <c r="BI52" s="44">
        <v>3.0470000000000002</v>
      </c>
      <c r="BJ52" s="44">
        <v>3.133</v>
      </c>
      <c r="BK52" s="44">
        <v>3.2090000000000001</v>
      </c>
      <c r="BL52" s="44">
        <v>3.2919999999999998</v>
      </c>
      <c r="BM52" s="44">
        <v>3.37</v>
      </c>
      <c r="BN52" s="44">
        <v>3.4239999999999999</v>
      </c>
      <c r="BO52" s="44">
        <v>3.4710000000000001</v>
      </c>
      <c r="BP52" s="44">
        <v>3.5139999999999998</v>
      </c>
      <c r="BQ52" s="44">
        <v>3.5390000000000001</v>
      </c>
      <c r="BR52" s="44">
        <v>3.5649999999999999</v>
      </c>
      <c r="BS52" s="44">
        <v>3.6120000000000001</v>
      </c>
      <c r="BT52" s="44">
        <v>3.6669999999999998</v>
      </c>
      <c r="BU52" s="44">
        <v>3.7240000000000002</v>
      </c>
      <c r="BV52" s="44">
        <v>3.8069999999999999</v>
      </c>
      <c r="BW52" s="44">
        <v>3.89</v>
      </c>
      <c r="BX52" s="44">
        <v>3.9460000000000002</v>
      </c>
      <c r="BY52" s="44">
        <v>3.97</v>
      </c>
      <c r="BZ52" s="44">
        <v>3.9929999999999999</v>
      </c>
      <c r="CA52" s="44">
        <v>4.0330000000000004</v>
      </c>
      <c r="CB52" s="44">
        <v>4.0919999999999996</v>
      </c>
      <c r="CC52" s="44">
        <v>4.1580000000000004</v>
      </c>
      <c r="CD52" s="44">
        <v>4.2240000000000002</v>
      </c>
      <c r="CE52" s="44">
        <v>4.2779999999999996</v>
      </c>
      <c r="CF52" s="44">
        <v>4.3</v>
      </c>
      <c r="CG52" s="44">
        <v>4.282</v>
      </c>
      <c r="CH52" s="44">
        <v>4.2359999999999998</v>
      </c>
      <c r="CI52" s="44">
        <v>4.165</v>
      </c>
      <c r="CJ52" s="44">
        <v>4.0579999999999998</v>
      </c>
      <c r="CK52" s="44">
        <v>3.9089999999999998</v>
      </c>
      <c r="CL52" s="44">
        <v>3.7290000000000001</v>
      </c>
      <c r="CM52" s="44">
        <v>3.5310000000000001</v>
      </c>
      <c r="CN52" s="44">
        <v>3.319</v>
      </c>
      <c r="CO52" s="44">
        <v>3.1030000000000002</v>
      </c>
      <c r="CP52" s="44">
        <v>2.9020000000000001</v>
      </c>
      <c r="CQ52" s="44">
        <v>2.7069999999999999</v>
      </c>
      <c r="CR52" s="44">
        <v>2.5099999999999998</v>
      </c>
      <c r="CS52" s="44">
        <v>2.319</v>
      </c>
      <c r="CT52" s="44">
        <v>2.117</v>
      </c>
      <c r="CU52" s="44">
        <v>1.8859999999999999</v>
      </c>
      <c r="CV52" s="44">
        <v>1.645</v>
      </c>
      <c r="CW52" s="44">
        <v>1.419</v>
      </c>
      <c r="CX52" s="44">
        <v>1.208</v>
      </c>
      <c r="CY52" s="44">
        <v>1.024</v>
      </c>
      <c r="CZ52" s="44">
        <v>0.88400000000000001</v>
      </c>
      <c r="DA52" s="44">
        <v>0.77100000000000002</v>
      </c>
      <c r="DB52" s="44">
        <v>0.66700000000000004</v>
      </c>
      <c r="DC52" s="44">
        <v>0.57799999999999996</v>
      </c>
      <c r="DD52" s="44">
        <v>0.495</v>
      </c>
      <c r="DE52" s="44">
        <v>0.41799999999999998</v>
      </c>
      <c r="DF52" s="44">
        <v>0.34699999999999998</v>
      </c>
      <c r="DG52" s="44">
        <v>0.28599999999999998</v>
      </c>
      <c r="DH52" s="44">
        <v>0.88200000000000001</v>
      </c>
    </row>
    <row r="53" spans="1:112" x14ac:dyDescent="0.75">
      <c r="A53" s="37">
        <v>8752</v>
      </c>
      <c r="B53" s="37" t="s">
        <v>141</v>
      </c>
      <c r="C53" s="42" t="s">
        <v>113</v>
      </c>
      <c r="D53" s="15" t="s">
        <v>142</v>
      </c>
      <c r="E53" s="15">
        <v>764</v>
      </c>
      <c r="F53" s="15" t="s">
        <v>143</v>
      </c>
      <c r="G53" s="15" t="s">
        <v>144</v>
      </c>
      <c r="H53" s="15">
        <v>764</v>
      </c>
      <c r="I53" s="38" t="s">
        <v>145</v>
      </c>
      <c r="J53" s="15">
        <v>920</v>
      </c>
      <c r="K53" s="15">
        <v>1985</v>
      </c>
      <c r="L53" s="44">
        <v>42.991999999999997</v>
      </c>
      <c r="M53" s="44">
        <v>3.8119999999999998</v>
      </c>
      <c r="N53" s="44">
        <v>3.0550000000000002</v>
      </c>
      <c r="O53" s="44">
        <v>2.5190000000000001</v>
      </c>
      <c r="P53" s="44">
        <v>2.1040000000000001</v>
      </c>
      <c r="Q53" s="44">
        <v>1.792</v>
      </c>
      <c r="R53" s="44">
        <v>1.593</v>
      </c>
      <c r="S53" s="44">
        <v>1.4970000000000001</v>
      </c>
      <c r="T53" s="44">
        <v>1.4590000000000001</v>
      </c>
      <c r="U53" s="44">
        <v>1.4350000000000001</v>
      </c>
      <c r="V53" s="44">
        <v>1.379</v>
      </c>
      <c r="W53" s="44">
        <v>1.371</v>
      </c>
      <c r="X53" s="44">
        <v>1.42</v>
      </c>
      <c r="Y53" s="44">
        <v>1.524</v>
      </c>
      <c r="Z53" s="44">
        <v>1.702</v>
      </c>
      <c r="AA53" s="44">
        <v>1.94</v>
      </c>
      <c r="AB53" s="44">
        <v>2.2309999999999999</v>
      </c>
      <c r="AC53" s="44">
        <v>2.5299999999999998</v>
      </c>
      <c r="AD53" s="44">
        <v>2.7959999999999998</v>
      </c>
      <c r="AE53" s="44">
        <v>2.9689999999999999</v>
      </c>
      <c r="AF53" s="44">
        <v>3.0489999999999999</v>
      </c>
      <c r="AG53" s="44">
        <v>3.0470000000000002</v>
      </c>
      <c r="AH53" s="44">
        <v>3.0059999999999998</v>
      </c>
      <c r="AI53" s="44">
        <v>2.976</v>
      </c>
      <c r="AJ53" s="44">
        <v>2.9649999999999999</v>
      </c>
      <c r="AK53" s="44">
        <v>2.9359999999999999</v>
      </c>
      <c r="AL53" s="44">
        <v>2.9350000000000001</v>
      </c>
      <c r="AM53" s="44">
        <v>2.968</v>
      </c>
      <c r="AN53" s="44">
        <v>2.992</v>
      </c>
      <c r="AO53" s="44">
        <v>2.99</v>
      </c>
      <c r="AP53" s="44">
        <v>2.9620000000000002</v>
      </c>
      <c r="AQ53" s="44">
        <v>2.9180000000000001</v>
      </c>
      <c r="AR53" s="44">
        <v>2.855</v>
      </c>
      <c r="AS53" s="44">
        <v>2.7930000000000001</v>
      </c>
      <c r="AT53" s="44">
        <v>2.7389999999999999</v>
      </c>
      <c r="AU53" s="44">
        <v>2.673</v>
      </c>
      <c r="AV53" s="44">
        <v>2.5979999999999999</v>
      </c>
      <c r="AW53" s="44">
        <v>2.4710000000000001</v>
      </c>
      <c r="AX53" s="44">
        <v>2.4129999999999998</v>
      </c>
      <c r="AY53" s="44">
        <v>2.375</v>
      </c>
      <c r="AZ53" s="44">
        <v>2.3690000000000002</v>
      </c>
      <c r="BA53" s="44">
        <v>2.3879999999999999</v>
      </c>
      <c r="BB53" s="44">
        <v>2.4279999999999999</v>
      </c>
      <c r="BC53" s="44">
        <v>2.4809999999999999</v>
      </c>
      <c r="BD53" s="44">
        <v>2.5419999999999998</v>
      </c>
      <c r="BE53" s="44">
        <v>2.625</v>
      </c>
      <c r="BF53" s="44">
        <v>2.7429999999999999</v>
      </c>
      <c r="BG53" s="44">
        <v>2.867</v>
      </c>
      <c r="BH53" s="44">
        <v>2.952</v>
      </c>
      <c r="BI53" s="44">
        <v>3.0139999999999998</v>
      </c>
      <c r="BJ53" s="44">
        <v>3.0910000000000002</v>
      </c>
      <c r="BK53" s="44">
        <v>3.1720000000000002</v>
      </c>
      <c r="BL53" s="44">
        <v>3.2349999999999999</v>
      </c>
      <c r="BM53" s="44">
        <v>3.3029999999999999</v>
      </c>
      <c r="BN53" s="44">
        <v>3.3690000000000002</v>
      </c>
      <c r="BO53" s="44">
        <v>3.4209999999999998</v>
      </c>
      <c r="BP53" s="44">
        <v>3.476</v>
      </c>
      <c r="BQ53" s="44">
        <v>3.536</v>
      </c>
      <c r="BR53" s="44">
        <v>3.5830000000000002</v>
      </c>
      <c r="BS53" s="44">
        <v>3.6269999999999998</v>
      </c>
      <c r="BT53" s="44">
        <v>3.6840000000000002</v>
      </c>
      <c r="BU53" s="44">
        <v>3.7360000000000002</v>
      </c>
      <c r="BV53" s="44">
        <v>3.778</v>
      </c>
      <c r="BW53" s="44">
        <v>3.84</v>
      </c>
      <c r="BX53" s="44">
        <v>3.9020000000000001</v>
      </c>
      <c r="BY53" s="44">
        <v>3.9449999999999998</v>
      </c>
      <c r="BZ53" s="44">
        <v>3.952</v>
      </c>
      <c r="CA53" s="44">
        <v>3.9830000000000001</v>
      </c>
      <c r="CB53" s="44">
        <v>4.0359999999999996</v>
      </c>
      <c r="CC53" s="44">
        <v>4.1070000000000002</v>
      </c>
      <c r="CD53" s="44">
        <v>4.1779999999999999</v>
      </c>
      <c r="CE53" s="44">
        <v>4.2350000000000003</v>
      </c>
      <c r="CF53" s="44">
        <v>4.2679999999999998</v>
      </c>
      <c r="CG53" s="44">
        <v>4.2640000000000002</v>
      </c>
      <c r="CH53" s="44">
        <v>4.2160000000000002</v>
      </c>
      <c r="CI53" s="44">
        <v>4.1459999999999999</v>
      </c>
      <c r="CJ53" s="44">
        <v>4.0549999999999997</v>
      </c>
      <c r="CK53" s="44">
        <v>3.9319999999999999</v>
      </c>
      <c r="CL53" s="44">
        <v>3.7690000000000001</v>
      </c>
      <c r="CM53" s="44">
        <v>3.5750000000000002</v>
      </c>
      <c r="CN53" s="44">
        <v>3.3679999999999999</v>
      </c>
      <c r="CO53" s="44">
        <v>3.149</v>
      </c>
      <c r="CP53" s="44">
        <v>2.93</v>
      </c>
      <c r="CQ53" s="44">
        <v>2.7269999999999999</v>
      </c>
      <c r="CR53" s="44">
        <v>2.5339999999999998</v>
      </c>
      <c r="CS53" s="44">
        <v>2.339</v>
      </c>
      <c r="CT53" s="44">
        <v>2.1520000000000001</v>
      </c>
      <c r="CU53" s="44">
        <v>1.954</v>
      </c>
      <c r="CV53" s="44">
        <v>1.7290000000000001</v>
      </c>
      <c r="CW53" s="44">
        <v>1.496</v>
      </c>
      <c r="CX53" s="44">
        <v>1.2809999999999999</v>
      </c>
      <c r="CY53" s="44">
        <v>1.081</v>
      </c>
      <c r="CZ53" s="44">
        <v>0.90900000000000003</v>
      </c>
      <c r="DA53" s="44">
        <v>0.78100000000000003</v>
      </c>
      <c r="DB53" s="44">
        <v>0.67700000000000005</v>
      </c>
      <c r="DC53" s="44">
        <v>0.58599999999999997</v>
      </c>
      <c r="DD53" s="44">
        <v>0.502</v>
      </c>
      <c r="DE53" s="44">
        <v>0.42599999999999999</v>
      </c>
      <c r="DF53" s="44">
        <v>0.35699999999999998</v>
      </c>
      <c r="DG53" s="44">
        <v>0.29499999999999998</v>
      </c>
      <c r="DH53" s="44">
        <v>0.94</v>
      </c>
    </row>
    <row r="54" spans="1:112" x14ac:dyDescent="0.75">
      <c r="A54" s="37">
        <v>8753</v>
      </c>
      <c r="B54" s="37" t="s">
        <v>141</v>
      </c>
      <c r="C54" s="42" t="s">
        <v>113</v>
      </c>
      <c r="D54" s="15" t="s">
        <v>142</v>
      </c>
      <c r="E54" s="15">
        <v>764</v>
      </c>
      <c r="F54" s="15" t="s">
        <v>143</v>
      </c>
      <c r="G54" s="15" t="s">
        <v>144</v>
      </c>
      <c r="H54" s="15">
        <v>764</v>
      </c>
      <c r="I54" s="38" t="s">
        <v>145</v>
      </c>
      <c r="J54" s="15">
        <v>920</v>
      </c>
      <c r="K54" s="15">
        <v>1986</v>
      </c>
      <c r="L54" s="44">
        <v>40.716000000000001</v>
      </c>
      <c r="M54" s="44">
        <v>3.536</v>
      </c>
      <c r="N54" s="44">
        <v>2.8239999999999998</v>
      </c>
      <c r="O54" s="44">
        <v>2.294</v>
      </c>
      <c r="P54" s="44">
        <v>1.921</v>
      </c>
      <c r="Q54" s="44">
        <v>1.6639999999999999</v>
      </c>
      <c r="R54" s="44">
        <v>1.482</v>
      </c>
      <c r="S54" s="44">
        <v>1.3720000000000001</v>
      </c>
      <c r="T54" s="44">
        <v>1.3260000000000001</v>
      </c>
      <c r="U54" s="44">
        <v>1.3029999999999999</v>
      </c>
      <c r="V54" s="44">
        <v>1.266</v>
      </c>
      <c r="W54" s="44">
        <v>1.268</v>
      </c>
      <c r="X54" s="44">
        <v>1.319</v>
      </c>
      <c r="Y54" s="44">
        <v>1.43</v>
      </c>
      <c r="Z54" s="44">
        <v>1.5980000000000001</v>
      </c>
      <c r="AA54" s="44">
        <v>1.841</v>
      </c>
      <c r="AB54" s="44">
        <v>2.1280000000000001</v>
      </c>
      <c r="AC54" s="44">
        <v>2.4300000000000002</v>
      </c>
      <c r="AD54" s="44">
        <v>2.69</v>
      </c>
      <c r="AE54" s="44">
        <v>2.87</v>
      </c>
      <c r="AF54" s="44">
        <v>2.9590000000000001</v>
      </c>
      <c r="AG54" s="44">
        <v>2.9820000000000002</v>
      </c>
      <c r="AH54" s="44">
        <v>2.9569999999999999</v>
      </c>
      <c r="AI54" s="44">
        <v>2.9260000000000002</v>
      </c>
      <c r="AJ54" s="44">
        <v>2.9180000000000001</v>
      </c>
      <c r="AK54" s="44">
        <v>2.9369999999999998</v>
      </c>
      <c r="AL54" s="44">
        <v>2.9319999999999999</v>
      </c>
      <c r="AM54" s="44">
        <v>2.9359999999999999</v>
      </c>
      <c r="AN54" s="44">
        <v>2.96</v>
      </c>
      <c r="AO54" s="44">
        <v>2.9609999999999999</v>
      </c>
      <c r="AP54" s="44">
        <v>2.9380000000000002</v>
      </c>
      <c r="AQ54" s="44">
        <v>2.8969999999999998</v>
      </c>
      <c r="AR54" s="44">
        <v>2.8490000000000002</v>
      </c>
      <c r="AS54" s="44">
        <v>2.7919999999999998</v>
      </c>
      <c r="AT54" s="44">
        <v>2.7389999999999999</v>
      </c>
      <c r="AU54" s="44">
        <v>2.6949999999999998</v>
      </c>
      <c r="AV54" s="44">
        <v>2.6379999999999999</v>
      </c>
      <c r="AW54" s="44">
        <v>2.5710000000000002</v>
      </c>
      <c r="AX54" s="44">
        <v>2.4489999999999998</v>
      </c>
      <c r="AY54" s="44">
        <v>2.3940000000000001</v>
      </c>
      <c r="AZ54" s="44">
        <v>2.3570000000000002</v>
      </c>
      <c r="BA54" s="44">
        <v>2.3490000000000002</v>
      </c>
      <c r="BB54" s="44">
        <v>2.3660000000000001</v>
      </c>
      <c r="BC54" s="44">
        <v>2.4060000000000001</v>
      </c>
      <c r="BD54" s="44">
        <v>2.4609999999999999</v>
      </c>
      <c r="BE54" s="44">
        <v>2.5299999999999998</v>
      </c>
      <c r="BF54" s="44">
        <v>2.6240000000000001</v>
      </c>
      <c r="BG54" s="44">
        <v>2.7589999999999999</v>
      </c>
      <c r="BH54" s="44">
        <v>2.8980000000000001</v>
      </c>
      <c r="BI54" s="44">
        <v>2.996</v>
      </c>
      <c r="BJ54" s="44">
        <v>3.0630000000000002</v>
      </c>
      <c r="BK54" s="44">
        <v>3.1349999999999998</v>
      </c>
      <c r="BL54" s="44">
        <v>3.2040000000000002</v>
      </c>
      <c r="BM54" s="44">
        <v>3.2519999999999998</v>
      </c>
      <c r="BN54" s="44">
        <v>3.3090000000000002</v>
      </c>
      <c r="BO54" s="44">
        <v>3.3730000000000002</v>
      </c>
      <c r="BP54" s="44">
        <v>3.4329999999999998</v>
      </c>
      <c r="BQ54" s="44">
        <v>3.5059999999999998</v>
      </c>
      <c r="BR54" s="44">
        <v>3.5870000000000002</v>
      </c>
      <c r="BS54" s="44">
        <v>3.653</v>
      </c>
      <c r="BT54" s="44">
        <v>3.7069999999999999</v>
      </c>
      <c r="BU54" s="44">
        <v>3.7629999999999999</v>
      </c>
      <c r="BV54" s="44">
        <v>3.8</v>
      </c>
      <c r="BW54" s="44">
        <v>3.8210000000000002</v>
      </c>
      <c r="BX54" s="44">
        <v>3.863</v>
      </c>
      <c r="BY54" s="44">
        <v>3.9119999999999999</v>
      </c>
      <c r="BZ54" s="44">
        <v>3.9380000000000002</v>
      </c>
      <c r="CA54" s="44">
        <v>3.9540000000000002</v>
      </c>
      <c r="CB54" s="44">
        <v>3.9990000000000001</v>
      </c>
      <c r="CC54" s="44">
        <v>4.0640000000000001</v>
      </c>
      <c r="CD54" s="44">
        <v>4.1399999999999997</v>
      </c>
      <c r="CE54" s="44">
        <v>4.2030000000000003</v>
      </c>
      <c r="CF54" s="44">
        <v>4.2409999999999997</v>
      </c>
      <c r="CG54" s="44">
        <v>4.2469999999999999</v>
      </c>
      <c r="CH54" s="44">
        <v>4.2130000000000001</v>
      </c>
      <c r="CI54" s="44">
        <v>4.1420000000000003</v>
      </c>
      <c r="CJ54" s="44">
        <v>4.0529999999999999</v>
      </c>
      <c r="CK54" s="44">
        <v>3.9460000000000002</v>
      </c>
      <c r="CL54" s="44">
        <v>3.8069999999999999</v>
      </c>
      <c r="CM54" s="44">
        <v>3.6309999999999998</v>
      </c>
      <c r="CN54" s="44">
        <v>3.427</v>
      </c>
      <c r="CO54" s="44">
        <v>3.2120000000000002</v>
      </c>
      <c r="CP54" s="44">
        <v>2.988</v>
      </c>
      <c r="CQ54" s="44">
        <v>2.7669999999999999</v>
      </c>
      <c r="CR54" s="44">
        <v>2.5640000000000001</v>
      </c>
      <c r="CS54" s="44">
        <v>2.3730000000000002</v>
      </c>
      <c r="CT54" s="44">
        <v>2.1819999999999999</v>
      </c>
      <c r="CU54" s="44">
        <v>1.996</v>
      </c>
      <c r="CV54" s="44">
        <v>1.8009999999999999</v>
      </c>
      <c r="CW54" s="44">
        <v>1.5820000000000001</v>
      </c>
      <c r="CX54" s="44">
        <v>1.36</v>
      </c>
      <c r="CY54" s="44">
        <v>1.155</v>
      </c>
      <c r="CZ54" s="44">
        <v>0.96699999999999997</v>
      </c>
      <c r="DA54" s="44">
        <v>0.80800000000000005</v>
      </c>
      <c r="DB54" s="44">
        <v>0.69</v>
      </c>
      <c r="DC54" s="44">
        <v>0.59599999999999997</v>
      </c>
      <c r="DD54" s="44">
        <v>0.51100000000000001</v>
      </c>
      <c r="DE54" s="44">
        <v>0.435</v>
      </c>
      <c r="DF54" s="44">
        <v>0.36699999999999999</v>
      </c>
      <c r="DG54" s="44">
        <v>0.30499999999999999</v>
      </c>
      <c r="DH54" s="44">
        <v>1</v>
      </c>
    </row>
    <row r="55" spans="1:112" x14ac:dyDescent="0.75">
      <c r="A55" s="37">
        <v>8754</v>
      </c>
      <c r="B55" s="37" t="s">
        <v>141</v>
      </c>
      <c r="C55" s="42" t="s">
        <v>113</v>
      </c>
      <c r="D55" s="15" t="s">
        <v>142</v>
      </c>
      <c r="E55" s="15">
        <v>764</v>
      </c>
      <c r="F55" s="15" t="s">
        <v>143</v>
      </c>
      <c r="G55" s="15" t="s">
        <v>144</v>
      </c>
      <c r="H55" s="15">
        <v>764</v>
      </c>
      <c r="I55" s="38" t="s">
        <v>145</v>
      </c>
      <c r="J55" s="15">
        <v>920</v>
      </c>
      <c r="K55" s="15">
        <v>1987</v>
      </c>
      <c r="L55" s="44">
        <v>38.351999999999997</v>
      </c>
      <c r="M55" s="44">
        <v>3.2730000000000001</v>
      </c>
      <c r="N55" s="44">
        <v>2.609</v>
      </c>
      <c r="O55" s="44">
        <v>2.113</v>
      </c>
      <c r="P55" s="44">
        <v>1.744</v>
      </c>
      <c r="Q55" s="44">
        <v>1.502</v>
      </c>
      <c r="R55" s="44">
        <v>1.355</v>
      </c>
      <c r="S55" s="44">
        <v>1.2589999999999999</v>
      </c>
      <c r="T55" s="44">
        <v>1.2030000000000001</v>
      </c>
      <c r="U55" s="44">
        <v>1.1739999999999999</v>
      </c>
      <c r="V55" s="44">
        <v>1.133</v>
      </c>
      <c r="W55" s="44">
        <v>1.1479999999999999</v>
      </c>
      <c r="X55" s="44">
        <v>1.2030000000000001</v>
      </c>
      <c r="Y55" s="44">
        <v>1.3089999999999999</v>
      </c>
      <c r="Z55" s="44">
        <v>1.4770000000000001</v>
      </c>
      <c r="AA55" s="44">
        <v>1.704</v>
      </c>
      <c r="AB55" s="44">
        <v>1.9910000000000001</v>
      </c>
      <c r="AC55" s="44">
        <v>2.2850000000000001</v>
      </c>
      <c r="AD55" s="44">
        <v>2.5459999999999998</v>
      </c>
      <c r="AE55" s="44">
        <v>2.722</v>
      </c>
      <c r="AF55" s="44">
        <v>2.819</v>
      </c>
      <c r="AG55" s="44">
        <v>2.851</v>
      </c>
      <c r="AH55" s="44">
        <v>2.8519999999999999</v>
      </c>
      <c r="AI55" s="44">
        <v>2.8359999999999999</v>
      </c>
      <c r="AJ55" s="44">
        <v>2.827</v>
      </c>
      <c r="AK55" s="44">
        <v>2.8490000000000002</v>
      </c>
      <c r="AL55" s="44">
        <v>2.8889999999999998</v>
      </c>
      <c r="AM55" s="44">
        <v>2.8889999999999998</v>
      </c>
      <c r="AN55" s="44">
        <v>2.8849999999999998</v>
      </c>
      <c r="AO55" s="44">
        <v>2.8860000000000001</v>
      </c>
      <c r="AP55" s="44">
        <v>2.8660000000000001</v>
      </c>
      <c r="AQ55" s="44">
        <v>2.831</v>
      </c>
      <c r="AR55" s="44">
        <v>2.7869999999999999</v>
      </c>
      <c r="AS55" s="44">
        <v>2.7450000000000001</v>
      </c>
      <c r="AT55" s="44">
        <v>2.698</v>
      </c>
      <c r="AU55" s="44">
        <v>2.6549999999999998</v>
      </c>
      <c r="AV55" s="44">
        <v>2.62</v>
      </c>
      <c r="AW55" s="44">
        <v>2.5710000000000002</v>
      </c>
      <c r="AX55" s="44">
        <v>2.5110000000000001</v>
      </c>
      <c r="AY55" s="44">
        <v>2.395</v>
      </c>
      <c r="AZ55" s="44">
        <v>2.3410000000000002</v>
      </c>
      <c r="BA55" s="44">
        <v>2.3039999999999998</v>
      </c>
      <c r="BB55" s="44">
        <v>2.2949999999999999</v>
      </c>
      <c r="BC55" s="44">
        <v>2.3119999999999998</v>
      </c>
      <c r="BD55" s="44">
        <v>2.3540000000000001</v>
      </c>
      <c r="BE55" s="44">
        <v>2.415</v>
      </c>
      <c r="BF55" s="44">
        <v>2.4940000000000002</v>
      </c>
      <c r="BG55" s="44">
        <v>2.6019999999999999</v>
      </c>
      <c r="BH55" s="44">
        <v>2.7509999999999999</v>
      </c>
      <c r="BI55" s="44">
        <v>2.9009999999999998</v>
      </c>
      <c r="BJ55" s="44">
        <v>3.004</v>
      </c>
      <c r="BK55" s="44">
        <v>3.0649999999999999</v>
      </c>
      <c r="BL55" s="44">
        <v>3.125</v>
      </c>
      <c r="BM55" s="44">
        <v>3.1789999999999998</v>
      </c>
      <c r="BN55" s="44">
        <v>3.2149999999999999</v>
      </c>
      <c r="BO55" s="44">
        <v>3.2690000000000001</v>
      </c>
      <c r="BP55" s="44">
        <v>3.34</v>
      </c>
      <c r="BQ55" s="44">
        <v>3.4169999999999998</v>
      </c>
      <c r="BR55" s="44">
        <v>3.5089999999999999</v>
      </c>
      <c r="BS55" s="44">
        <v>3.61</v>
      </c>
      <c r="BT55" s="44">
        <v>3.6869999999999998</v>
      </c>
      <c r="BU55" s="44">
        <v>3.7389999999999999</v>
      </c>
      <c r="BV55" s="44">
        <v>3.78</v>
      </c>
      <c r="BW55" s="44">
        <v>3.7959999999999998</v>
      </c>
      <c r="BX55" s="44">
        <v>3.798</v>
      </c>
      <c r="BY55" s="44">
        <v>3.827</v>
      </c>
      <c r="BZ55" s="44">
        <v>3.859</v>
      </c>
      <c r="CA55" s="44">
        <v>3.8940000000000001</v>
      </c>
      <c r="CB55" s="44">
        <v>3.9239999999999999</v>
      </c>
      <c r="CC55" s="44">
        <v>3.9809999999999999</v>
      </c>
      <c r="CD55" s="44">
        <v>4.0510000000000002</v>
      </c>
      <c r="CE55" s="44">
        <v>4.1180000000000003</v>
      </c>
      <c r="CF55" s="44">
        <v>4.1619999999999999</v>
      </c>
      <c r="CG55" s="44">
        <v>4.1740000000000004</v>
      </c>
      <c r="CH55" s="44">
        <v>4.1509999999999998</v>
      </c>
      <c r="CI55" s="44">
        <v>4.0940000000000003</v>
      </c>
      <c r="CJ55" s="44">
        <v>4.0049999999999999</v>
      </c>
      <c r="CK55" s="44">
        <v>3.9020000000000001</v>
      </c>
      <c r="CL55" s="44">
        <v>3.782</v>
      </c>
      <c r="CM55" s="44">
        <v>3.6320000000000001</v>
      </c>
      <c r="CN55" s="44">
        <v>3.4460000000000002</v>
      </c>
      <c r="CO55" s="44">
        <v>3.2360000000000002</v>
      </c>
      <c r="CP55" s="44">
        <v>3.0179999999999998</v>
      </c>
      <c r="CQ55" s="44">
        <v>2.7949999999999999</v>
      </c>
      <c r="CR55" s="44">
        <v>2.577</v>
      </c>
      <c r="CS55" s="44">
        <v>2.379</v>
      </c>
      <c r="CT55" s="44">
        <v>2.1930000000000001</v>
      </c>
      <c r="CU55" s="44">
        <v>2.0059999999999998</v>
      </c>
      <c r="CV55" s="44">
        <v>1.825</v>
      </c>
      <c r="CW55" s="44">
        <v>1.6359999999999999</v>
      </c>
      <c r="CX55" s="44">
        <v>1.427</v>
      </c>
      <c r="CY55" s="44">
        <v>1.218</v>
      </c>
      <c r="CZ55" s="44">
        <v>1.026</v>
      </c>
      <c r="DA55" s="44">
        <v>0.85399999999999998</v>
      </c>
      <c r="DB55" s="44">
        <v>0.70899999999999996</v>
      </c>
      <c r="DC55" s="44">
        <v>0.6</v>
      </c>
      <c r="DD55" s="44">
        <v>0.51600000000000001</v>
      </c>
      <c r="DE55" s="44">
        <v>0.44</v>
      </c>
      <c r="DF55" s="44">
        <v>0.371</v>
      </c>
      <c r="DG55" s="44">
        <v>0.312</v>
      </c>
      <c r="DH55" s="44">
        <v>1.0489999999999999</v>
      </c>
    </row>
    <row r="56" spans="1:112" x14ac:dyDescent="0.75">
      <c r="A56" s="37">
        <v>8755</v>
      </c>
      <c r="B56" s="37" t="s">
        <v>141</v>
      </c>
      <c r="C56" s="42" t="s">
        <v>113</v>
      </c>
      <c r="D56" s="15" t="s">
        <v>142</v>
      </c>
      <c r="E56" s="15">
        <v>764</v>
      </c>
      <c r="F56" s="15" t="s">
        <v>143</v>
      </c>
      <c r="G56" s="15" t="s">
        <v>144</v>
      </c>
      <c r="H56" s="15">
        <v>764</v>
      </c>
      <c r="I56" s="38" t="s">
        <v>145</v>
      </c>
      <c r="J56" s="15">
        <v>920</v>
      </c>
      <c r="K56" s="15">
        <v>1988</v>
      </c>
      <c r="L56" s="44">
        <v>36.265000000000001</v>
      </c>
      <c r="M56" s="44">
        <v>3.109</v>
      </c>
      <c r="N56" s="44">
        <v>2.4390000000000001</v>
      </c>
      <c r="O56" s="44">
        <v>1.9650000000000001</v>
      </c>
      <c r="P56" s="44">
        <v>1.6160000000000001</v>
      </c>
      <c r="Q56" s="44">
        <v>1.393</v>
      </c>
      <c r="R56" s="44">
        <v>1.2749999999999999</v>
      </c>
      <c r="S56" s="44">
        <v>1.2170000000000001</v>
      </c>
      <c r="T56" s="44">
        <v>1.1759999999999999</v>
      </c>
      <c r="U56" s="44">
        <v>1.135</v>
      </c>
      <c r="V56" s="44">
        <v>1.0820000000000001</v>
      </c>
      <c r="W56" s="44">
        <v>1.089</v>
      </c>
      <c r="X56" s="44">
        <v>1.153</v>
      </c>
      <c r="Y56" s="44">
        <v>1.264</v>
      </c>
      <c r="Z56" s="44">
        <v>1.4319999999999999</v>
      </c>
      <c r="AA56" s="44">
        <v>1.6659999999999999</v>
      </c>
      <c r="AB56" s="44">
        <v>1.9490000000000001</v>
      </c>
      <c r="AC56" s="44">
        <v>2.2610000000000001</v>
      </c>
      <c r="AD56" s="44">
        <v>2.5339999999999998</v>
      </c>
      <c r="AE56" s="44">
        <v>2.726</v>
      </c>
      <c r="AF56" s="44">
        <v>2.8290000000000002</v>
      </c>
      <c r="AG56" s="44">
        <v>2.8740000000000001</v>
      </c>
      <c r="AH56" s="44">
        <v>2.8849999999999998</v>
      </c>
      <c r="AI56" s="44">
        <v>2.8929999999999998</v>
      </c>
      <c r="AJ56" s="44">
        <v>2.8980000000000001</v>
      </c>
      <c r="AK56" s="44">
        <v>2.9180000000000001</v>
      </c>
      <c r="AL56" s="44">
        <v>2.9630000000000001</v>
      </c>
      <c r="AM56" s="44">
        <v>3.0110000000000001</v>
      </c>
      <c r="AN56" s="44">
        <v>3.0019999999999998</v>
      </c>
      <c r="AO56" s="44">
        <v>2.9750000000000001</v>
      </c>
      <c r="AP56" s="44">
        <v>2.9550000000000001</v>
      </c>
      <c r="AQ56" s="44">
        <v>2.9209999999999998</v>
      </c>
      <c r="AR56" s="44">
        <v>2.88</v>
      </c>
      <c r="AS56" s="44">
        <v>2.84</v>
      </c>
      <c r="AT56" s="44">
        <v>2.8039999999999998</v>
      </c>
      <c r="AU56" s="44">
        <v>2.7650000000000001</v>
      </c>
      <c r="AV56" s="44">
        <v>2.7290000000000001</v>
      </c>
      <c r="AW56" s="44">
        <v>2.6989999999999998</v>
      </c>
      <c r="AX56" s="44">
        <v>2.653</v>
      </c>
      <c r="AY56" s="44">
        <v>2.5939999999999999</v>
      </c>
      <c r="AZ56" s="44">
        <v>2.4740000000000002</v>
      </c>
      <c r="BA56" s="44">
        <v>2.4169999999999998</v>
      </c>
      <c r="BB56" s="44">
        <v>2.3780000000000001</v>
      </c>
      <c r="BC56" s="44">
        <v>2.3679999999999999</v>
      </c>
      <c r="BD56" s="44">
        <v>2.3879999999999999</v>
      </c>
      <c r="BE56" s="44">
        <v>2.4390000000000001</v>
      </c>
      <c r="BF56" s="44">
        <v>2.5139999999999998</v>
      </c>
      <c r="BG56" s="44">
        <v>2.6110000000000002</v>
      </c>
      <c r="BH56" s="44">
        <v>2.7389999999999999</v>
      </c>
      <c r="BI56" s="44">
        <v>2.9060000000000001</v>
      </c>
      <c r="BJ56" s="44">
        <v>3.069</v>
      </c>
      <c r="BK56" s="44">
        <v>3.1709999999999998</v>
      </c>
      <c r="BL56" s="44">
        <v>3.2229999999999999</v>
      </c>
      <c r="BM56" s="44">
        <v>3.2690000000000001</v>
      </c>
      <c r="BN56" s="44">
        <v>3.3140000000000001</v>
      </c>
      <c r="BO56" s="44">
        <v>3.35</v>
      </c>
      <c r="BP56" s="44">
        <v>3.4140000000000001</v>
      </c>
      <c r="BQ56" s="44">
        <v>3.5059999999999998</v>
      </c>
      <c r="BR56" s="44">
        <v>3.6080000000000001</v>
      </c>
      <c r="BS56" s="44">
        <v>3.7250000000000001</v>
      </c>
      <c r="BT56" s="44">
        <v>3.843</v>
      </c>
      <c r="BU56" s="44">
        <v>3.9209999999999998</v>
      </c>
      <c r="BV56" s="44">
        <v>3.9620000000000002</v>
      </c>
      <c r="BW56" s="44">
        <v>3.9830000000000001</v>
      </c>
      <c r="BX56" s="44">
        <v>3.9790000000000001</v>
      </c>
      <c r="BY56" s="44">
        <v>3.968</v>
      </c>
      <c r="BZ56" s="44">
        <v>3.9820000000000002</v>
      </c>
      <c r="CA56" s="44">
        <v>4.024</v>
      </c>
      <c r="CB56" s="44">
        <v>4.0750000000000002</v>
      </c>
      <c r="CC56" s="44">
        <v>4.1189999999999998</v>
      </c>
      <c r="CD56" s="44">
        <v>4.1840000000000002</v>
      </c>
      <c r="CE56" s="44">
        <v>4.25</v>
      </c>
      <c r="CF56" s="44">
        <v>4.3</v>
      </c>
      <c r="CG56" s="44">
        <v>4.3179999999999996</v>
      </c>
      <c r="CH56" s="44">
        <v>4.3</v>
      </c>
      <c r="CI56" s="44">
        <v>4.2510000000000003</v>
      </c>
      <c r="CJ56" s="44">
        <v>4.1719999999999997</v>
      </c>
      <c r="CK56" s="44">
        <v>4.0629999999999997</v>
      </c>
      <c r="CL56" s="44">
        <v>3.9409999999999998</v>
      </c>
      <c r="CM56" s="44">
        <v>3.802</v>
      </c>
      <c r="CN56" s="44">
        <v>3.633</v>
      </c>
      <c r="CO56" s="44">
        <v>3.43</v>
      </c>
      <c r="CP56" s="44">
        <v>3.2050000000000001</v>
      </c>
      <c r="CQ56" s="44">
        <v>2.9740000000000002</v>
      </c>
      <c r="CR56" s="44">
        <v>2.7410000000000001</v>
      </c>
      <c r="CS56" s="44">
        <v>2.516</v>
      </c>
      <c r="CT56" s="44">
        <v>2.3119999999999998</v>
      </c>
      <c r="CU56" s="44">
        <v>2.12</v>
      </c>
      <c r="CV56" s="44">
        <v>1.929</v>
      </c>
      <c r="CW56" s="44">
        <v>1.7430000000000001</v>
      </c>
      <c r="CX56" s="44">
        <v>1.552</v>
      </c>
      <c r="CY56" s="44">
        <v>1.3440000000000001</v>
      </c>
      <c r="CZ56" s="44">
        <v>1.1379999999999999</v>
      </c>
      <c r="DA56" s="44">
        <v>0.95299999999999996</v>
      </c>
      <c r="DB56" s="44">
        <v>0.78800000000000003</v>
      </c>
      <c r="DC56" s="44">
        <v>0.64400000000000002</v>
      </c>
      <c r="DD56" s="44">
        <v>0.54300000000000004</v>
      </c>
      <c r="DE56" s="44">
        <v>0.46400000000000002</v>
      </c>
      <c r="DF56" s="44">
        <v>0.39200000000000002</v>
      </c>
      <c r="DG56" s="44">
        <v>0.32900000000000001</v>
      </c>
      <c r="DH56" s="44">
        <v>1.139</v>
      </c>
    </row>
    <row r="57" spans="1:112" x14ac:dyDescent="0.75">
      <c r="A57" s="37">
        <v>8756</v>
      </c>
      <c r="B57" s="37" t="s">
        <v>141</v>
      </c>
      <c r="C57" s="42" t="s">
        <v>113</v>
      </c>
      <c r="D57" s="15" t="s">
        <v>142</v>
      </c>
      <c r="E57" s="15">
        <v>764</v>
      </c>
      <c r="F57" s="15" t="s">
        <v>143</v>
      </c>
      <c r="G57" s="15" t="s">
        <v>144</v>
      </c>
      <c r="H57" s="15">
        <v>764</v>
      </c>
      <c r="I57" s="38" t="s">
        <v>145</v>
      </c>
      <c r="J57" s="15">
        <v>920</v>
      </c>
      <c r="K57" s="15">
        <v>1989</v>
      </c>
      <c r="L57" s="44">
        <v>34.680999999999997</v>
      </c>
      <c r="M57" s="44">
        <v>2.7829999999999999</v>
      </c>
      <c r="N57" s="44">
        <v>2.258</v>
      </c>
      <c r="O57" s="44">
        <v>1.8220000000000001</v>
      </c>
      <c r="P57" s="44">
        <v>1.498</v>
      </c>
      <c r="Q57" s="44">
        <v>1.296</v>
      </c>
      <c r="R57" s="44">
        <v>1.1930000000000001</v>
      </c>
      <c r="S57" s="44">
        <v>1.157</v>
      </c>
      <c r="T57" s="44">
        <v>1.1439999999999999</v>
      </c>
      <c r="U57" s="44">
        <v>1.1080000000000001</v>
      </c>
      <c r="V57" s="44">
        <v>1.034</v>
      </c>
      <c r="W57" s="44">
        <v>1.0269999999999999</v>
      </c>
      <c r="X57" s="44">
        <v>1.081</v>
      </c>
      <c r="Y57" s="44">
        <v>1.1970000000000001</v>
      </c>
      <c r="Z57" s="44">
        <v>1.3660000000000001</v>
      </c>
      <c r="AA57" s="44">
        <v>1.5960000000000001</v>
      </c>
      <c r="AB57" s="44">
        <v>1.885</v>
      </c>
      <c r="AC57" s="44">
        <v>2.19</v>
      </c>
      <c r="AD57" s="44">
        <v>2.4809999999999999</v>
      </c>
      <c r="AE57" s="44">
        <v>2.6850000000000001</v>
      </c>
      <c r="AF57" s="44">
        <v>2.8050000000000002</v>
      </c>
      <c r="AG57" s="44">
        <v>2.855</v>
      </c>
      <c r="AH57" s="44">
        <v>2.879</v>
      </c>
      <c r="AI57" s="44">
        <v>2.8969999999999998</v>
      </c>
      <c r="AJ57" s="44">
        <v>2.927</v>
      </c>
      <c r="AK57" s="44">
        <v>2.9620000000000002</v>
      </c>
      <c r="AL57" s="44">
        <v>3.0059999999999998</v>
      </c>
      <c r="AM57" s="44">
        <v>3.0579999999999998</v>
      </c>
      <c r="AN57" s="44">
        <v>3.097</v>
      </c>
      <c r="AO57" s="44">
        <v>3.0649999999999999</v>
      </c>
      <c r="AP57" s="44">
        <v>3.0150000000000001</v>
      </c>
      <c r="AQ57" s="44">
        <v>2.98</v>
      </c>
      <c r="AR57" s="44">
        <v>2.9409999999999998</v>
      </c>
      <c r="AS57" s="44">
        <v>2.9039999999999999</v>
      </c>
      <c r="AT57" s="44">
        <v>2.871</v>
      </c>
      <c r="AU57" s="44">
        <v>2.8439999999999999</v>
      </c>
      <c r="AV57" s="44">
        <v>2.8130000000000002</v>
      </c>
      <c r="AW57" s="44">
        <v>2.7829999999999999</v>
      </c>
      <c r="AX57" s="44">
        <v>2.7570000000000001</v>
      </c>
      <c r="AY57" s="44">
        <v>2.7120000000000002</v>
      </c>
      <c r="AZ57" s="44">
        <v>2.6509999999999998</v>
      </c>
      <c r="BA57" s="44">
        <v>2.5270000000000001</v>
      </c>
      <c r="BB57" s="44">
        <v>2.468</v>
      </c>
      <c r="BC57" s="44">
        <v>2.427</v>
      </c>
      <c r="BD57" s="44">
        <v>2.42</v>
      </c>
      <c r="BE57" s="44">
        <v>2.448</v>
      </c>
      <c r="BF57" s="44">
        <v>2.5110000000000001</v>
      </c>
      <c r="BG57" s="44">
        <v>2.6030000000000002</v>
      </c>
      <c r="BH57" s="44">
        <v>2.718</v>
      </c>
      <c r="BI57" s="44">
        <v>2.8620000000000001</v>
      </c>
      <c r="BJ57" s="44">
        <v>3.04</v>
      </c>
      <c r="BK57" s="44">
        <v>3.2040000000000002</v>
      </c>
      <c r="BL57" s="44">
        <v>3.2970000000000002</v>
      </c>
      <c r="BM57" s="44">
        <v>3.3340000000000001</v>
      </c>
      <c r="BN57" s="44">
        <v>3.37</v>
      </c>
      <c r="BO57" s="44">
        <v>3.4140000000000001</v>
      </c>
      <c r="BP57" s="44">
        <v>3.46</v>
      </c>
      <c r="BQ57" s="44">
        <v>3.544</v>
      </c>
      <c r="BR57" s="44">
        <v>3.661</v>
      </c>
      <c r="BS57" s="44">
        <v>3.786</v>
      </c>
      <c r="BT57" s="44">
        <v>3.92</v>
      </c>
      <c r="BU57" s="44">
        <v>4.0410000000000004</v>
      </c>
      <c r="BV57" s="44">
        <v>4.1079999999999997</v>
      </c>
      <c r="BW57" s="44">
        <v>4.1269999999999998</v>
      </c>
      <c r="BX57" s="44">
        <v>4.1280000000000001</v>
      </c>
      <c r="BY57" s="44">
        <v>4.1100000000000003</v>
      </c>
      <c r="BZ57" s="44">
        <v>4.0819999999999999</v>
      </c>
      <c r="CA57" s="44">
        <v>4.1059999999999999</v>
      </c>
      <c r="CB57" s="44">
        <v>4.165</v>
      </c>
      <c r="CC57" s="44">
        <v>4.2300000000000004</v>
      </c>
      <c r="CD57" s="44">
        <v>4.2809999999999997</v>
      </c>
      <c r="CE57" s="44">
        <v>4.34</v>
      </c>
      <c r="CF57" s="44">
        <v>4.3869999999999996</v>
      </c>
      <c r="CG57" s="44">
        <v>4.4109999999999996</v>
      </c>
      <c r="CH57" s="44">
        <v>4.3979999999999997</v>
      </c>
      <c r="CI57" s="44">
        <v>4.3520000000000003</v>
      </c>
      <c r="CJ57" s="44">
        <v>4.2809999999999997</v>
      </c>
      <c r="CK57" s="44">
        <v>4.1829999999999998</v>
      </c>
      <c r="CL57" s="44">
        <v>4.056</v>
      </c>
      <c r="CM57" s="44">
        <v>3.9159999999999999</v>
      </c>
      <c r="CN57" s="44">
        <v>3.7589999999999999</v>
      </c>
      <c r="CO57" s="44">
        <v>3.5750000000000002</v>
      </c>
      <c r="CP57" s="44">
        <v>3.3580000000000001</v>
      </c>
      <c r="CQ57" s="44">
        <v>3.1219999999999999</v>
      </c>
      <c r="CR57" s="44">
        <v>2.8839999999999999</v>
      </c>
      <c r="CS57" s="44">
        <v>2.645</v>
      </c>
      <c r="CT57" s="44">
        <v>2.4159999999999999</v>
      </c>
      <c r="CU57" s="44">
        <v>2.2080000000000002</v>
      </c>
      <c r="CV57" s="44">
        <v>2.012</v>
      </c>
      <c r="CW57" s="44">
        <v>1.8180000000000001</v>
      </c>
      <c r="CX57" s="44">
        <v>1.6319999999999999</v>
      </c>
      <c r="CY57" s="44">
        <v>1.4430000000000001</v>
      </c>
      <c r="CZ57" s="44">
        <v>1.24</v>
      </c>
      <c r="DA57" s="44">
        <v>1.0429999999999999</v>
      </c>
      <c r="DB57" s="44">
        <v>0.86699999999999999</v>
      </c>
      <c r="DC57" s="44">
        <v>0.70599999999999996</v>
      </c>
      <c r="DD57" s="44">
        <v>0.57599999999999996</v>
      </c>
      <c r="DE57" s="44">
        <v>0.48199999999999998</v>
      </c>
      <c r="DF57" s="44">
        <v>0.40799999999999997</v>
      </c>
      <c r="DG57" s="44">
        <v>0.34300000000000003</v>
      </c>
      <c r="DH57" s="44">
        <v>1.214</v>
      </c>
    </row>
    <row r="58" spans="1:112" x14ac:dyDescent="0.75">
      <c r="A58" s="37">
        <v>8757</v>
      </c>
      <c r="B58" s="37" t="s">
        <v>141</v>
      </c>
      <c r="C58" s="42" t="s">
        <v>113</v>
      </c>
      <c r="D58" s="15" t="s">
        <v>142</v>
      </c>
      <c r="E58" s="15">
        <v>764</v>
      </c>
      <c r="F58" s="15" t="s">
        <v>143</v>
      </c>
      <c r="G58" s="15" t="s">
        <v>144</v>
      </c>
      <c r="H58" s="15">
        <v>764</v>
      </c>
      <c r="I58" s="38" t="s">
        <v>145</v>
      </c>
      <c r="J58" s="15">
        <v>920</v>
      </c>
      <c r="K58" s="15">
        <v>1990</v>
      </c>
      <c r="L58" s="44">
        <v>32.85</v>
      </c>
      <c r="M58" s="44">
        <v>2.552</v>
      </c>
      <c r="N58" s="44">
        <v>2.0409999999999999</v>
      </c>
      <c r="O58" s="44">
        <v>1.6819999999999999</v>
      </c>
      <c r="P58" s="44">
        <v>1.377</v>
      </c>
      <c r="Q58" s="44">
        <v>1.177</v>
      </c>
      <c r="R58" s="44">
        <v>1.079</v>
      </c>
      <c r="S58" s="44">
        <v>1.052</v>
      </c>
      <c r="T58" s="44">
        <v>1.0620000000000001</v>
      </c>
      <c r="U58" s="44">
        <v>1.0620000000000001</v>
      </c>
      <c r="V58" s="44">
        <v>1.004</v>
      </c>
      <c r="W58" s="44">
        <v>0.97799999999999998</v>
      </c>
      <c r="X58" s="44">
        <v>1.018</v>
      </c>
      <c r="Y58" s="44">
        <v>1.123</v>
      </c>
      <c r="Z58" s="44">
        <v>1.2969999999999999</v>
      </c>
      <c r="AA58" s="44">
        <v>1.528</v>
      </c>
      <c r="AB58" s="44">
        <v>1.8140000000000001</v>
      </c>
      <c r="AC58" s="44">
        <v>2.13</v>
      </c>
      <c r="AD58" s="44">
        <v>2.4180000000000001</v>
      </c>
      <c r="AE58" s="44">
        <v>2.645</v>
      </c>
      <c r="AF58" s="44">
        <v>2.778</v>
      </c>
      <c r="AG58" s="44">
        <v>2.8460000000000001</v>
      </c>
      <c r="AH58" s="44">
        <v>2.875</v>
      </c>
      <c r="AI58" s="44">
        <v>2.9060000000000001</v>
      </c>
      <c r="AJ58" s="44">
        <v>2.9470000000000001</v>
      </c>
      <c r="AK58" s="44">
        <v>3.008</v>
      </c>
      <c r="AL58" s="44">
        <v>3.0680000000000001</v>
      </c>
      <c r="AM58" s="44">
        <v>3.12</v>
      </c>
      <c r="AN58" s="44">
        <v>3.1640000000000001</v>
      </c>
      <c r="AO58" s="44">
        <v>3.18</v>
      </c>
      <c r="AP58" s="44">
        <v>3.1240000000000001</v>
      </c>
      <c r="AQ58" s="44">
        <v>3.0590000000000002</v>
      </c>
      <c r="AR58" s="44">
        <v>3.02</v>
      </c>
      <c r="AS58" s="44">
        <v>2.984</v>
      </c>
      <c r="AT58" s="44">
        <v>2.9540000000000002</v>
      </c>
      <c r="AU58" s="44">
        <v>2.93</v>
      </c>
      <c r="AV58" s="44">
        <v>2.911</v>
      </c>
      <c r="AW58" s="44">
        <v>2.8860000000000001</v>
      </c>
      <c r="AX58" s="44">
        <v>2.859</v>
      </c>
      <c r="AY58" s="44">
        <v>2.835</v>
      </c>
      <c r="AZ58" s="44">
        <v>2.7890000000000001</v>
      </c>
      <c r="BA58" s="44">
        <v>2.7250000000000001</v>
      </c>
      <c r="BB58" s="44">
        <v>2.597</v>
      </c>
      <c r="BC58" s="44">
        <v>2.5350000000000001</v>
      </c>
      <c r="BD58" s="44">
        <v>2.4969999999999999</v>
      </c>
      <c r="BE58" s="44">
        <v>2.4969999999999999</v>
      </c>
      <c r="BF58" s="44">
        <v>2.5379999999999998</v>
      </c>
      <c r="BG58" s="44">
        <v>2.6190000000000002</v>
      </c>
      <c r="BH58" s="44">
        <v>2.7290000000000001</v>
      </c>
      <c r="BI58" s="44">
        <v>2.8610000000000002</v>
      </c>
      <c r="BJ58" s="44">
        <v>3.016</v>
      </c>
      <c r="BK58" s="44">
        <v>3.198</v>
      </c>
      <c r="BL58" s="44">
        <v>3.3570000000000002</v>
      </c>
      <c r="BM58" s="44">
        <v>3.4380000000000002</v>
      </c>
      <c r="BN58" s="44">
        <v>3.4649999999999999</v>
      </c>
      <c r="BO58" s="44">
        <v>3.5009999999999999</v>
      </c>
      <c r="BP58" s="44">
        <v>3.5550000000000002</v>
      </c>
      <c r="BQ58" s="44">
        <v>3.62</v>
      </c>
      <c r="BR58" s="44">
        <v>3.7309999999999999</v>
      </c>
      <c r="BS58" s="44">
        <v>3.8740000000000001</v>
      </c>
      <c r="BT58" s="44">
        <v>4.0179999999999998</v>
      </c>
      <c r="BU58" s="44">
        <v>4.1580000000000004</v>
      </c>
      <c r="BV58" s="44">
        <v>4.2690000000000001</v>
      </c>
      <c r="BW58" s="44">
        <v>4.3159999999999998</v>
      </c>
      <c r="BX58" s="44">
        <v>4.3150000000000004</v>
      </c>
      <c r="BY58" s="44">
        <v>4.3019999999999996</v>
      </c>
      <c r="BZ58" s="44">
        <v>4.2670000000000003</v>
      </c>
      <c r="CA58" s="44">
        <v>4.2480000000000002</v>
      </c>
      <c r="CB58" s="44">
        <v>4.2880000000000003</v>
      </c>
      <c r="CC58" s="44">
        <v>4.3630000000000004</v>
      </c>
      <c r="CD58" s="44">
        <v>4.4370000000000003</v>
      </c>
      <c r="CE58" s="44">
        <v>4.4809999999999999</v>
      </c>
      <c r="CF58" s="44">
        <v>4.5220000000000002</v>
      </c>
      <c r="CG58" s="44">
        <v>4.5419999999999998</v>
      </c>
      <c r="CH58" s="44">
        <v>4.5330000000000004</v>
      </c>
      <c r="CI58" s="44">
        <v>4.492</v>
      </c>
      <c r="CJ58" s="44">
        <v>4.423</v>
      </c>
      <c r="CK58" s="44">
        <v>4.3310000000000004</v>
      </c>
      <c r="CL58" s="44">
        <v>4.2140000000000004</v>
      </c>
      <c r="CM58" s="44">
        <v>4.0679999999999996</v>
      </c>
      <c r="CN58" s="44">
        <v>3.9089999999999998</v>
      </c>
      <c r="CO58" s="44">
        <v>3.734</v>
      </c>
      <c r="CP58" s="44">
        <v>3.5329999999999999</v>
      </c>
      <c r="CQ58" s="44">
        <v>3.302</v>
      </c>
      <c r="CR58" s="44">
        <v>3.0539999999999998</v>
      </c>
      <c r="CS58" s="44">
        <v>2.806</v>
      </c>
      <c r="CT58" s="44">
        <v>2.56</v>
      </c>
      <c r="CU58" s="44">
        <v>2.3250000000000002</v>
      </c>
      <c r="CV58" s="44">
        <v>2.1110000000000002</v>
      </c>
      <c r="CW58" s="44">
        <v>1.911</v>
      </c>
      <c r="CX58" s="44">
        <v>1.7150000000000001</v>
      </c>
      <c r="CY58" s="44">
        <v>1.528</v>
      </c>
      <c r="CZ58" s="44">
        <v>1.341</v>
      </c>
      <c r="DA58" s="44">
        <v>1.1439999999999999</v>
      </c>
      <c r="DB58" s="44">
        <v>0.95599999999999996</v>
      </c>
      <c r="DC58" s="44">
        <v>0.78400000000000003</v>
      </c>
      <c r="DD58" s="44">
        <v>0.63400000000000001</v>
      </c>
      <c r="DE58" s="44">
        <v>0.51300000000000001</v>
      </c>
      <c r="DF58" s="44">
        <v>0.42599999999999999</v>
      </c>
      <c r="DG58" s="44">
        <v>0.35799999999999998</v>
      </c>
      <c r="DH58" s="44">
        <v>1.2969999999999999</v>
      </c>
    </row>
    <row r="59" spans="1:112" x14ac:dyDescent="0.75">
      <c r="A59" s="37">
        <v>8758</v>
      </c>
      <c r="B59" s="37" t="s">
        <v>141</v>
      </c>
      <c r="C59" s="42" t="s">
        <v>113</v>
      </c>
      <c r="D59" s="15" t="s">
        <v>142</v>
      </c>
      <c r="E59" s="15">
        <v>764</v>
      </c>
      <c r="F59" s="15" t="s">
        <v>143</v>
      </c>
      <c r="G59" s="15" t="s">
        <v>144</v>
      </c>
      <c r="H59" s="15">
        <v>764</v>
      </c>
      <c r="I59" s="38" t="s">
        <v>145</v>
      </c>
      <c r="J59" s="15">
        <v>920</v>
      </c>
      <c r="K59" s="15">
        <v>1991</v>
      </c>
      <c r="L59" s="44">
        <v>31.306000000000001</v>
      </c>
      <c r="M59" s="44">
        <v>2.3620000000000001</v>
      </c>
      <c r="N59" s="44">
        <v>1.88</v>
      </c>
      <c r="O59" s="44">
        <v>1.5409999999999999</v>
      </c>
      <c r="P59" s="44">
        <v>1.292</v>
      </c>
      <c r="Q59" s="44">
        <v>1.131</v>
      </c>
      <c r="R59" s="44">
        <v>1.046</v>
      </c>
      <c r="S59" s="44">
        <v>1.0149999999999999</v>
      </c>
      <c r="T59" s="44">
        <v>1.012</v>
      </c>
      <c r="U59" s="44">
        <v>1.008</v>
      </c>
      <c r="V59" s="44">
        <v>0.96299999999999997</v>
      </c>
      <c r="W59" s="44">
        <v>0.94599999999999995</v>
      </c>
      <c r="X59" s="44">
        <v>0.96199999999999997</v>
      </c>
      <c r="Y59" s="44">
        <v>1.0449999999999999</v>
      </c>
      <c r="Z59" s="44">
        <v>1.1970000000000001</v>
      </c>
      <c r="AA59" s="44">
        <v>1.425</v>
      </c>
      <c r="AB59" s="44">
        <v>1.706</v>
      </c>
      <c r="AC59" s="44">
        <v>2.012</v>
      </c>
      <c r="AD59" s="44">
        <v>2.302</v>
      </c>
      <c r="AE59" s="44">
        <v>2.5289999999999999</v>
      </c>
      <c r="AF59" s="44">
        <v>2.6949999999999998</v>
      </c>
      <c r="AG59" s="44">
        <v>2.7829999999999999</v>
      </c>
      <c r="AH59" s="44">
        <v>2.835</v>
      </c>
      <c r="AI59" s="44">
        <v>2.8769999999999998</v>
      </c>
      <c r="AJ59" s="44">
        <v>2.9329999999999998</v>
      </c>
      <c r="AK59" s="44">
        <v>3.0169999999999999</v>
      </c>
      <c r="AL59" s="44">
        <v>3.129</v>
      </c>
      <c r="AM59" s="44">
        <v>3.2130000000000001</v>
      </c>
      <c r="AN59" s="44">
        <v>3.254</v>
      </c>
      <c r="AO59" s="44">
        <v>3.2810000000000001</v>
      </c>
      <c r="AP59" s="44">
        <v>3.2930000000000001</v>
      </c>
      <c r="AQ59" s="44">
        <v>3.2370000000000001</v>
      </c>
      <c r="AR59" s="44">
        <v>3.17</v>
      </c>
      <c r="AS59" s="44">
        <v>3.1389999999999998</v>
      </c>
      <c r="AT59" s="44">
        <v>3.1190000000000002</v>
      </c>
      <c r="AU59" s="44">
        <v>3.0939999999999999</v>
      </c>
      <c r="AV59" s="44">
        <v>3.0680000000000001</v>
      </c>
      <c r="AW59" s="44">
        <v>3.0470000000000002</v>
      </c>
      <c r="AX59" s="44">
        <v>3.0209999999999999</v>
      </c>
      <c r="AY59" s="44">
        <v>2.9969999999999999</v>
      </c>
      <c r="AZ59" s="44">
        <v>2.976</v>
      </c>
      <c r="BA59" s="44">
        <v>2.931</v>
      </c>
      <c r="BB59" s="44">
        <v>2.863</v>
      </c>
      <c r="BC59" s="44">
        <v>2.72</v>
      </c>
      <c r="BD59" s="44">
        <v>2.6440000000000001</v>
      </c>
      <c r="BE59" s="44">
        <v>2.5960000000000001</v>
      </c>
      <c r="BF59" s="44">
        <v>2.5990000000000002</v>
      </c>
      <c r="BG59" s="44">
        <v>2.65</v>
      </c>
      <c r="BH59" s="44">
        <v>2.7480000000000002</v>
      </c>
      <c r="BI59" s="44">
        <v>2.899</v>
      </c>
      <c r="BJ59" s="44">
        <v>3.081</v>
      </c>
      <c r="BK59" s="44">
        <v>3.254</v>
      </c>
      <c r="BL59" s="44">
        <v>3.4060000000000001</v>
      </c>
      <c r="BM59" s="44">
        <v>3.5270000000000001</v>
      </c>
      <c r="BN59" s="44">
        <v>3.5950000000000002</v>
      </c>
      <c r="BO59" s="44">
        <v>3.6309999999999998</v>
      </c>
      <c r="BP59" s="44">
        <v>3.694</v>
      </c>
      <c r="BQ59" s="44">
        <v>3.7839999999999998</v>
      </c>
      <c r="BR59" s="44">
        <v>3.8769999999999998</v>
      </c>
      <c r="BS59" s="44">
        <v>3.9889999999999999</v>
      </c>
      <c r="BT59" s="44">
        <v>4.1260000000000003</v>
      </c>
      <c r="BU59" s="44">
        <v>4.274</v>
      </c>
      <c r="BV59" s="44">
        <v>4.41</v>
      </c>
      <c r="BW59" s="44">
        <v>4.5019999999999998</v>
      </c>
      <c r="BX59" s="44">
        <v>4.5190000000000001</v>
      </c>
      <c r="BY59" s="44">
        <v>4.4880000000000004</v>
      </c>
      <c r="BZ59" s="44">
        <v>4.4509999999999996</v>
      </c>
      <c r="CA59" s="44">
        <v>4.4279999999999999</v>
      </c>
      <c r="CB59" s="44">
        <v>4.4269999999999996</v>
      </c>
      <c r="CC59" s="44">
        <v>4.4829999999999997</v>
      </c>
      <c r="CD59" s="44">
        <v>4.5640000000000001</v>
      </c>
      <c r="CE59" s="44">
        <v>4.6269999999999998</v>
      </c>
      <c r="CF59" s="44">
        <v>4.6529999999999996</v>
      </c>
      <c r="CG59" s="44">
        <v>4.673</v>
      </c>
      <c r="CH59" s="44">
        <v>4.6609999999999996</v>
      </c>
      <c r="CI59" s="44">
        <v>4.6210000000000004</v>
      </c>
      <c r="CJ59" s="44">
        <v>4.556</v>
      </c>
      <c r="CK59" s="44">
        <v>4.4630000000000001</v>
      </c>
      <c r="CL59" s="44">
        <v>4.3380000000000001</v>
      </c>
      <c r="CM59" s="44">
        <v>4.1859999999999999</v>
      </c>
      <c r="CN59" s="44">
        <v>4.0149999999999997</v>
      </c>
      <c r="CO59" s="44">
        <v>3.84</v>
      </c>
      <c r="CP59" s="44">
        <v>3.6539999999999999</v>
      </c>
      <c r="CQ59" s="44">
        <v>3.44</v>
      </c>
      <c r="CR59" s="44">
        <v>3.198</v>
      </c>
      <c r="CS59" s="44">
        <v>2.944</v>
      </c>
      <c r="CT59" s="44">
        <v>2.6930000000000001</v>
      </c>
      <c r="CU59" s="44">
        <v>2.444</v>
      </c>
      <c r="CV59" s="44">
        <v>2.206</v>
      </c>
      <c r="CW59" s="44">
        <v>1.99</v>
      </c>
      <c r="CX59" s="44">
        <v>1.788</v>
      </c>
      <c r="CY59" s="44">
        <v>1.593</v>
      </c>
      <c r="CZ59" s="44">
        <v>1.409</v>
      </c>
      <c r="DA59" s="44">
        <v>1.2290000000000001</v>
      </c>
      <c r="DB59" s="44">
        <v>1.044</v>
      </c>
      <c r="DC59" s="44">
        <v>0.86799999999999999</v>
      </c>
      <c r="DD59" s="44">
        <v>0.70799999999999996</v>
      </c>
      <c r="DE59" s="44">
        <v>0.56699999999999995</v>
      </c>
      <c r="DF59" s="44">
        <v>0.45400000000000001</v>
      </c>
      <c r="DG59" s="44">
        <v>0.374</v>
      </c>
      <c r="DH59" s="44">
        <v>1.3839999999999999</v>
      </c>
    </row>
    <row r="60" spans="1:112" x14ac:dyDescent="0.75">
      <c r="A60" s="37">
        <v>8759</v>
      </c>
      <c r="B60" s="37" t="s">
        <v>141</v>
      </c>
      <c r="C60" s="42" t="s">
        <v>113</v>
      </c>
      <c r="D60" s="15" t="s">
        <v>142</v>
      </c>
      <c r="E60" s="15">
        <v>764</v>
      </c>
      <c r="F60" s="15" t="s">
        <v>143</v>
      </c>
      <c r="G60" s="15" t="s">
        <v>144</v>
      </c>
      <c r="H60" s="15">
        <v>764</v>
      </c>
      <c r="I60" s="38" t="s">
        <v>145</v>
      </c>
      <c r="J60" s="15">
        <v>920</v>
      </c>
      <c r="K60" s="15">
        <v>1992</v>
      </c>
      <c r="L60" s="44">
        <v>29.716000000000001</v>
      </c>
      <c r="M60" s="44">
        <v>2.181</v>
      </c>
      <c r="N60" s="44">
        <v>1.7490000000000001</v>
      </c>
      <c r="O60" s="44">
        <v>1.4219999999999999</v>
      </c>
      <c r="P60" s="44">
        <v>1.1850000000000001</v>
      </c>
      <c r="Q60" s="44">
        <v>1.0429999999999999</v>
      </c>
      <c r="R60" s="44">
        <v>0.97699999999999998</v>
      </c>
      <c r="S60" s="44">
        <v>0.96099999999999997</v>
      </c>
      <c r="T60" s="44">
        <v>0.96799999999999997</v>
      </c>
      <c r="U60" s="44">
        <v>0.96899999999999997</v>
      </c>
      <c r="V60" s="44">
        <v>0.92800000000000005</v>
      </c>
      <c r="W60" s="44">
        <v>0.92100000000000004</v>
      </c>
      <c r="X60" s="44">
        <v>0.94299999999999995</v>
      </c>
      <c r="Y60" s="44">
        <v>1.0029999999999999</v>
      </c>
      <c r="Z60" s="44">
        <v>1.1319999999999999</v>
      </c>
      <c r="AA60" s="44">
        <v>1.3360000000000001</v>
      </c>
      <c r="AB60" s="44">
        <v>1.613</v>
      </c>
      <c r="AC60" s="44">
        <v>1.9179999999999999</v>
      </c>
      <c r="AD60" s="44">
        <v>2.2069999999999999</v>
      </c>
      <c r="AE60" s="44">
        <v>2.4359999999999999</v>
      </c>
      <c r="AF60" s="44">
        <v>2.6</v>
      </c>
      <c r="AG60" s="44">
        <v>2.7250000000000001</v>
      </c>
      <c r="AH60" s="44">
        <v>2.7970000000000002</v>
      </c>
      <c r="AI60" s="44">
        <v>2.8610000000000002</v>
      </c>
      <c r="AJ60" s="44">
        <v>2.9289999999999998</v>
      </c>
      <c r="AK60" s="44">
        <v>3.0190000000000001</v>
      </c>
      <c r="AL60" s="44">
        <v>3.1379999999999999</v>
      </c>
      <c r="AM60" s="44">
        <v>3.28</v>
      </c>
      <c r="AN60" s="44">
        <v>3.3660000000000001</v>
      </c>
      <c r="AO60" s="44">
        <v>3.3820000000000001</v>
      </c>
      <c r="AP60" s="44">
        <v>3.3889999999999998</v>
      </c>
      <c r="AQ60" s="44">
        <v>3.399</v>
      </c>
      <c r="AR60" s="44">
        <v>3.3479999999999999</v>
      </c>
      <c r="AS60" s="44">
        <v>3.2869999999999999</v>
      </c>
      <c r="AT60" s="44">
        <v>3.2669999999999999</v>
      </c>
      <c r="AU60" s="44">
        <v>3.262</v>
      </c>
      <c r="AV60" s="44">
        <v>3.2440000000000002</v>
      </c>
      <c r="AW60" s="44">
        <v>3.2170000000000001</v>
      </c>
      <c r="AX60" s="44">
        <v>3.1949999999999998</v>
      </c>
      <c r="AY60" s="44">
        <v>3.1669999999999998</v>
      </c>
      <c r="AZ60" s="44">
        <v>3.1429999999999998</v>
      </c>
      <c r="BA60" s="44">
        <v>3.1230000000000002</v>
      </c>
      <c r="BB60" s="44">
        <v>3.077</v>
      </c>
      <c r="BC60" s="44">
        <v>3.0049999999999999</v>
      </c>
      <c r="BD60" s="44">
        <v>2.8540000000000001</v>
      </c>
      <c r="BE60" s="44">
        <v>2.7730000000000001</v>
      </c>
      <c r="BF60" s="44">
        <v>2.726</v>
      </c>
      <c r="BG60" s="44">
        <v>2.7360000000000002</v>
      </c>
      <c r="BH60" s="44">
        <v>2.8010000000000002</v>
      </c>
      <c r="BI60" s="44">
        <v>2.9159999999999999</v>
      </c>
      <c r="BJ60" s="44">
        <v>3.0960000000000001</v>
      </c>
      <c r="BK60" s="44">
        <v>3.3119999999999998</v>
      </c>
      <c r="BL60" s="44">
        <v>3.492</v>
      </c>
      <c r="BM60" s="44">
        <v>3.6179999999999999</v>
      </c>
      <c r="BN60" s="44">
        <v>3.7130000000000001</v>
      </c>
      <c r="BO60" s="44">
        <v>3.778</v>
      </c>
      <c r="BP60" s="44">
        <v>3.8330000000000002</v>
      </c>
      <c r="BQ60" s="44">
        <v>3.9289999999999998</v>
      </c>
      <c r="BR60" s="44">
        <v>4.0590000000000002</v>
      </c>
      <c r="BS60" s="44">
        <v>4.181</v>
      </c>
      <c r="BT60" s="44">
        <v>4.2949999999999999</v>
      </c>
      <c r="BU60" s="44">
        <v>4.42</v>
      </c>
      <c r="BV60" s="44">
        <v>4.5629999999999997</v>
      </c>
      <c r="BW60" s="44">
        <v>4.6890000000000001</v>
      </c>
      <c r="BX60" s="44">
        <v>4.76</v>
      </c>
      <c r="BY60" s="44">
        <v>4.7519999999999998</v>
      </c>
      <c r="BZ60" s="44">
        <v>4.6849999999999996</v>
      </c>
      <c r="CA60" s="44">
        <v>4.6500000000000004</v>
      </c>
      <c r="CB60" s="44">
        <v>4.6479999999999997</v>
      </c>
      <c r="CC60" s="44">
        <v>4.6619999999999999</v>
      </c>
      <c r="CD60" s="44">
        <v>4.7279999999999998</v>
      </c>
      <c r="CE60" s="44">
        <v>4.8</v>
      </c>
      <c r="CF60" s="44">
        <v>4.8369999999999997</v>
      </c>
      <c r="CG60" s="44">
        <v>4.835</v>
      </c>
      <c r="CH60" s="44">
        <v>4.827</v>
      </c>
      <c r="CI60" s="44">
        <v>4.7869999999999999</v>
      </c>
      <c r="CJ60" s="44">
        <v>4.7190000000000003</v>
      </c>
      <c r="CK60" s="44">
        <v>4.633</v>
      </c>
      <c r="CL60" s="44">
        <v>4.516</v>
      </c>
      <c r="CM60" s="44">
        <v>4.3540000000000001</v>
      </c>
      <c r="CN60" s="44">
        <v>4.1639999999999997</v>
      </c>
      <c r="CO60" s="44">
        <v>3.9649999999999999</v>
      </c>
      <c r="CP60" s="44">
        <v>3.774</v>
      </c>
      <c r="CQ60" s="44">
        <v>3.5750000000000002</v>
      </c>
      <c r="CR60" s="44">
        <v>3.3490000000000002</v>
      </c>
      <c r="CS60" s="44">
        <v>3.0960000000000001</v>
      </c>
      <c r="CT60" s="44">
        <v>2.835</v>
      </c>
      <c r="CU60" s="44">
        <v>2.58</v>
      </c>
      <c r="CV60" s="44">
        <v>2.3279999999999998</v>
      </c>
      <c r="CW60" s="44">
        <v>2.0880000000000001</v>
      </c>
      <c r="CX60" s="44">
        <v>1.871</v>
      </c>
      <c r="CY60" s="44">
        <v>1.6679999999999999</v>
      </c>
      <c r="CZ60" s="44">
        <v>1.474</v>
      </c>
      <c r="DA60" s="44">
        <v>1.2949999999999999</v>
      </c>
      <c r="DB60" s="44">
        <v>1.123</v>
      </c>
      <c r="DC60" s="44">
        <v>0.95199999999999996</v>
      </c>
      <c r="DD60" s="44">
        <v>0.78700000000000003</v>
      </c>
      <c r="DE60" s="44">
        <v>0.63900000000000001</v>
      </c>
      <c r="DF60" s="44">
        <v>0.50700000000000001</v>
      </c>
      <c r="DG60" s="44">
        <v>0.40200000000000002</v>
      </c>
      <c r="DH60" s="44">
        <v>1.4830000000000001</v>
      </c>
    </row>
    <row r="61" spans="1:112" x14ac:dyDescent="0.75">
      <c r="A61" s="37">
        <v>8760</v>
      </c>
      <c r="B61" s="37" t="s">
        <v>141</v>
      </c>
      <c r="C61" s="42" t="s">
        <v>113</v>
      </c>
      <c r="D61" s="15" t="s">
        <v>142</v>
      </c>
      <c r="E61" s="15">
        <v>764</v>
      </c>
      <c r="F61" s="15" t="s">
        <v>143</v>
      </c>
      <c r="G61" s="15" t="s">
        <v>144</v>
      </c>
      <c r="H61" s="15">
        <v>764</v>
      </c>
      <c r="I61" s="38" t="s">
        <v>145</v>
      </c>
      <c r="J61" s="15">
        <v>920</v>
      </c>
      <c r="K61" s="15">
        <v>1993</v>
      </c>
      <c r="L61" s="44">
        <v>27.91</v>
      </c>
      <c r="M61" s="44">
        <v>1.962</v>
      </c>
      <c r="N61" s="44">
        <v>1.619</v>
      </c>
      <c r="O61" s="44">
        <v>1.3280000000000001</v>
      </c>
      <c r="P61" s="44">
        <v>1.099</v>
      </c>
      <c r="Q61" s="44">
        <v>0.97599999999999998</v>
      </c>
      <c r="R61" s="44">
        <v>0.93200000000000005</v>
      </c>
      <c r="S61" s="44">
        <v>0.93200000000000005</v>
      </c>
      <c r="T61" s="44">
        <v>0.94699999999999995</v>
      </c>
      <c r="U61" s="44">
        <v>0.94499999999999995</v>
      </c>
      <c r="V61" s="44">
        <v>0.89500000000000002</v>
      </c>
      <c r="W61" s="44">
        <v>0.88900000000000001</v>
      </c>
      <c r="X61" s="44">
        <v>0.91600000000000004</v>
      </c>
      <c r="Y61" s="44">
        <v>0.97799999999999998</v>
      </c>
      <c r="Z61" s="44">
        <v>1.079</v>
      </c>
      <c r="AA61" s="44">
        <v>1.2529999999999999</v>
      </c>
      <c r="AB61" s="44">
        <v>1.4970000000000001</v>
      </c>
      <c r="AC61" s="44">
        <v>1.792</v>
      </c>
      <c r="AD61" s="44">
        <v>2.081</v>
      </c>
      <c r="AE61" s="44">
        <v>2.3109999999999999</v>
      </c>
      <c r="AF61" s="44">
        <v>2.472</v>
      </c>
      <c r="AG61" s="44">
        <v>2.5960000000000001</v>
      </c>
      <c r="AH61" s="44">
        <v>2.7130000000000001</v>
      </c>
      <c r="AI61" s="44">
        <v>2.8</v>
      </c>
      <c r="AJ61" s="44">
        <v>2.8940000000000001</v>
      </c>
      <c r="AK61" s="44">
        <v>3.0009999999999999</v>
      </c>
      <c r="AL61" s="44">
        <v>3.121</v>
      </c>
      <c r="AM61" s="44">
        <v>3.2669999999999999</v>
      </c>
      <c r="AN61" s="44">
        <v>3.4359999999999999</v>
      </c>
      <c r="AO61" s="44">
        <v>3.516</v>
      </c>
      <c r="AP61" s="44">
        <v>3.5049999999999999</v>
      </c>
      <c r="AQ61" s="44">
        <v>3.5019999999999998</v>
      </c>
      <c r="AR61" s="44">
        <v>3.5289999999999999</v>
      </c>
      <c r="AS61" s="44">
        <v>3.5009999999999999</v>
      </c>
      <c r="AT61" s="44">
        <v>3.4529999999999998</v>
      </c>
      <c r="AU61" s="44">
        <v>3.4510000000000001</v>
      </c>
      <c r="AV61" s="44">
        <v>3.464</v>
      </c>
      <c r="AW61" s="44">
        <v>3.448</v>
      </c>
      <c r="AX61" s="44">
        <v>3.4129999999999998</v>
      </c>
      <c r="AY61" s="44">
        <v>3.3820000000000001</v>
      </c>
      <c r="AZ61" s="44">
        <v>3.3479999999999999</v>
      </c>
      <c r="BA61" s="44">
        <v>3.323</v>
      </c>
      <c r="BB61" s="44">
        <v>3.3050000000000002</v>
      </c>
      <c r="BC61" s="44">
        <v>3.2610000000000001</v>
      </c>
      <c r="BD61" s="44">
        <v>3.19</v>
      </c>
      <c r="BE61" s="44">
        <v>3.0289999999999999</v>
      </c>
      <c r="BF61" s="44">
        <v>2.9390000000000001</v>
      </c>
      <c r="BG61" s="44">
        <v>2.8860000000000001</v>
      </c>
      <c r="BH61" s="44">
        <v>2.899</v>
      </c>
      <c r="BI61" s="44">
        <v>2.97</v>
      </c>
      <c r="BJ61" s="44">
        <v>3.0960000000000001</v>
      </c>
      <c r="BK61" s="44">
        <v>3.3119999999999998</v>
      </c>
      <c r="BL61" s="44">
        <v>3.577</v>
      </c>
      <c r="BM61" s="44">
        <v>3.7679999999999998</v>
      </c>
      <c r="BN61" s="44">
        <v>3.8530000000000002</v>
      </c>
      <c r="BO61" s="44">
        <v>3.915</v>
      </c>
      <c r="BP61" s="44">
        <v>3.9870000000000001</v>
      </c>
      <c r="BQ61" s="44">
        <v>4.0759999999999996</v>
      </c>
      <c r="BR61" s="44">
        <v>4.2240000000000002</v>
      </c>
      <c r="BS61" s="44">
        <v>4.4039999999999999</v>
      </c>
      <c r="BT61" s="44">
        <v>4.5309999999999997</v>
      </c>
      <c r="BU61" s="44">
        <v>4.609</v>
      </c>
      <c r="BV61" s="44">
        <v>4.7089999999999996</v>
      </c>
      <c r="BW61" s="44">
        <v>4.8380000000000001</v>
      </c>
      <c r="BX61" s="44">
        <v>4.952</v>
      </c>
      <c r="BY61" s="44">
        <v>5.008</v>
      </c>
      <c r="BZ61" s="44">
        <v>4.9690000000000003</v>
      </c>
      <c r="CA61" s="44">
        <v>4.8929999999999998</v>
      </c>
      <c r="CB61" s="44">
        <v>4.8680000000000003</v>
      </c>
      <c r="CC61" s="44">
        <v>4.8849999999999998</v>
      </c>
      <c r="CD61" s="44">
        <v>4.9080000000000004</v>
      </c>
      <c r="CE61" s="44">
        <v>4.9669999999999996</v>
      </c>
      <c r="CF61" s="44">
        <v>5.0140000000000002</v>
      </c>
      <c r="CG61" s="44">
        <v>5.0129999999999999</v>
      </c>
      <c r="CH61" s="44">
        <v>4.9749999999999996</v>
      </c>
      <c r="CI61" s="44">
        <v>4.9429999999999996</v>
      </c>
      <c r="CJ61" s="44">
        <v>4.8789999999999996</v>
      </c>
      <c r="CK61" s="44">
        <v>4.7830000000000004</v>
      </c>
      <c r="CL61" s="44">
        <v>4.6779999999999999</v>
      </c>
      <c r="CM61" s="44">
        <v>4.5359999999999996</v>
      </c>
      <c r="CN61" s="44">
        <v>4.3339999999999996</v>
      </c>
      <c r="CO61" s="44">
        <v>4.1029999999999998</v>
      </c>
      <c r="CP61" s="44">
        <v>3.875</v>
      </c>
      <c r="CQ61" s="44">
        <v>3.669</v>
      </c>
      <c r="CR61" s="44">
        <v>3.4620000000000002</v>
      </c>
      <c r="CS61" s="44">
        <v>3.2240000000000002</v>
      </c>
      <c r="CT61" s="44">
        <v>2.9609999999999999</v>
      </c>
      <c r="CU61" s="44">
        <v>2.6949999999999998</v>
      </c>
      <c r="CV61" s="44">
        <v>2.4359999999999999</v>
      </c>
      <c r="CW61" s="44">
        <v>2.1850000000000001</v>
      </c>
      <c r="CX61" s="44">
        <v>1.946</v>
      </c>
      <c r="CY61" s="44">
        <v>1.7310000000000001</v>
      </c>
      <c r="CZ61" s="44">
        <v>1.5309999999999999</v>
      </c>
      <c r="DA61" s="44">
        <v>1.343</v>
      </c>
      <c r="DB61" s="44">
        <v>1.171</v>
      </c>
      <c r="DC61" s="44">
        <v>1.016</v>
      </c>
      <c r="DD61" s="44">
        <v>0.85399999999999998</v>
      </c>
      <c r="DE61" s="44">
        <v>0.70399999999999996</v>
      </c>
      <c r="DF61" s="44">
        <v>0.56899999999999995</v>
      </c>
      <c r="DG61" s="44">
        <v>0.44700000000000001</v>
      </c>
      <c r="DH61" s="44">
        <v>1.5820000000000001</v>
      </c>
    </row>
    <row r="62" spans="1:112" x14ac:dyDescent="0.75">
      <c r="A62" s="37">
        <v>8761</v>
      </c>
      <c r="B62" s="37" t="s">
        <v>141</v>
      </c>
      <c r="C62" s="42" t="s">
        <v>113</v>
      </c>
      <c r="D62" s="15" t="s">
        <v>142</v>
      </c>
      <c r="E62" s="15">
        <v>764</v>
      </c>
      <c r="F62" s="15" t="s">
        <v>143</v>
      </c>
      <c r="G62" s="15" t="s">
        <v>144</v>
      </c>
      <c r="H62" s="15">
        <v>764</v>
      </c>
      <c r="I62" s="38" t="s">
        <v>145</v>
      </c>
      <c r="J62" s="15">
        <v>920</v>
      </c>
      <c r="K62" s="15">
        <v>1994</v>
      </c>
      <c r="L62" s="44">
        <v>26.177</v>
      </c>
      <c r="M62" s="44">
        <v>1.7949999999999999</v>
      </c>
      <c r="N62" s="44">
        <v>1.4650000000000001</v>
      </c>
      <c r="O62" s="44">
        <v>1.2350000000000001</v>
      </c>
      <c r="P62" s="44">
        <v>1.028</v>
      </c>
      <c r="Q62" s="44">
        <v>0.90900000000000003</v>
      </c>
      <c r="R62" s="44">
        <v>0.878</v>
      </c>
      <c r="S62" s="44">
        <v>0.89300000000000002</v>
      </c>
      <c r="T62" s="44">
        <v>0.92100000000000004</v>
      </c>
      <c r="U62" s="44">
        <v>0.92600000000000005</v>
      </c>
      <c r="V62" s="44">
        <v>0.877</v>
      </c>
      <c r="W62" s="44">
        <v>0.86499999999999999</v>
      </c>
      <c r="X62" s="44">
        <v>0.89400000000000002</v>
      </c>
      <c r="Y62" s="44">
        <v>0.95599999999999996</v>
      </c>
      <c r="Z62" s="44">
        <v>1.0580000000000001</v>
      </c>
      <c r="AA62" s="44">
        <v>1.202</v>
      </c>
      <c r="AB62" s="44">
        <v>1.409</v>
      </c>
      <c r="AC62" s="44">
        <v>1.667</v>
      </c>
      <c r="AD62" s="44">
        <v>1.9430000000000001</v>
      </c>
      <c r="AE62" s="44">
        <v>2.181</v>
      </c>
      <c r="AF62" s="44">
        <v>2.35</v>
      </c>
      <c r="AG62" s="44">
        <v>2.4609999999999999</v>
      </c>
      <c r="AH62" s="44">
        <v>2.573</v>
      </c>
      <c r="AI62" s="44">
        <v>2.7090000000000001</v>
      </c>
      <c r="AJ62" s="44">
        <v>2.8260000000000001</v>
      </c>
      <c r="AK62" s="44">
        <v>2.96</v>
      </c>
      <c r="AL62" s="44">
        <v>3.1019999999999999</v>
      </c>
      <c r="AM62" s="44">
        <v>3.2360000000000002</v>
      </c>
      <c r="AN62" s="44">
        <v>3.3929999999999998</v>
      </c>
      <c r="AO62" s="44">
        <v>3.573</v>
      </c>
      <c r="AP62" s="44">
        <v>3.6459999999999999</v>
      </c>
      <c r="AQ62" s="44">
        <v>3.6160000000000001</v>
      </c>
      <c r="AR62" s="44">
        <v>3.6139999999999999</v>
      </c>
      <c r="AS62" s="44">
        <v>3.67</v>
      </c>
      <c r="AT62" s="44">
        <v>3.67</v>
      </c>
      <c r="AU62" s="44">
        <v>3.6379999999999999</v>
      </c>
      <c r="AV62" s="44">
        <v>3.653</v>
      </c>
      <c r="AW62" s="44">
        <v>3.6840000000000002</v>
      </c>
      <c r="AX62" s="44">
        <v>3.6680000000000001</v>
      </c>
      <c r="AY62" s="44">
        <v>3.6219999999999999</v>
      </c>
      <c r="AZ62" s="44">
        <v>3.58</v>
      </c>
      <c r="BA62" s="44">
        <v>3.5369999999999999</v>
      </c>
      <c r="BB62" s="44">
        <v>3.5110000000000001</v>
      </c>
      <c r="BC62" s="44">
        <v>3.4969999999999999</v>
      </c>
      <c r="BD62" s="44">
        <v>3.46</v>
      </c>
      <c r="BE62" s="44">
        <v>3.3959999999999999</v>
      </c>
      <c r="BF62" s="44">
        <v>3.2309999999999999</v>
      </c>
      <c r="BG62" s="44">
        <v>3.1349999999999998</v>
      </c>
      <c r="BH62" s="44">
        <v>3.0750000000000002</v>
      </c>
      <c r="BI62" s="44">
        <v>3.0870000000000002</v>
      </c>
      <c r="BJ62" s="44">
        <v>3.1579999999999999</v>
      </c>
      <c r="BK62" s="44">
        <v>3.2850000000000001</v>
      </c>
      <c r="BL62" s="44">
        <v>3.532</v>
      </c>
      <c r="BM62" s="44">
        <v>3.847</v>
      </c>
      <c r="BN62" s="44">
        <v>4.0529999999999999</v>
      </c>
      <c r="BO62" s="44">
        <v>4.1059999999999999</v>
      </c>
      <c r="BP62" s="44">
        <v>4.1449999999999996</v>
      </c>
      <c r="BQ62" s="44">
        <v>4.2350000000000003</v>
      </c>
      <c r="BR62" s="44">
        <v>4.367</v>
      </c>
      <c r="BS62" s="44">
        <v>4.569</v>
      </c>
      <c r="BT62" s="44">
        <v>4.7729999999999997</v>
      </c>
      <c r="BU62" s="44">
        <v>4.8860000000000001</v>
      </c>
      <c r="BV62" s="44">
        <v>4.9349999999999996</v>
      </c>
      <c r="BW62" s="44">
        <v>4.9980000000000002</v>
      </c>
      <c r="BX62" s="44">
        <v>5.1109999999999998</v>
      </c>
      <c r="BY62" s="44">
        <v>5.2220000000000004</v>
      </c>
      <c r="BZ62" s="44">
        <v>5.258</v>
      </c>
      <c r="CA62" s="44">
        <v>5.2169999999999996</v>
      </c>
      <c r="CB62" s="44">
        <v>5.1369999999999996</v>
      </c>
      <c r="CC62" s="44">
        <v>5.12</v>
      </c>
      <c r="CD62" s="44">
        <v>5.1479999999999997</v>
      </c>
      <c r="CE62" s="44">
        <v>5.1639999999999997</v>
      </c>
      <c r="CF62" s="44">
        <v>5.2009999999999996</v>
      </c>
      <c r="CG62" s="44">
        <v>5.2119999999999997</v>
      </c>
      <c r="CH62" s="44">
        <v>5.1630000000000003</v>
      </c>
      <c r="CI62" s="44">
        <v>5.093</v>
      </c>
      <c r="CJ62" s="44">
        <v>5.0430000000000001</v>
      </c>
      <c r="CK62" s="44">
        <v>4.9569999999999999</v>
      </c>
      <c r="CL62" s="44">
        <v>4.8339999999999996</v>
      </c>
      <c r="CM62" s="44">
        <v>4.7069999999999999</v>
      </c>
      <c r="CN62" s="44">
        <v>4.54</v>
      </c>
      <c r="CO62" s="44">
        <v>4.2930000000000001</v>
      </c>
      <c r="CP62" s="44">
        <v>4.0179999999999998</v>
      </c>
      <c r="CQ62" s="44">
        <v>3.76</v>
      </c>
      <c r="CR62" s="44">
        <v>3.5409999999999999</v>
      </c>
      <c r="CS62" s="44">
        <v>3.3260000000000001</v>
      </c>
      <c r="CT62" s="44">
        <v>3.0779999999999998</v>
      </c>
      <c r="CU62" s="44">
        <v>2.8069999999999999</v>
      </c>
      <c r="CV62" s="44">
        <v>2.5350000000000001</v>
      </c>
      <c r="CW62" s="44">
        <v>2.2759999999999998</v>
      </c>
      <c r="CX62" s="44">
        <v>2.028</v>
      </c>
      <c r="CY62" s="44">
        <v>1.794</v>
      </c>
      <c r="CZ62" s="44">
        <v>1.583</v>
      </c>
      <c r="DA62" s="44">
        <v>1.39</v>
      </c>
      <c r="DB62" s="44">
        <v>1.2090000000000001</v>
      </c>
      <c r="DC62" s="44">
        <v>1.0569999999999999</v>
      </c>
      <c r="DD62" s="44">
        <v>0.90300000000000002</v>
      </c>
      <c r="DE62" s="44">
        <v>0.75600000000000001</v>
      </c>
      <c r="DF62" s="44">
        <v>0.624</v>
      </c>
      <c r="DG62" s="44">
        <v>0.502</v>
      </c>
      <c r="DH62" s="44">
        <v>1.702</v>
      </c>
    </row>
    <row r="63" spans="1:112" x14ac:dyDescent="0.75">
      <c r="A63" s="37">
        <v>8762</v>
      </c>
      <c r="B63" s="37" t="s">
        <v>141</v>
      </c>
      <c r="C63" s="42" t="s">
        <v>113</v>
      </c>
      <c r="D63" s="15" t="s">
        <v>142</v>
      </c>
      <c r="E63" s="15">
        <v>764</v>
      </c>
      <c r="F63" s="15" t="s">
        <v>143</v>
      </c>
      <c r="G63" s="15" t="s">
        <v>144</v>
      </c>
      <c r="H63" s="15">
        <v>764</v>
      </c>
      <c r="I63" s="38" t="s">
        <v>145</v>
      </c>
      <c r="J63" s="15">
        <v>920</v>
      </c>
      <c r="K63" s="15">
        <v>1995</v>
      </c>
      <c r="L63" s="44">
        <v>24.425000000000001</v>
      </c>
      <c r="M63" s="44">
        <v>1.6870000000000001</v>
      </c>
      <c r="N63" s="44">
        <v>1.347</v>
      </c>
      <c r="O63" s="44">
        <v>1.1240000000000001</v>
      </c>
      <c r="P63" s="44">
        <v>0.96</v>
      </c>
      <c r="Q63" s="44">
        <v>0.86299999999999999</v>
      </c>
      <c r="R63" s="44">
        <v>0.84099999999999997</v>
      </c>
      <c r="S63" s="44">
        <v>0.874</v>
      </c>
      <c r="T63" s="44">
        <v>0.91800000000000004</v>
      </c>
      <c r="U63" s="44">
        <v>0.93600000000000005</v>
      </c>
      <c r="V63" s="44">
        <v>0.88800000000000001</v>
      </c>
      <c r="W63" s="44">
        <v>0.876</v>
      </c>
      <c r="X63" s="44">
        <v>0.90200000000000002</v>
      </c>
      <c r="Y63" s="44">
        <v>0.97199999999999998</v>
      </c>
      <c r="Z63" s="44">
        <v>1.073</v>
      </c>
      <c r="AA63" s="44">
        <v>1.22</v>
      </c>
      <c r="AB63" s="44">
        <v>1.403</v>
      </c>
      <c r="AC63" s="44">
        <v>1.625</v>
      </c>
      <c r="AD63" s="44">
        <v>1.8680000000000001</v>
      </c>
      <c r="AE63" s="44">
        <v>2.0990000000000002</v>
      </c>
      <c r="AF63" s="44">
        <v>2.2879999999999998</v>
      </c>
      <c r="AG63" s="44">
        <v>2.4169999999999998</v>
      </c>
      <c r="AH63" s="44">
        <v>2.5089999999999999</v>
      </c>
      <c r="AI63" s="44">
        <v>2.64</v>
      </c>
      <c r="AJ63" s="44">
        <v>2.8159999999999998</v>
      </c>
      <c r="AK63" s="44">
        <v>2.9780000000000002</v>
      </c>
      <c r="AL63" s="44">
        <v>3.1549999999999998</v>
      </c>
      <c r="AM63" s="44">
        <v>3.323</v>
      </c>
      <c r="AN63" s="44">
        <v>3.4609999999999999</v>
      </c>
      <c r="AO63" s="44">
        <v>3.6179999999999999</v>
      </c>
      <c r="AP63" s="44">
        <v>3.819</v>
      </c>
      <c r="AQ63" s="44">
        <v>3.8980000000000001</v>
      </c>
      <c r="AR63" s="44">
        <v>3.8580000000000001</v>
      </c>
      <c r="AS63" s="44">
        <v>3.8679999999999999</v>
      </c>
      <c r="AT63" s="44">
        <v>3.9630000000000001</v>
      </c>
      <c r="AU63" s="44">
        <v>3.9990000000000001</v>
      </c>
      <c r="AV63" s="44">
        <v>3.9820000000000002</v>
      </c>
      <c r="AW63" s="44">
        <v>4.016</v>
      </c>
      <c r="AX63" s="44">
        <v>4.0659999999999998</v>
      </c>
      <c r="AY63" s="44">
        <v>4.0449999999999999</v>
      </c>
      <c r="AZ63" s="44">
        <v>3.98</v>
      </c>
      <c r="BA63" s="44">
        <v>3.9220000000000002</v>
      </c>
      <c r="BB63" s="44">
        <v>3.867</v>
      </c>
      <c r="BC63" s="44">
        <v>3.84</v>
      </c>
      <c r="BD63" s="44">
        <v>3.835</v>
      </c>
      <c r="BE63" s="44">
        <v>3.8109999999999999</v>
      </c>
      <c r="BF63" s="44">
        <v>3.758</v>
      </c>
      <c r="BG63" s="44">
        <v>3.5840000000000001</v>
      </c>
      <c r="BH63" s="44">
        <v>3.4740000000000002</v>
      </c>
      <c r="BI63" s="44">
        <v>3.3980000000000001</v>
      </c>
      <c r="BJ63" s="44">
        <v>3.399</v>
      </c>
      <c r="BK63" s="44">
        <v>3.4590000000000001</v>
      </c>
      <c r="BL63" s="44">
        <v>3.5830000000000002</v>
      </c>
      <c r="BM63" s="44">
        <v>3.87</v>
      </c>
      <c r="BN63" s="44">
        <v>4.258</v>
      </c>
      <c r="BO63" s="44">
        <v>4.5010000000000003</v>
      </c>
      <c r="BP63" s="44">
        <v>4.53</v>
      </c>
      <c r="BQ63" s="44">
        <v>4.5510000000000002</v>
      </c>
      <c r="BR63" s="44">
        <v>4.6680000000000001</v>
      </c>
      <c r="BS63" s="44">
        <v>4.8520000000000003</v>
      </c>
      <c r="BT63" s="44">
        <v>5.0910000000000002</v>
      </c>
      <c r="BU63" s="44">
        <v>5.3040000000000003</v>
      </c>
      <c r="BV63" s="44">
        <v>5.4089999999999998</v>
      </c>
      <c r="BW63" s="44">
        <v>5.4160000000000004</v>
      </c>
      <c r="BX63" s="44">
        <v>5.4370000000000003</v>
      </c>
      <c r="BY63" s="44">
        <v>5.5460000000000003</v>
      </c>
      <c r="BZ63" s="44">
        <v>5.6509999999999998</v>
      </c>
      <c r="CA63" s="44">
        <v>5.7</v>
      </c>
      <c r="CB63" s="44">
        <v>5.6639999999999997</v>
      </c>
      <c r="CC63" s="44">
        <v>5.5720000000000001</v>
      </c>
      <c r="CD63" s="44">
        <v>5.55</v>
      </c>
      <c r="CE63" s="44">
        <v>5.5739999999999998</v>
      </c>
      <c r="CF63" s="44">
        <v>5.5650000000000004</v>
      </c>
      <c r="CG63" s="44">
        <v>5.5650000000000004</v>
      </c>
      <c r="CH63" s="44">
        <v>5.5259999999999998</v>
      </c>
      <c r="CI63" s="44">
        <v>5.4279999999999999</v>
      </c>
      <c r="CJ63" s="44">
        <v>5.3280000000000003</v>
      </c>
      <c r="CK63" s="44">
        <v>5.2610000000000001</v>
      </c>
      <c r="CL63" s="44">
        <v>5.1509999999999998</v>
      </c>
      <c r="CM63" s="44">
        <v>4.9930000000000003</v>
      </c>
      <c r="CN63" s="44">
        <v>4.8410000000000002</v>
      </c>
      <c r="CO63" s="44">
        <v>4.6399999999999997</v>
      </c>
      <c r="CP63" s="44">
        <v>4.3369999999999997</v>
      </c>
      <c r="CQ63" s="44">
        <v>4.0039999999999996</v>
      </c>
      <c r="CR63" s="44">
        <v>3.7069999999999999</v>
      </c>
      <c r="CS63" s="44">
        <v>3.4689999999999999</v>
      </c>
      <c r="CT63" s="44">
        <v>3.242</v>
      </c>
      <c r="CU63" s="44">
        <v>2.9769999999999999</v>
      </c>
      <c r="CV63" s="44">
        <v>2.6880000000000002</v>
      </c>
      <c r="CW63" s="44">
        <v>2.407</v>
      </c>
      <c r="CX63" s="44">
        <v>2.1440000000000001</v>
      </c>
      <c r="CY63" s="44">
        <v>1.897</v>
      </c>
      <c r="CZ63" s="44">
        <v>1.6659999999999999</v>
      </c>
      <c r="DA63" s="44">
        <v>1.458</v>
      </c>
      <c r="DB63" s="44">
        <v>1.268</v>
      </c>
      <c r="DC63" s="44">
        <v>1.105</v>
      </c>
      <c r="DD63" s="44">
        <v>0.94799999999999995</v>
      </c>
      <c r="DE63" s="44">
        <v>0.80300000000000005</v>
      </c>
      <c r="DF63" s="44">
        <v>0.67100000000000004</v>
      </c>
      <c r="DG63" s="44">
        <v>0.55500000000000005</v>
      </c>
      <c r="DH63" s="44">
        <v>1.869</v>
      </c>
    </row>
    <row r="64" spans="1:112" x14ac:dyDescent="0.75">
      <c r="A64" s="37">
        <v>8763</v>
      </c>
      <c r="B64" s="37" t="s">
        <v>141</v>
      </c>
      <c r="C64" s="42" t="s">
        <v>113</v>
      </c>
      <c r="D64" s="15" t="s">
        <v>142</v>
      </c>
      <c r="E64" s="15">
        <v>764</v>
      </c>
      <c r="F64" s="15" t="s">
        <v>143</v>
      </c>
      <c r="G64" s="15" t="s">
        <v>144</v>
      </c>
      <c r="H64" s="15">
        <v>764</v>
      </c>
      <c r="I64" s="38" t="s">
        <v>145</v>
      </c>
      <c r="J64" s="15">
        <v>920</v>
      </c>
      <c r="K64" s="15">
        <v>1996</v>
      </c>
      <c r="L64" s="44">
        <v>23.175999999999998</v>
      </c>
      <c r="M64" s="44">
        <v>1.5640000000000001</v>
      </c>
      <c r="N64" s="44">
        <v>1.2589999999999999</v>
      </c>
      <c r="O64" s="44">
        <v>1.03</v>
      </c>
      <c r="P64" s="44">
        <v>0.873</v>
      </c>
      <c r="Q64" s="44">
        <v>0.80500000000000005</v>
      </c>
      <c r="R64" s="44">
        <v>0.79100000000000004</v>
      </c>
      <c r="S64" s="44">
        <v>0.81699999999999995</v>
      </c>
      <c r="T64" s="44">
        <v>0.86</v>
      </c>
      <c r="U64" s="44">
        <v>0.878</v>
      </c>
      <c r="V64" s="44">
        <v>0.83199999999999996</v>
      </c>
      <c r="W64" s="44">
        <v>0.82399999999999995</v>
      </c>
      <c r="X64" s="44">
        <v>0.85099999999999998</v>
      </c>
      <c r="Y64" s="44">
        <v>0.91700000000000004</v>
      </c>
      <c r="Z64" s="44">
        <v>1.0249999999999999</v>
      </c>
      <c r="AA64" s="44">
        <v>1.163</v>
      </c>
      <c r="AB64" s="44">
        <v>1.337</v>
      </c>
      <c r="AC64" s="44">
        <v>1.5209999999999999</v>
      </c>
      <c r="AD64" s="44">
        <v>1.7130000000000001</v>
      </c>
      <c r="AE64" s="44">
        <v>1.895</v>
      </c>
      <c r="AF64" s="44">
        <v>2.0630000000000002</v>
      </c>
      <c r="AG64" s="44">
        <v>2.2069999999999999</v>
      </c>
      <c r="AH64" s="44">
        <v>2.3130000000000002</v>
      </c>
      <c r="AI64" s="44">
        <v>2.4049999999999998</v>
      </c>
      <c r="AJ64" s="44">
        <v>2.556</v>
      </c>
      <c r="AK64" s="44">
        <v>2.766</v>
      </c>
      <c r="AL64" s="44">
        <v>2.9550000000000001</v>
      </c>
      <c r="AM64" s="44">
        <v>3.1429999999999998</v>
      </c>
      <c r="AN64" s="44">
        <v>3.306</v>
      </c>
      <c r="AO64" s="44">
        <v>3.419</v>
      </c>
      <c r="AP64" s="44">
        <v>3.5590000000000002</v>
      </c>
      <c r="AQ64" s="44">
        <v>3.7629999999999999</v>
      </c>
      <c r="AR64" s="44">
        <v>3.8479999999999999</v>
      </c>
      <c r="AS64" s="44">
        <v>3.8119999999999998</v>
      </c>
      <c r="AT64" s="44">
        <v>3.8380000000000001</v>
      </c>
      <c r="AU64" s="44">
        <v>3.9609999999999999</v>
      </c>
      <c r="AV64" s="44">
        <v>4.0220000000000002</v>
      </c>
      <c r="AW64" s="44">
        <v>4.0199999999999996</v>
      </c>
      <c r="AX64" s="44">
        <v>4.0640000000000001</v>
      </c>
      <c r="AY64" s="44">
        <v>4.1239999999999997</v>
      </c>
      <c r="AZ64" s="44">
        <v>4.101</v>
      </c>
      <c r="BA64" s="44">
        <v>4.0250000000000004</v>
      </c>
      <c r="BB64" s="44">
        <v>3.9580000000000002</v>
      </c>
      <c r="BC64" s="44">
        <v>3.899</v>
      </c>
      <c r="BD64" s="44">
        <v>3.879</v>
      </c>
      <c r="BE64" s="44">
        <v>3.89</v>
      </c>
      <c r="BF64" s="44">
        <v>3.8879999999999999</v>
      </c>
      <c r="BG64" s="44">
        <v>3.8570000000000002</v>
      </c>
      <c r="BH64" s="44">
        <v>3.6920000000000002</v>
      </c>
      <c r="BI64" s="44">
        <v>3.5790000000000002</v>
      </c>
      <c r="BJ64" s="44">
        <v>3.4910000000000001</v>
      </c>
      <c r="BK64" s="44">
        <v>3.476</v>
      </c>
      <c r="BL64" s="44">
        <v>3.5179999999999998</v>
      </c>
      <c r="BM64" s="44">
        <v>3.6259999999999999</v>
      </c>
      <c r="BN64" s="44">
        <v>3.9279999999999999</v>
      </c>
      <c r="BO64" s="44">
        <v>4.3570000000000002</v>
      </c>
      <c r="BP64" s="44">
        <v>4.6289999999999996</v>
      </c>
      <c r="BQ64" s="44">
        <v>4.6559999999999997</v>
      </c>
      <c r="BR64" s="44">
        <v>4.6769999999999996</v>
      </c>
      <c r="BS64" s="44">
        <v>4.8159999999999998</v>
      </c>
      <c r="BT64" s="44">
        <v>5.024</v>
      </c>
      <c r="BU64" s="44">
        <v>5.2759999999999998</v>
      </c>
      <c r="BV64" s="44">
        <v>5.4870000000000001</v>
      </c>
      <c r="BW64" s="44">
        <v>5.5670000000000002</v>
      </c>
      <c r="BX64" s="44">
        <v>5.5279999999999996</v>
      </c>
      <c r="BY64" s="44">
        <v>5.5119999999999996</v>
      </c>
      <c r="BZ64" s="44">
        <v>5.6040000000000001</v>
      </c>
      <c r="CA64" s="44">
        <v>5.7320000000000002</v>
      </c>
      <c r="CB64" s="44">
        <v>5.8010000000000002</v>
      </c>
      <c r="CC64" s="44">
        <v>5.7670000000000003</v>
      </c>
      <c r="CD64" s="44">
        <v>5.6580000000000004</v>
      </c>
      <c r="CE64" s="44">
        <v>5.6150000000000002</v>
      </c>
      <c r="CF64" s="44">
        <v>5.6180000000000003</v>
      </c>
      <c r="CG64" s="44">
        <v>5.5750000000000002</v>
      </c>
      <c r="CH64" s="44">
        <v>5.5339999999999998</v>
      </c>
      <c r="CI64" s="44">
        <v>5.4539999999999997</v>
      </c>
      <c r="CJ64" s="44">
        <v>5.3179999999999996</v>
      </c>
      <c r="CK64" s="44">
        <v>5.1970000000000001</v>
      </c>
      <c r="CL64" s="44">
        <v>5.1219999999999999</v>
      </c>
      <c r="CM64" s="44">
        <v>4.9930000000000003</v>
      </c>
      <c r="CN64" s="44">
        <v>4.8099999999999996</v>
      </c>
      <c r="CO64" s="44">
        <v>4.641</v>
      </c>
      <c r="CP64" s="44">
        <v>4.4169999999999998</v>
      </c>
      <c r="CQ64" s="44">
        <v>4.0730000000000004</v>
      </c>
      <c r="CR64" s="44">
        <v>3.7040000000000002</v>
      </c>
      <c r="CS64" s="44">
        <v>3.39</v>
      </c>
      <c r="CT64" s="44">
        <v>3.153</v>
      </c>
      <c r="CU64" s="44">
        <v>2.931</v>
      </c>
      <c r="CV64" s="44">
        <v>2.669</v>
      </c>
      <c r="CW64" s="44">
        <v>2.3860000000000001</v>
      </c>
      <c r="CX64" s="44">
        <v>2.117</v>
      </c>
      <c r="CY64" s="44">
        <v>1.8720000000000001</v>
      </c>
      <c r="CZ64" s="44">
        <v>1.6459999999999999</v>
      </c>
      <c r="DA64" s="44">
        <v>1.4359999999999999</v>
      </c>
      <c r="DB64" s="44">
        <v>1.248</v>
      </c>
      <c r="DC64" s="44">
        <v>1.0860000000000001</v>
      </c>
      <c r="DD64" s="44">
        <v>0.92900000000000005</v>
      </c>
      <c r="DE64" s="44">
        <v>0.78600000000000003</v>
      </c>
      <c r="DF64" s="44">
        <v>0.66</v>
      </c>
      <c r="DG64" s="44">
        <v>0.55200000000000005</v>
      </c>
      <c r="DH64" s="44">
        <v>1.9450000000000001</v>
      </c>
    </row>
    <row r="65" spans="1:112" x14ac:dyDescent="0.75">
      <c r="A65" s="37">
        <v>8764</v>
      </c>
      <c r="B65" s="37" t="s">
        <v>141</v>
      </c>
      <c r="C65" s="42" t="s">
        <v>113</v>
      </c>
      <c r="D65" s="15" t="s">
        <v>142</v>
      </c>
      <c r="E65" s="15">
        <v>764</v>
      </c>
      <c r="F65" s="15" t="s">
        <v>143</v>
      </c>
      <c r="G65" s="15" t="s">
        <v>144</v>
      </c>
      <c r="H65" s="15">
        <v>764</v>
      </c>
      <c r="I65" s="38" t="s">
        <v>145</v>
      </c>
      <c r="J65" s="15">
        <v>920</v>
      </c>
      <c r="K65" s="15">
        <v>1997</v>
      </c>
      <c r="L65" s="44">
        <v>21.571000000000002</v>
      </c>
      <c r="M65" s="44">
        <v>1.48</v>
      </c>
      <c r="N65" s="44">
        <v>1.1779999999999999</v>
      </c>
      <c r="O65" s="44">
        <v>0.97</v>
      </c>
      <c r="P65" s="44">
        <v>0.80600000000000005</v>
      </c>
      <c r="Q65" s="44">
        <v>0.73099999999999998</v>
      </c>
      <c r="R65" s="44">
        <v>0.72699999999999998</v>
      </c>
      <c r="S65" s="44">
        <v>0.748</v>
      </c>
      <c r="T65" s="44">
        <v>0.78100000000000003</v>
      </c>
      <c r="U65" s="44">
        <v>0.80300000000000005</v>
      </c>
      <c r="V65" s="44">
        <v>0.77600000000000002</v>
      </c>
      <c r="W65" s="44">
        <v>0.76800000000000002</v>
      </c>
      <c r="X65" s="44">
        <v>0.79500000000000004</v>
      </c>
      <c r="Y65" s="44">
        <v>0.85799999999999998</v>
      </c>
      <c r="Z65" s="44">
        <v>0.96199999999999997</v>
      </c>
      <c r="AA65" s="44">
        <v>1.1040000000000001</v>
      </c>
      <c r="AB65" s="44">
        <v>1.2609999999999999</v>
      </c>
      <c r="AC65" s="44">
        <v>1.4330000000000001</v>
      </c>
      <c r="AD65" s="44">
        <v>1.5840000000000001</v>
      </c>
      <c r="AE65" s="44">
        <v>1.712</v>
      </c>
      <c r="AF65" s="44">
        <v>1.8320000000000001</v>
      </c>
      <c r="AG65" s="44">
        <v>1.9530000000000001</v>
      </c>
      <c r="AH65" s="44">
        <v>2.0750000000000002</v>
      </c>
      <c r="AI65" s="44">
        <v>2.181</v>
      </c>
      <c r="AJ65" s="44">
        <v>2.2829999999999999</v>
      </c>
      <c r="AK65" s="44">
        <v>2.4590000000000001</v>
      </c>
      <c r="AL65" s="44">
        <v>2.694</v>
      </c>
      <c r="AM65" s="44">
        <v>2.891</v>
      </c>
      <c r="AN65" s="44">
        <v>3.0720000000000001</v>
      </c>
      <c r="AO65" s="44">
        <v>3.2130000000000001</v>
      </c>
      <c r="AP65" s="44">
        <v>3.3010000000000002</v>
      </c>
      <c r="AQ65" s="44">
        <v>3.4340000000000002</v>
      </c>
      <c r="AR65" s="44">
        <v>3.65</v>
      </c>
      <c r="AS65" s="44">
        <v>3.7509999999999999</v>
      </c>
      <c r="AT65" s="44">
        <v>3.726</v>
      </c>
      <c r="AU65" s="44">
        <v>3.7690000000000001</v>
      </c>
      <c r="AV65" s="44">
        <v>3.919</v>
      </c>
      <c r="AW65" s="44">
        <v>4.0039999999999996</v>
      </c>
      <c r="AX65" s="44">
        <v>4.0119999999999996</v>
      </c>
      <c r="AY65" s="44">
        <v>4.0640000000000001</v>
      </c>
      <c r="AZ65" s="44">
        <v>4.1319999999999997</v>
      </c>
      <c r="BA65" s="44">
        <v>4.1050000000000004</v>
      </c>
      <c r="BB65" s="44">
        <v>4.0199999999999996</v>
      </c>
      <c r="BC65" s="44">
        <v>3.9460000000000002</v>
      </c>
      <c r="BD65" s="44">
        <v>3.8889999999999998</v>
      </c>
      <c r="BE65" s="44">
        <v>3.883</v>
      </c>
      <c r="BF65" s="44">
        <v>3.9169999999999998</v>
      </c>
      <c r="BG65" s="44">
        <v>3.9430000000000001</v>
      </c>
      <c r="BH65" s="44">
        <v>3.9359999999999999</v>
      </c>
      <c r="BI65" s="44">
        <v>3.7759999999999998</v>
      </c>
      <c r="BJ65" s="44">
        <v>3.653</v>
      </c>
      <c r="BK65" s="44">
        <v>3.5430000000000001</v>
      </c>
      <c r="BL65" s="44">
        <v>3.5019999999999998</v>
      </c>
      <c r="BM65" s="44">
        <v>3.5209999999999999</v>
      </c>
      <c r="BN65" s="44">
        <v>3.617</v>
      </c>
      <c r="BO65" s="44">
        <v>3.944</v>
      </c>
      <c r="BP65" s="44">
        <v>4.4290000000000003</v>
      </c>
      <c r="BQ65" s="44">
        <v>4.74</v>
      </c>
      <c r="BR65" s="44">
        <v>4.766</v>
      </c>
      <c r="BS65" s="44">
        <v>4.7809999999999997</v>
      </c>
      <c r="BT65" s="44">
        <v>4.9279999999999999</v>
      </c>
      <c r="BU65" s="44">
        <v>5.1429999999999998</v>
      </c>
      <c r="BV65" s="44">
        <v>5.3929999999999998</v>
      </c>
      <c r="BW65" s="44">
        <v>5.5910000000000002</v>
      </c>
      <c r="BX65" s="44">
        <v>5.6470000000000002</v>
      </c>
      <c r="BY65" s="44">
        <v>5.5709999999999997</v>
      </c>
      <c r="BZ65" s="44">
        <v>5.5140000000000002</v>
      </c>
      <c r="CA65" s="44">
        <v>5.6230000000000002</v>
      </c>
      <c r="CB65" s="44">
        <v>5.7830000000000004</v>
      </c>
      <c r="CC65" s="44">
        <v>5.8689999999999998</v>
      </c>
      <c r="CD65" s="44">
        <v>5.8280000000000003</v>
      </c>
      <c r="CE65" s="44">
        <v>5.6820000000000004</v>
      </c>
      <c r="CF65" s="44">
        <v>5.6020000000000003</v>
      </c>
      <c r="CG65" s="44">
        <v>5.577</v>
      </c>
      <c r="CH65" s="44">
        <v>5.4980000000000002</v>
      </c>
      <c r="CI65" s="44">
        <v>5.4260000000000002</v>
      </c>
      <c r="CJ65" s="44">
        <v>5.3140000000000001</v>
      </c>
      <c r="CK65" s="44">
        <v>5.1449999999999996</v>
      </c>
      <c r="CL65" s="44">
        <v>5.0069999999999997</v>
      </c>
      <c r="CM65" s="44">
        <v>4.9219999999999997</v>
      </c>
      <c r="CN65" s="44">
        <v>4.7770000000000001</v>
      </c>
      <c r="CO65" s="44">
        <v>4.569</v>
      </c>
      <c r="CP65" s="44">
        <v>4.3840000000000003</v>
      </c>
      <c r="CQ65" s="44">
        <v>4.1420000000000003</v>
      </c>
      <c r="CR65" s="44">
        <v>3.7639999999999998</v>
      </c>
      <c r="CS65" s="44">
        <v>3.3650000000000002</v>
      </c>
      <c r="CT65" s="44">
        <v>3.04</v>
      </c>
      <c r="CU65" s="44">
        <v>2.806</v>
      </c>
      <c r="CV65" s="44">
        <v>2.593</v>
      </c>
      <c r="CW65" s="44">
        <v>2.3380000000000001</v>
      </c>
      <c r="CX65" s="44">
        <v>2.0670000000000002</v>
      </c>
      <c r="CY65" s="44">
        <v>1.8169999999999999</v>
      </c>
      <c r="CZ65" s="44">
        <v>1.5960000000000001</v>
      </c>
      <c r="DA65" s="44">
        <v>1.3959999999999999</v>
      </c>
      <c r="DB65" s="44">
        <v>1.2130000000000001</v>
      </c>
      <c r="DC65" s="44">
        <v>1.0509999999999999</v>
      </c>
      <c r="DD65" s="44">
        <v>0.90100000000000002</v>
      </c>
      <c r="DE65" s="44">
        <v>0.75900000000000001</v>
      </c>
      <c r="DF65" s="44">
        <v>0.63200000000000001</v>
      </c>
      <c r="DG65" s="44">
        <v>0.52600000000000002</v>
      </c>
      <c r="DH65" s="44">
        <v>1.986</v>
      </c>
    </row>
    <row r="66" spans="1:112" x14ac:dyDescent="0.75">
      <c r="A66" s="37">
        <v>8765</v>
      </c>
      <c r="B66" s="37" t="s">
        <v>141</v>
      </c>
      <c r="C66" s="42" t="s">
        <v>113</v>
      </c>
      <c r="D66" s="15" t="s">
        <v>142</v>
      </c>
      <c r="E66" s="15">
        <v>764</v>
      </c>
      <c r="F66" s="15" t="s">
        <v>143</v>
      </c>
      <c r="G66" s="15" t="s">
        <v>144</v>
      </c>
      <c r="H66" s="15">
        <v>764</v>
      </c>
      <c r="I66" s="38" t="s">
        <v>145</v>
      </c>
      <c r="J66" s="15">
        <v>920</v>
      </c>
      <c r="K66" s="15">
        <v>1998</v>
      </c>
      <c r="L66" s="44">
        <v>19.472999999999999</v>
      </c>
      <c r="M66" s="44">
        <v>1.3460000000000001</v>
      </c>
      <c r="N66" s="44">
        <v>1.105</v>
      </c>
      <c r="O66" s="44">
        <v>0.89800000000000002</v>
      </c>
      <c r="P66" s="44">
        <v>0.75</v>
      </c>
      <c r="Q66" s="44">
        <v>0.68400000000000005</v>
      </c>
      <c r="R66" s="44">
        <v>0.68500000000000005</v>
      </c>
      <c r="S66" s="44">
        <v>0.72099999999999997</v>
      </c>
      <c r="T66" s="44">
        <v>0.748</v>
      </c>
      <c r="U66" s="44">
        <v>0.75600000000000001</v>
      </c>
      <c r="V66" s="44">
        <v>0.72799999999999998</v>
      </c>
      <c r="W66" s="44">
        <v>0.73399999999999999</v>
      </c>
      <c r="X66" s="44">
        <v>0.76</v>
      </c>
      <c r="Y66" s="44">
        <v>0.82499999999999996</v>
      </c>
      <c r="Z66" s="44">
        <v>0.92800000000000005</v>
      </c>
      <c r="AA66" s="44">
        <v>1.0720000000000001</v>
      </c>
      <c r="AB66" s="44">
        <v>1.244</v>
      </c>
      <c r="AC66" s="44">
        <v>1.4</v>
      </c>
      <c r="AD66" s="44">
        <v>1.544</v>
      </c>
      <c r="AE66" s="44">
        <v>1.6419999999999999</v>
      </c>
      <c r="AF66" s="44">
        <v>1.714</v>
      </c>
      <c r="AG66" s="44">
        <v>1.794</v>
      </c>
      <c r="AH66" s="44">
        <v>1.895</v>
      </c>
      <c r="AI66" s="44">
        <v>2.0209999999999999</v>
      </c>
      <c r="AJ66" s="44">
        <v>2.1419999999999999</v>
      </c>
      <c r="AK66" s="44">
        <v>2.2629999999999999</v>
      </c>
      <c r="AL66" s="44">
        <v>2.464</v>
      </c>
      <c r="AM66" s="44">
        <v>2.7170000000000001</v>
      </c>
      <c r="AN66" s="44">
        <v>2.9140000000000001</v>
      </c>
      <c r="AO66" s="44">
        <v>3.08</v>
      </c>
      <c r="AP66" s="44">
        <v>3.2050000000000001</v>
      </c>
      <c r="AQ66" s="44">
        <v>3.2810000000000001</v>
      </c>
      <c r="AR66" s="44">
        <v>3.4220000000000002</v>
      </c>
      <c r="AS66" s="44">
        <v>3.67</v>
      </c>
      <c r="AT66" s="44">
        <v>3.7949999999999999</v>
      </c>
      <c r="AU66" s="44">
        <v>3.7810000000000001</v>
      </c>
      <c r="AV66" s="44">
        <v>3.8420000000000001</v>
      </c>
      <c r="AW66" s="44">
        <v>4.0229999999999997</v>
      </c>
      <c r="AX66" s="44">
        <v>4.1319999999999997</v>
      </c>
      <c r="AY66" s="44">
        <v>4.1470000000000002</v>
      </c>
      <c r="AZ66" s="44">
        <v>4.2080000000000002</v>
      </c>
      <c r="BA66" s="44">
        <v>4.2839999999999998</v>
      </c>
      <c r="BB66" s="44">
        <v>4.2530000000000001</v>
      </c>
      <c r="BC66" s="44">
        <v>4.1559999999999997</v>
      </c>
      <c r="BD66" s="44">
        <v>4.0780000000000003</v>
      </c>
      <c r="BE66" s="44">
        <v>4.0279999999999996</v>
      </c>
      <c r="BF66" s="44">
        <v>4.0430000000000001</v>
      </c>
      <c r="BG66" s="44">
        <v>4.1070000000000002</v>
      </c>
      <c r="BH66" s="44">
        <v>4.1630000000000003</v>
      </c>
      <c r="BI66" s="44">
        <v>4.1749999999999998</v>
      </c>
      <c r="BJ66" s="44">
        <v>4.0049999999999999</v>
      </c>
      <c r="BK66" s="44">
        <v>3.8540000000000001</v>
      </c>
      <c r="BL66" s="44">
        <v>3.7080000000000002</v>
      </c>
      <c r="BM66" s="44">
        <v>3.6360000000000001</v>
      </c>
      <c r="BN66" s="44">
        <v>3.6360000000000001</v>
      </c>
      <c r="BO66" s="44">
        <v>3.7330000000000001</v>
      </c>
      <c r="BP66" s="44">
        <v>4.1109999999999998</v>
      </c>
      <c r="BQ66" s="44">
        <v>4.6849999999999996</v>
      </c>
      <c r="BR66" s="44">
        <v>5.0579999999999998</v>
      </c>
      <c r="BS66" s="44">
        <v>5.0810000000000004</v>
      </c>
      <c r="BT66" s="44">
        <v>5.0709999999999997</v>
      </c>
      <c r="BU66" s="44">
        <v>5.2149999999999999</v>
      </c>
      <c r="BV66" s="44">
        <v>5.431</v>
      </c>
      <c r="BW66" s="44">
        <v>5.6790000000000003</v>
      </c>
      <c r="BX66" s="44">
        <v>5.8719999999999999</v>
      </c>
      <c r="BY66" s="44">
        <v>5.915</v>
      </c>
      <c r="BZ66" s="44">
        <v>5.7939999999999996</v>
      </c>
      <c r="CA66" s="44">
        <v>5.7270000000000003</v>
      </c>
      <c r="CB66" s="44">
        <v>5.8680000000000003</v>
      </c>
      <c r="CC66" s="44">
        <v>6.0650000000000004</v>
      </c>
      <c r="CD66" s="44">
        <v>6.1630000000000003</v>
      </c>
      <c r="CE66" s="44">
        <v>6.093</v>
      </c>
      <c r="CF66" s="44">
        <v>5.8849999999999998</v>
      </c>
      <c r="CG66" s="44">
        <v>5.7560000000000002</v>
      </c>
      <c r="CH66" s="44">
        <v>5.6950000000000003</v>
      </c>
      <c r="CI66" s="44">
        <v>5.585</v>
      </c>
      <c r="CJ66" s="44">
        <v>5.4859999999999998</v>
      </c>
      <c r="CK66" s="44">
        <v>5.34</v>
      </c>
      <c r="CL66" s="44">
        <v>5.133</v>
      </c>
      <c r="CM66" s="44">
        <v>4.9710000000000001</v>
      </c>
      <c r="CN66" s="44">
        <v>4.8760000000000003</v>
      </c>
      <c r="CO66" s="44">
        <v>4.7089999999999996</v>
      </c>
      <c r="CP66" s="44">
        <v>4.47</v>
      </c>
      <c r="CQ66" s="44">
        <v>4.266</v>
      </c>
      <c r="CR66" s="44">
        <v>3.9990000000000001</v>
      </c>
      <c r="CS66" s="44">
        <v>3.5750000000000002</v>
      </c>
      <c r="CT66" s="44">
        <v>3.133</v>
      </c>
      <c r="CU66" s="44">
        <v>2.7839999999999998</v>
      </c>
      <c r="CV66" s="44">
        <v>2.5470000000000002</v>
      </c>
      <c r="CW66" s="44">
        <v>2.3370000000000002</v>
      </c>
      <c r="CX66" s="44">
        <v>2.0830000000000002</v>
      </c>
      <c r="CY66" s="44">
        <v>1.8169999999999999</v>
      </c>
      <c r="CZ66" s="44">
        <v>1.58</v>
      </c>
      <c r="DA66" s="44">
        <v>1.379</v>
      </c>
      <c r="DB66" s="44">
        <v>1.202</v>
      </c>
      <c r="DC66" s="44">
        <v>1.04</v>
      </c>
      <c r="DD66" s="44">
        <v>0.89200000000000002</v>
      </c>
      <c r="DE66" s="44">
        <v>0.752</v>
      </c>
      <c r="DF66" s="44">
        <v>0.621</v>
      </c>
      <c r="DG66" s="44">
        <v>0.50700000000000001</v>
      </c>
      <c r="DH66" s="44">
        <v>2.0289999999999999</v>
      </c>
    </row>
    <row r="67" spans="1:112" x14ac:dyDescent="0.75">
      <c r="A67" s="37">
        <v>8766</v>
      </c>
      <c r="B67" s="37" t="s">
        <v>141</v>
      </c>
      <c r="C67" s="42" t="s">
        <v>113</v>
      </c>
      <c r="D67" s="15" t="s">
        <v>142</v>
      </c>
      <c r="E67" s="15">
        <v>764</v>
      </c>
      <c r="F67" s="15" t="s">
        <v>143</v>
      </c>
      <c r="G67" s="15" t="s">
        <v>144</v>
      </c>
      <c r="H67" s="15">
        <v>764</v>
      </c>
      <c r="I67" s="38" t="s">
        <v>145</v>
      </c>
      <c r="J67" s="15">
        <v>920</v>
      </c>
      <c r="K67" s="15">
        <v>1999</v>
      </c>
      <c r="L67" s="44">
        <v>17.222000000000001</v>
      </c>
      <c r="M67" s="44">
        <v>1.2110000000000001</v>
      </c>
      <c r="N67" s="44">
        <v>1.018</v>
      </c>
      <c r="O67" s="44">
        <v>0.85299999999999998</v>
      </c>
      <c r="P67" s="44">
        <v>0.70299999999999996</v>
      </c>
      <c r="Q67" s="44">
        <v>0.626</v>
      </c>
      <c r="R67" s="44">
        <v>0.624</v>
      </c>
      <c r="S67" s="44">
        <v>0.67400000000000004</v>
      </c>
      <c r="T67" s="44">
        <v>0.73499999999999999</v>
      </c>
      <c r="U67" s="44">
        <v>0.75700000000000001</v>
      </c>
      <c r="V67" s="44">
        <v>0.72299999999999998</v>
      </c>
      <c r="W67" s="44">
        <v>0.72599999999999998</v>
      </c>
      <c r="X67" s="44">
        <v>0.76600000000000001</v>
      </c>
      <c r="Y67" s="44">
        <v>0.83099999999999996</v>
      </c>
      <c r="Z67" s="44">
        <v>0.93899999999999995</v>
      </c>
      <c r="AA67" s="44">
        <v>1.089</v>
      </c>
      <c r="AB67" s="44">
        <v>1.2749999999999999</v>
      </c>
      <c r="AC67" s="44">
        <v>1.4610000000000001</v>
      </c>
      <c r="AD67" s="44">
        <v>1.593</v>
      </c>
      <c r="AE67" s="44">
        <v>1.6879999999999999</v>
      </c>
      <c r="AF67" s="44">
        <v>1.736</v>
      </c>
      <c r="AG67" s="44">
        <v>1.77</v>
      </c>
      <c r="AH67" s="44">
        <v>1.833</v>
      </c>
      <c r="AI67" s="44">
        <v>1.94</v>
      </c>
      <c r="AJ67" s="44">
        <v>2.0880000000000001</v>
      </c>
      <c r="AK67" s="44">
        <v>2.2360000000000002</v>
      </c>
      <c r="AL67" s="44">
        <v>2.3780000000000001</v>
      </c>
      <c r="AM67" s="44">
        <v>2.6019999999999999</v>
      </c>
      <c r="AN67" s="44">
        <v>2.8730000000000002</v>
      </c>
      <c r="AO67" s="44">
        <v>3.0649999999999999</v>
      </c>
      <c r="AP67" s="44">
        <v>3.2229999999999999</v>
      </c>
      <c r="AQ67" s="44">
        <v>3.3439999999999999</v>
      </c>
      <c r="AR67" s="44">
        <v>3.4220000000000002</v>
      </c>
      <c r="AS67" s="44">
        <v>3.5880000000000001</v>
      </c>
      <c r="AT67" s="44">
        <v>3.8839999999999999</v>
      </c>
      <c r="AU67" s="44">
        <v>4.0419999999999998</v>
      </c>
      <c r="AV67" s="44">
        <v>4.0380000000000003</v>
      </c>
      <c r="AW67" s="44">
        <v>4.1189999999999998</v>
      </c>
      <c r="AX67" s="44">
        <v>4.3369999999999997</v>
      </c>
      <c r="AY67" s="44">
        <v>4.4729999999999999</v>
      </c>
      <c r="AZ67" s="44">
        <v>4.4939999999999998</v>
      </c>
      <c r="BA67" s="44">
        <v>4.5620000000000003</v>
      </c>
      <c r="BB67" s="44">
        <v>4.6509999999999998</v>
      </c>
      <c r="BC67" s="44">
        <v>4.6150000000000002</v>
      </c>
      <c r="BD67" s="44">
        <v>4.5090000000000003</v>
      </c>
      <c r="BE67" s="44">
        <v>4.431</v>
      </c>
      <c r="BF67" s="44">
        <v>4.3940000000000001</v>
      </c>
      <c r="BG67" s="44">
        <v>4.4379999999999997</v>
      </c>
      <c r="BH67" s="44">
        <v>4.5389999999999997</v>
      </c>
      <c r="BI67" s="44">
        <v>4.6239999999999997</v>
      </c>
      <c r="BJ67" s="44">
        <v>4.6479999999999997</v>
      </c>
      <c r="BK67" s="44">
        <v>4.4450000000000003</v>
      </c>
      <c r="BL67" s="44">
        <v>4.2489999999999997</v>
      </c>
      <c r="BM67" s="44">
        <v>4.0540000000000003</v>
      </c>
      <c r="BN67" s="44">
        <v>3.9510000000000001</v>
      </c>
      <c r="BO67" s="44">
        <v>3.9409999999999998</v>
      </c>
      <c r="BP67" s="44">
        <v>4.0570000000000004</v>
      </c>
      <c r="BQ67" s="44">
        <v>4.5190000000000001</v>
      </c>
      <c r="BR67" s="44">
        <v>5.226</v>
      </c>
      <c r="BS67" s="44">
        <v>5.6859999999999999</v>
      </c>
      <c r="BT67" s="44">
        <v>5.69</v>
      </c>
      <c r="BU67" s="44">
        <v>5.6379999999999999</v>
      </c>
      <c r="BV67" s="44">
        <v>5.774</v>
      </c>
      <c r="BW67" s="44">
        <v>5.9930000000000003</v>
      </c>
      <c r="BX67" s="44">
        <v>6.2510000000000003</v>
      </c>
      <c r="BY67" s="44">
        <v>6.4580000000000002</v>
      </c>
      <c r="BZ67" s="44">
        <v>6.4850000000000003</v>
      </c>
      <c r="CA67" s="44">
        <v>6.3449999999999998</v>
      </c>
      <c r="CB67" s="44">
        <v>6.2729999999999997</v>
      </c>
      <c r="CC67" s="44">
        <v>6.4550000000000001</v>
      </c>
      <c r="CD67" s="44">
        <v>6.694</v>
      </c>
      <c r="CE67" s="44">
        <v>6.79</v>
      </c>
      <c r="CF67" s="44">
        <v>6.6639999999999997</v>
      </c>
      <c r="CG67" s="44">
        <v>6.3639999999999999</v>
      </c>
      <c r="CH67" s="44">
        <v>6.165</v>
      </c>
      <c r="CI67" s="44">
        <v>6.0709999999999997</v>
      </c>
      <c r="CJ67" s="44">
        <v>5.9279999999999999</v>
      </c>
      <c r="CK67" s="44">
        <v>5.798</v>
      </c>
      <c r="CL67" s="44">
        <v>5.6079999999999997</v>
      </c>
      <c r="CM67" s="44">
        <v>5.3460000000000001</v>
      </c>
      <c r="CN67" s="44">
        <v>5.1509999999999998</v>
      </c>
      <c r="CO67" s="44">
        <v>5.0410000000000004</v>
      </c>
      <c r="CP67" s="44">
        <v>4.8419999999999996</v>
      </c>
      <c r="CQ67" s="44">
        <v>4.5609999999999999</v>
      </c>
      <c r="CR67" s="44">
        <v>4.33</v>
      </c>
      <c r="CS67" s="44">
        <v>4.024</v>
      </c>
      <c r="CT67" s="44">
        <v>3.5289999999999999</v>
      </c>
      <c r="CU67" s="44">
        <v>3.0169999999999999</v>
      </c>
      <c r="CV67" s="44">
        <v>2.625</v>
      </c>
      <c r="CW67" s="44">
        <v>2.3730000000000002</v>
      </c>
      <c r="CX67" s="44">
        <v>2.16</v>
      </c>
      <c r="CY67" s="44">
        <v>1.897</v>
      </c>
      <c r="CZ67" s="44">
        <v>1.6259999999999999</v>
      </c>
      <c r="DA67" s="44">
        <v>1.397</v>
      </c>
      <c r="DB67" s="44">
        <v>1.2110000000000001</v>
      </c>
      <c r="DC67" s="44">
        <v>1.0469999999999999</v>
      </c>
      <c r="DD67" s="44">
        <v>0.90100000000000002</v>
      </c>
      <c r="DE67" s="44">
        <v>0.76100000000000001</v>
      </c>
      <c r="DF67" s="44">
        <v>0.628</v>
      </c>
      <c r="DG67" s="44">
        <v>0.505</v>
      </c>
      <c r="DH67" s="44">
        <v>2.09</v>
      </c>
    </row>
    <row r="68" spans="1:112" x14ac:dyDescent="0.75">
      <c r="A68" s="37">
        <v>8767</v>
      </c>
      <c r="B68" s="37" t="s">
        <v>141</v>
      </c>
      <c r="C68" s="42" t="s">
        <v>113</v>
      </c>
      <c r="D68" s="15" t="s">
        <v>142</v>
      </c>
      <c r="E68" s="15">
        <v>764</v>
      </c>
      <c r="F68" s="15" t="s">
        <v>143</v>
      </c>
      <c r="G68" s="15" t="s">
        <v>144</v>
      </c>
      <c r="H68" s="15">
        <v>764</v>
      </c>
      <c r="I68" s="38" t="s">
        <v>145</v>
      </c>
      <c r="J68" s="15">
        <v>920</v>
      </c>
      <c r="K68" s="15">
        <v>2000</v>
      </c>
      <c r="L68" s="44">
        <v>15.737</v>
      </c>
      <c r="M68" s="44">
        <v>1.0669999999999999</v>
      </c>
      <c r="N68" s="44">
        <v>0.92700000000000005</v>
      </c>
      <c r="O68" s="44">
        <v>0.79500000000000004</v>
      </c>
      <c r="P68" s="44">
        <v>0.67700000000000005</v>
      </c>
      <c r="Q68" s="44">
        <v>0.61499999999999999</v>
      </c>
      <c r="R68" s="44">
        <v>0.61299999999999999</v>
      </c>
      <c r="S68" s="44">
        <v>0.65500000000000003</v>
      </c>
      <c r="T68" s="44">
        <v>0.71599999999999997</v>
      </c>
      <c r="U68" s="44">
        <v>0.755</v>
      </c>
      <c r="V68" s="44">
        <v>0.71899999999999997</v>
      </c>
      <c r="W68" s="44">
        <v>0.71699999999999997</v>
      </c>
      <c r="X68" s="44">
        <v>0.753</v>
      </c>
      <c r="Y68" s="44">
        <v>0.83099999999999996</v>
      </c>
      <c r="Z68" s="44">
        <v>0.93899999999999995</v>
      </c>
      <c r="AA68" s="44">
        <v>1.0940000000000001</v>
      </c>
      <c r="AB68" s="44">
        <v>1.288</v>
      </c>
      <c r="AC68" s="44">
        <v>1.494</v>
      </c>
      <c r="AD68" s="44">
        <v>1.663</v>
      </c>
      <c r="AE68" s="44">
        <v>1.74</v>
      </c>
      <c r="AF68" s="44">
        <v>1.782</v>
      </c>
      <c r="AG68" s="44">
        <v>1.792</v>
      </c>
      <c r="AH68" s="44">
        <v>1.8069999999999999</v>
      </c>
      <c r="AI68" s="44">
        <v>1.8720000000000001</v>
      </c>
      <c r="AJ68" s="44">
        <v>1.994</v>
      </c>
      <c r="AK68" s="44">
        <v>2.17</v>
      </c>
      <c r="AL68" s="44">
        <v>2.343</v>
      </c>
      <c r="AM68" s="44">
        <v>2.4940000000000002</v>
      </c>
      <c r="AN68" s="44">
        <v>2.7280000000000002</v>
      </c>
      <c r="AO68" s="44">
        <v>3</v>
      </c>
      <c r="AP68" s="44">
        <v>3.1850000000000001</v>
      </c>
      <c r="AQ68" s="44">
        <v>3.34</v>
      </c>
      <c r="AR68" s="44">
        <v>3.4660000000000002</v>
      </c>
      <c r="AS68" s="44">
        <v>3.5569999999999999</v>
      </c>
      <c r="AT68" s="44">
        <v>3.7519999999999998</v>
      </c>
      <c r="AU68" s="44">
        <v>4.0979999999999999</v>
      </c>
      <c r="AV68" s="44">
        <v>4.2889999999999997</v>
      </c>
      <c r="AW68" s="44">
        <v>4.2939999999999996</v>
      </c>
      <c r="AX68" s="44">
        <v>4.3929999999999998</v>
      </c>
      <c r="AY68" s="44">
        <v>4.6449999999999996</v>
      </c>
      <c r="AZ68" s="44">
        <v>4.8049999999999997</v>
      </c>
      <c r="BA68" s="44">
        <v>4.8280000000000003</v>
      </c>
      <c r="BB68" s="44">
        <v>4.9039999999999999</v>
      </c>
      <c r="BC68" s="44">
        <v>5.0069999999999997</v>
      </c>
      <c r="BD68" s="44">
        <v>4.9740000000000002</v>
      </c>
      <c r="BE68" s="44">
        <v>4.867</v>
      </c>
      <c r="BF68" s="44">
        <v>4.7990000000000004</v>
      </c>
      <c r="BG68" s="44">
        <v>4.7839999999999998</v>
      </c>
      <c r="BH68" s="44">
        <v>4.8600000000000003</v>
      </c>
      <c r="BI68" s="44">
        <v>4.9960000000000004</v>
      </c>
      <c r="BJ68" s="44">
        <v>5.101</v>
      </c>
      <c r="BK68" s="44">
        <v>5.1230000000000002</v>
      </c>
      <c r="BL68" s="44">
        <v>4.875</v>
      </c>
      <c r="BM68" s="44">
        <v>4.6260000000000003</v>
      </c>
      <c r="BN68" s="44">
        <v>4.3849999999999998</v>
      </c>
      <c r="BO68" s="44">
        <v>4.26</v>
      </c>
      <c r="BP68" s="44">
        <v>4.2530000000000001</v>
      </c>
      <c r="BQ68" s="44">
        <v>4.4000000000000004</v>
      </c>
      <c r="BR68" s="44">
        <v>4.9589999999999996</v>
      </c>
      <c r="BS68" s="44">
        <v>5.8090000000000002</v>
      </c>
      <c r="BT68" s="44">
        <v>6.3410000000000002</v>
      </c>
      <c r="BU68" s="44">
        <v>6.3070000000000004</v>
      </c>
      <c r="BV68" s="44">
        <v>6.2</v>
      </c>
      <c r="BW68" s="44">
        <v>6.3129999999999997</v>
      </c>
      <c r="BX68" s="44">
        <v>6.532</v>
      </c>
      <c r="BY68" s="44">
        <v>6.81</v>
      </c>
      <c r="BZ68" s="44">
        <v>7.0250000000000004</v>
      </c>
      <c r="CA68" s="44">
        <v>7.0750000000000002</v>
      </c>
      <c r="CB68" s="44">
        <v>6.9249999999999998</v>
      </c>
      <c r="CC68" s="44">
        <v>6.843</v>
      </c>
      <c r="CD68" s="44">
        <v>7.0590000000000002</v>
      </c>
      <c r="CE68" s="44">
        <v>7.3239999999999998</v>
      </c>
      <c r="CF68" s="44">
        <v>7.3929999999999998</v>
      </c>
      <c r="CG68" s="44">
        <v>7.19</v>
      </c>
      <c r="CH68" s="44">
        <v>6.7770000000000001</v>
      </c>
      <c r="CI68" s="44">
        <v>6.508</v>
      </c>
      <c r="CJ68" s="44">
        <v>6.3849999999999998</v>
      </c>
      <c r="CK68" s="44">
        <v>6.21</v>
      </c>
      <c r="CL68" s="44">
        <v>6.0439999999999996</v>
      </c>
      <c r="CM68" s="44">
        <v>5.8040000000000003</v>
      </c>
      <c r="CN68" s="44">
        <v>5.4820000000000002</v>
      </c>
      <c r="CO68" s="44">
        <v>5.2539999999999996</v>
      </c>
      <c r="CP68" s="44">
        <v>5.1289999999999996</v>
      </c>
      <c r="CQ68" s="44">
        <v>4.9000000000000004</v>
      </c>
      <c r="CR68" s="44">
        <v>4.5759999999999996</v>
      </c>
      <c r="CS68" s="44">
        <v>4.32</v>
      </c>
      <c r="CT68" s="44">
        <v>3.976</v>
      </c>
      <c r="CU68" s="44">
        <v>3.4060000000000001</v>
      </c>
      <c r="CV68" s="44">
        <v>2.819</v>
      </c>
      <c r="CW68" s="44">
        <v>2.3839999999999999</v>
      </c>
      <c r="CX68" s="44">
        <v>2.1230000000000002</v>
      </c>
      <c r="CY68" s="44">
        <v>1.9119999999999999</v>
      </c>
      <c r="CZ68" s="44">
        <v>1.6459999999999999</v>
      </c>
      <c r="DA68" s="44">
        <v>1.379</v>
      </c>
      <c r="DB68" s="44">
        <v>1.165</v>
      </c>
      <c r="DC68" s="44">
        <v>0.99399999999999999</v>
      </c>
      <c r="DD68" s="44">
        <v>0.85799999999999998</v>
      </c>
      <c r="DE68" s="44">
        <v>0.73099999999999998</v>
      </c>
      <c r="DF68" s="44">
        <v>0.60599999999999998</v>
      </c>
      <c r="DG68" s="44">
        <v>0.48399999999999999</v>
      </c>
      <c r="DH68" s="44">
        <v>2.06</v>
      </c>
    </row>
    <row r="69" spans="1:112" x14ac:dyDescent="0.75">
      <c r="A69" s="37">
        <v>8768</v>
      </c>
      <c r="B69" s="37" t="s">
        <v>141</v>
      </c>
      <c r="C69" s="42" t="s">
        <v>113</v>
      </c>
      <c r="D69" s="15" t="s">
        <v>142</v>
      </c>
      <c r="E69" s="15">
        <v>764</v>
      </c>
      <c r="F69" s="15" t="s">
        <v>143</v>
      </c>
      <c r="G69" s="15" t="s">
        <v>144</v>
      </c>
      <c r="H69" s="15">
        <v>764</v>
      </c>
      <c r="I69" s="38" t="s">
        <v>145</v>
      </c>
      <c r="J69" s="15">
        <v>920</v>
      </c>
      <c r="K69" s="15">
        <v>2001</v>
      </c>
      <c r="L69" s="44">
        <v>14.77</v>
      </c>
      <c r="M69" s="44">
        <v>0.96599999999999997</v>
      </c>
      <c r="N69" s="44">
        <v>0.81799999999999995</v>
      </c>
      <c r="O69" s="44">
        <v>0.72599999999999998</v>
      </c>
      <c r="P69" s="44">
        <v>0.63400000000000001</v>
      </c>
      <c r="Q69" s="44">
        <v>0.59799999999999998</v>
      </c>
      <c r="R69" s="44">
        <v>0.60499999999999998</v>
      </c>
      <c r="S69" s="44">
        <v>0.63500000000000001</v>
      </c>
      <c r="T69" s="44">
        <v>0.67700000000000005</v>
      </c>
      <c r="U69" s="44">
        <v>0.70799999999999996</v>
      </c>
      <c r="V69" s="44">
        <v>0.68799999999999994</v>
      </c>
      <c r="W69" s="44">
        <v>0.68300000000000005</v>
      </c>
      <c r="X69" s="44">
        <v>0.71199999999999997</v>
      </c>
      <c r="Y69" s="44">
        <v>0.78200000000000003</v>
      </c>
      <c r="Z69" s="44">
        <v>0.89700000000000002</v>
      </c>
      <c r="AA69" s="44">
        <v>1.0449999999999999</v>
      </c>
      <c r="AB69" s="44">
        <v>1.236</v>
      </c>
      <c r="AC69" s="44">
        <v>1.4450000000000001</v>
      </c>
      <c r="AD69" s="44">
        <v>1.6379999999999999</v>
      </c>
      <c r="AE69" s="44">
        <v>1.7609999999999999</v>
      </c>
      <c r="AF69" s="44">
        <v>1.79</v>
      </c>
      <c r="AG69" s="44">
        <v>1.802</v>
      </c>
      <c r="AH69" s="44">
        <v>1.802</v>
      </c>
      <c r="AI69" s="44">
        <v>1.825</v>
      </c>
      <c r="AJ69" s="44">
        <v>1.9039999999999999</v>
      </c>
      <c r="AK69" s="44">
        <v>2.0459999999999998</v>
      </c>
      <c r="AL69" s="44">
        <v>2.242</v>
      </c>
      <c r="AM69" s="44">
        <v>2.427</v>
      </c>
      <c r="AN69" s="44">
        <v>2.58</v>
      </c>
      <c r="AO69" s="44">
        <v>2.8</v>
      </c>
      <c r="AP69" s="44">
        <v>3.0539999999999998</v>
      </c>
      <c r="AQ69" s="44">
        <v>3.2269999999999999</v>
      </c>
      <c r="AR69" s="44">
        <v>3.3780000000000001</v>
      </c>
      <c r="AS69" s="44">
        <v>3.5089999999999999</v>
      </c>
      <c r="AT69" s="44">
        <v>3.61</v>
      </c>
      <c r="AU69" s="44">
        <v>3.8159999999999998</v>
      </c>
      <c r="AV69" s="44">
        <v>4.1719999999999997</v>
      </c>
      <c r="AW69" s="44">
        <v>4.3760000000000003</v>
      </c>
      <c r="AX69" s="44">
        <v>4.3970000000000002</v>
      </c>
      <c r="AY69" s="44">
        <v>4.5049999999999999</v>
      </c>
      <c r="AZ69" s="44">
        <v>4.76</v>
      </c>
      <c r="BA69" s="44">
        <v>4.9180000000000001</v>
      </c>
      <c r="BB69" s="44">
        <v>4.9400000000000004</v>
      </c>
      <c r="BC69" s="44">
        <v>5.016</v>
      </c>
      <c r="BD69" s="44">
        <v>5.1219999999999999</v>
      </c>
      <c r="BE69" s="44">
        <v>5.1029999999999998</v>
      </c>
      <c r="BF69" s="44">
        <v>5.0209999999999999</v>
      </c>
      <c r="BG69" s="44">
        <v>4.9809999999999999</v>
      </c>
      <c r="BH69" s="44">
        <v>4.9960000000000004</v>
      </c>
      <c r="BI69" s="44">
        <v>5.0979999999999999</v>
      </c>
      <c r="BJ69" s="44">
        <v>5.2469999999999999</v>
      </c>
      <c r="BK69" s="44">
        <v>5.3520000000000003</v>
      </c>
      <c r="BL69" s="44">
        <v>5.3630000000000004</v>
      </c>
      <c r="BM69" s="44">
        <v>5.0839999999999996</v>
      </c>
      <c r="BN69" s="44">
        <v>4.8079999999999998</v>
      </c>
      <c r="BO69" s="44">
        <v>4.5570000000000004</v>
      </c>
      <c r="BP69" s="44">
        <v>4.4400000000000004</v>
      </c>
      <c r="BQ69" s="44">
        <v>4.4530000000000003</v>
      </c>
      <c r="BR69" s="44">
        <v>4.6310000000000002</v>
      </c>
      <c r="BS69" s="44">
        <v>5.234</v>
      </c>
      <c r="BT69" s="44">
        <v>6.14</v>
      </c>
      <c r="BU69" s="44">
        <v>6.6989999999999998</v>
      </c>
      <c r="BV69" s="44">
        <v>6.6429999999999998</v>
      </c>
      <c r="BW69" s="44">
        <v>6.5030000000000001</v>
      </c>
      <c r="BX69" s="44">
        <v>6.5970000000000004</v>
      </c>
      <c r="BY69" s="44">
        <v>6.8120000000000003</v>
      </c>
      <c r="BZ69" s="44">
        <v>7.0780000000000003</v>
      </c>
      <c r="CA69" s="44">
        <v>7.3179999999999996</v>
      </c>
      <c r="CB69" s="44">
        <v>7.4009999999999998</v>
      </c>
      <c r="CC69" s="44">
        <v>7.2720000000000002</v>
      </c>
      <c r="CD69" s="44">
        <v>7.1989999999999998</v>
      </c>
      <c r="CE69" s="44">
        <v>7.4109999999999996</v>
      </c>
      <c r="CF69" s="44">
        <v>7.6479999999999997</v>
      </c>
      <c r="CG69" s="44">
        <v>7.6710000000000003</v>
      </c>
      <c r="CH69" s="44">
        <v>7.4059999999999997</v>
      </c>
      <c r="CI69" s="44">
        <v>6.9370000000000003</v>
      </c>
      <c r="CJ69" s="44">
        <v>6.6210000000000004</v>
      </c>
      <c r="CK69" s="44">
        <v>6.4569999999999999</v>
      </c>
      <c r="CL69" s="44">
        <v>6.2430000000000003</v>
      </c>
      <c r="CM69" s="44">
        <v>6.04</v>
      </c>
      <c r="CN69" s="44">
        <v>5.7670000000000003</v>
      </c>
      <c r="CO69" s="44">
        <v>5.4210000000000003</v>
      </c>
      <c r="CP69" s="44">
        <v>5.173</v>
      </c>
      <c r="CQ69" s="44">
        <v>5.03</v>
      </c>
      <c r="CR69" s="44">
        <v>4.7839999999999998</v>
      </c>
      <c r="CS69" s="44">
        <v>4.444</v>
      </c>
      <c r="CT69" s="44">
        <v>4.1689999999999996</v>
      </c>
      <c r="CU69" s="44">
        <v>3.806</v>
      </c>
      <c r="CV69" s="44">
        <v>3.222</v>
      </c>
      <c r="CW69" s="44">
        <v>2.629</v>
      </c>
      <c r="CX69" s="44">
        <v>2.19</v>
      </c>
      <c r="CY69" s="44">
        <v>1.9239999999999999</v>
      </c>
      <c r="CZ69" s="44">
        <v>1.712</v>
      </c>
      <c r="DA69" s="44">
        <v>1.4530000000000001</v>
      </c>
      <c r="DB69" s="44">
        <v>1.2030000000000001</v>
      </c>
      <c r="DC69" s="44">
        <v>0.99199999999999999</v>
      </c>
      <c r="DD69" s="44">
        <v>0.83399999999999996</v>
      </c>
      <c r="DE69" s="44">
        <v>0.71299999999999997</v>
      </c>
      <c r="DF69" s="44">
        <v>0.60199999999999998</v>
      </c>
      <c r="DG69" s="44">
        <v>0.49299999999999999</v>
      </c>
      <c r="DH69" s="44">
        <v>2.0049999999999999</v>
      </c>
    </row>
    <row r="70" spans="1:112" x14ac:dyDescent="0.75">
      <c r="A70" s="37">
        <v>8769</v>
      </c>
      <c r="B70" s="37" t="s">
        <v>141</v>
      </c>
      <c r="C70" s="42" t="s">
        <v>113</v>
      </c>
      <c r="D70" s="15" t="s">
        <v>142</v>
      </c>
      <c r="E70" s="15">
        <v>764</v>
      </c>
      <c r="F70" s="15" t="s">
        <v>143</v>
      </c>
      <c r="G70" s="15" t="s">
        <v>144</v>
      </c>
      <c r="H70" s="15">
        <v>764</v>
      </c>
      <c r="I70" s="38" t="s">
        <v>145</v>
      </c>
      <c r="J70" s="15">
        <v>920</v>
      </c>
      <c r="K70" s="15">
        <v>2002</v>
      </c>
      <c r="L70" s="44">
        <v>13.944000000000001</v>
      </c>
      <c r="M70" s="44">
        <v>0.91</v>
      </c>
      <c r="N70" s="44">
        <v>0.73799999999999999</v>
      </c>
      <c r="O70" s="44">
        <v>0.64100000000000001</v>
      </c>
      <c r="P70" s="44">
        <v>0.57999999999999996</v>
      </c>
      <c r="Q70" s="44">
        <v>0.56299999999999994</v>
      </c>
      <c r="R70" s="44">
        <v>0.58899999999999997</v>
      </c>
      <c r="S70" s="44">
        <v>0.624</v>
      </c>
      <c r="T70" s="44">
        <v>0.65100000000000002</v>
      </c>
      <c r="U70" s="44">
        <v>0.66500000000000004</v>
      </c>
      <c r="V70" s="44">
        <v>0.64400000000000002</v>
      </c>
      <c r="W70" s="44">
        <v>0.65300000000000002</v>
      </c>
      <c r="X70" s="44">
        <v>0.67700000000000005</v>
      </c>
      <c r="Y70" s="44">
        <v>0.73799999999999999</v>
      </c>
      <c r="Z70" s="44">
        <v>0.84199999999999997</v>
      </c>
      <c r="AA70" s="44">
        <v>0.996</v>
      </c>
      <c r="AB70" s="44">
        <v>1.175</v>
      </c>
      <c r="AC70" s="44">
        <v>1.38</v>
      </c>
      <c r="AD70" s="44">
        <v>1.5780000000000001</v>
      </c>
      <c r="AE70" s="44">
        <v>1.73</v>
      </c>
      <c r="AF70" s="44">
        <v>1.8080000000000001</v>
      </c>
      <c r="AG70" s="44">
        <v>1.81</v>
      </c>
      <c r="AH70" s="44">
        <v>1.8160000000000001</v>
      </c>
      <c r="AI70" s="44">
        <v>1.8280000000000001</v>
      </c>
      <c r="AJ70" s="44">
        <v>1.871</v>
      </c>
      <c r="AK70" s="44">
        <v>1.972</v>
      </c>
      <c r="AL70" s="44">
        <v>2.133</v>
      </c>
      <c r="AM70" s="44">
        <v>2.3380000000000001</v>
      </c>
      <c r="AN70" s="44">
        <v>2.5249999999999999</v>
      </c>
      <c r="AO70" s="44">
        <v>2.6709999999999998</v>
      </c>
      <c r="AP70" s="44">
        <v>2.8740000000000001</v>
      </c>
      <c r="AQ70" s="44">
        <v>3.1120000000000001</v>
      </c>
      <c r="AR70" s="44">
        <v>3.28</v>
      </c>
      <c r="AS70" s="44">
        <v>3.4350000000000001</v>
      </c>
      <c r="AT70" s="44">
        <v>3.5750000000000002</v>
      </c>
      <c r="AU70" s="44">
        <v>3.6880000000000002</v>
      </c>
      <c r="AV70" s="44">
        <v>3.9</v>
      </c>
      <c r="AW70" s="44">
        <v>4.2539999999999996</v>
      </c>
      <c r="AX70" s="44">
        <v>4.4649999999999999</v>
      </c>
      <c r="AY70" s="44">
        <v>4.5010000000000003</v>
      </c>
      <c r="AZ70" s="44">
        <v>4.6139999999999999</v>
      </c>
      <c r="BA70" s="44">
        <v>4.8620000000000001</v>
      </c>
      <c r="BB70" s="44">
        <v>5.0129999999999999</v>
      </c>
      <c r="BC70" s="44">
        <v>5.0350000000000001</v>
      </c>
      <c r="BD70" s="44">
        <v>5.1139999999999999</v>
      </c>
      <c r="BE70" s="44">
        <v>5.2279999999999998</v>
      </c>
      <c r="BF70" s="44">
        <v>5.2320000000000002</v>
      </c>
      <c r="BG70" s="44">
        <v>5.1849999999999996</v>
      </c>
      <c r="BH70" s="44">
        <v>5.1769999999999996</v>
      </c>
      <c r="BI70" s="44">
        <v>5.218</v>
      </c>
      <c r="BJ70" s="44">
        <v>5.3339999999999996</v>
      </c>
      <c r="BK70" s="44">
        <v>5.48</v>
      </c>
      <c r="BL70" s="44">
        <v>5.57</v>
      </c>
      <c r="BM70" s="44">
        <v>5.5670000000000002</v>
      </c>
      <c r="BN70" s="44">
        <v>5.2670000000000003</v>
      </c>
      <c r="BO70" s="44">
        <v>4.9809999999999999</v>
      </c>
      <c r="BP70" s="44">
        <v>4.7409999999999997</v>
      </c>
      <c r="BQ70" s="44">
        <v>4.6470000000000002</v>
      </c>
      <c r="BR70" s="44">
        <v>4.6890000000000001</v>
      </c>
      <c r="BS70" s="44">
        <v>4.8959999999999999</v>
      </c>
      <c r="BT70" s="44">
        <v>5.5259999999999998</v>
      </c>
      <c r="BU70" s="44">
        <v>6.4509999999999996</v>
      </c>
      <c r="BV70" s="44">
        <v>7.0060000000000002</v>
      </c>
      <c r="BW70" s="44">
        <v>6.9269999999999996</v>
      </c>
      <c r="BX70" s="44">
        <v>6.7679999999999998</v>
      </c>
      <c r="BY70" s="44">
        <v>6.8559999999999999</v>
      </c>
      <c r="BZ70" s="44">
        <v>7.0590000000000002</v>
      </c>
      <c r="CA70" s="44">
        <v>7.3490000000000002</v>
      </c>
      <c r="CB70" s="44">
        <v>7.62</v>
      </c>
      <c r="CC70" s="44">
        <v>7.7329999999999997</v>
      </c>
      <c r="CD70" s="44">
        <v>7.625</v>
      </c>
      <c r="CE70" s="44">
        <v>7.55</v>
      </c>
      <c r="CF70" s="44">
        <v>7.7290000000000001</v>
      </c>
      <c r="CG70" s="44">
        <v>7.9130000000000003</v>
      </c>
      <c r="CH70" s="44">
        <v>7.8760000000000003</v>
      </c>
      <c r="CI70" s="44">
        <v>7.5659999999999998</v>
      </c>
      <c r="CJ70" s="44">
        <v>7.0640000000000001</v>
      </c>
      <c r="CK70" s="44">
        <v>6.7089999999999996</v>
      </c>
      <c r="CL70" s="44">
        <v>6.4960000000000004</v>
      </c>
      <c r="CM70" s="44">
        <v>6.2350000000000003</v>
      </c>
      <c r="CN70" s="44">
        <v>5.9909999999999997</v>
      </c>
      <c r="CO70" s="44">
        <v>5.6920000000000002</v>
      </c>
      <c r="CP70" s="44">
        <v>5.3319999999999999</v>
      </c>
      <c r="CQ70" s="44">
        <v>5.0709999999999997</v>
      </c>
      <c r="CR70" s="44">
        <v>4.9080000000000004</v>
      </c>
      <c r="CS70" s="44">
        <v>4.649</v>
      </c>
      <c r="CT70" s="44">
        <v>4.3019999999999996</v>
      </c>
      <c r="CU70" s="44">
        <v>4.0090000000000003</v>
      </c>
      <c r="CV70" s="44">
        <v>3.63</v>
      </c>
      <c r="CW70" s="44">
        <v>3.0539999999999998</v>
      </c>
      <c r="CX70" s="44">
        <v>2.4769999999999999</v>
      </c>
      <c r="CY70" s="44">
        <v>2.0470000000000002</v>
      </c>
      <c r="CZ70" s="44">
        <v>1.778</v>
      </c>
      <c r="DA70" s="44">
        <v>1.5629999999999999</v>
      </c>
      <c r="DB70" s="44">
        <v>1.3140000000000001</v>
      </c>
      <c r="DC70" s="44">
        <v>1.08</v>
      </c>
      <c r="DD70" s="44">
        <v>0.875</v>
      </c>
      <c r="DE70" s="44">
        <v>0.71699999999999997</v>
      </c>
      <c r="DF70" s="44">
        <v>0.60699999999999998</v>
      </c>
      <c r="DG70" s="44">
        <v>0.50800000000000001</v>
      </c>
      <c r="DH70" s="44">
        <v>1.992</v>
      </c>
    </row>
    <row r="71" spans="1:112" x14ac:dyDescent="0.75">
      <c r="A71" s="37">
        <v>8770</v>
      </c>
      <c r="B71" s="37" t="s">
        <v>141</v>
      </c>
      <c r="C71" s="42" t="s">
        <v>113</v>
      </c>
      <c r="D71" s="15" t="s">
        <v>142</v>
      </c>
      <c r="E71" s="15">
        <v>764</v>
      </c>
      <c r="F71" s="15" t="s">
        <v>143</v>
      </c>
      <c r="G71" s="15" t="s">
        <v>144</v>
      </c>
      <c r="H71" s="15">
        <v>764</v>
      </c>
      <c r="I71" s="38" t="s">
        <v>145</v>
      </c>
      <c r="J71" s="15">
        <v>920</v>
      </c>
      <c r="K71" s="15">
        <v>2003</v>
      </c>
      <c r="L71" s="44">
        <v>13.292</v>
      </c>
      <c r="M71" s="44">
        <v>0.84699999999999998</v>
      </c>
      <c r="N71" s="44">
        <v>0.69299999999999995</v>
      </c>
      <c r="O71" s="44">
        <v>0.57699999999999996</v>
      </c>
      <c r="P71" s="44">
        <v>0.51</v>
      </c>
      <c r="Q71" s="44">
        <v>0.504</v>
      </c>
      <c r="R71" s="44">
        <v>0.53800000000000003</v>
      </c>
      <c r="S71" s="44">
        <v>0.59299999999999997</v>
      </c>
      <c r="T71" s="44">
        <v>0.63100000000000001</v>
      </c>
      <c r="U71" s="44">
        <v>0.63800000000000001</v>
      </c>
      <c r="V71" s="44">
        <v>0.60799999999999998</v>
      </c>
      <c r="W71" s="44">
        <v>0.61499999999999999</v>
      </c>
      <c r="X71" s="44">
        <v>0.65200000000000002</v>
      </c>
      <c r="Y71" s="44">
        <v>0.70699999999999996</v>
      </c>
      <c r="Z71" s="44">
        <v>0.8</v>
      </c>
      <c r="AA71" s="44">
        <v>0.94099999999999995</v>
      </c>
      <c r="AB71" s="44">
        <v>1.127</v>
      </c>
      <c r="AC71" s="44">
        <v>1.319</v>
      </c>
      <c r="AD71" s="44">
        <v>1.5129999999999999</v>
      </c>
      <c r="AE71" s="44">
        <v>1.673</v>
      </c>
      <c r="AF71" s="44">
        <v>1.7829999999999999</v>
      </c>
      <c r="AG71" s="44">
        <v>1.833</v>
      </c>
      <c r="AH71" s="44">
        <v>1.8280000000000001</v>
      </c>
      <c r="AI71" s="44">
        <v>1.847</v>
      </c>
      <c r="AJ71" s="44">
        <v>1.881</v>
      </c>
      <c r="AK71" s="44">
        <v>1.9510000000000001</v>
      </c>
      <c r="AL71" s="44">
        <v>2.073</v>
      </c>
      <c r="AM71" s="44">
        <v>2.2440000000000002</v>
      </c>
      <c r="AN71" s="44">
        <v>2.4470000000000001</v>
      </c>
      <c r="AO71" s="44">
        <v>2.625</v>
      </c>
      <c r="AP71" s="44">
        <v>2.7639999999999998</v>
      </c>
      <c r="AQ71" s="44">
        <v>2.956</v>
      </c>
      <c r="AR71" s="44">
        <v>3.1890000000000001</v>
      </c>
      <c r="AS71" s="44">
        <v>3.363</v>
      </c>
      <c r="AT71" s="44">
        <v>3.528</v>
      </c>
      <c r="AU71" s="44">
        <v>3.68</v>
      </c>
      <c r="AV71" s="44">
        <v>3.806</v>
      </c>
      <c r="AW71" s="44">
        <v>4.024</v>
      </c>
      <c r="AX71" s="44">
        <v>4.3760000000000003</v>
      </c>
      <c r="AY71" s="44">
        <v>4.5910000000000002</v>
      </c>
      <c r="AZ71" s="44">
        <v>4.6399999999999997</v>
      </c>
      <c r="BA71" s="44">
        <v>4.7569999999999997</v>
      </c>
      <c r="BB71" s="44">
        <v>4.9980000000000002</v>
      </c>
      <c r="BC71" s="44">
        <v>5.1440000000000001</v>
      </c>
      <c r="BD71" s="44">
        <v>5.1740000000000004</v>
      </c>
      <c r="BE71" s="44">
        <v>5.2670000000000003</v>
      </c>
      <c r="BF71" s="44">
        <v>5.3979999999999997</v>
      </c>
      <c r="BG71" s="44">
        <v>5.4329999999999998</v>
      </c>
      <c r="BH71" s="44">
        <v>5.42</v>
      </c>
      <c r="BI71" s="44">
        <v>5.44</v>
      </c>
      <c r="BJ71" s="44">
        <v>5.4969999999999999</v>
      </c>
      <c r="BK71" s="44">
        <v>5.6109999999999998</v>
      </c>
      <c r="BL71" s="44">
        <v>5.74</v>
      </c>
      <c r="BM71" s="44">
        <v>5.8120000000000003</v>
      </c>
      <c r="BN71" s="44">
        <v>5.8</v>
      </c>
      <c r="BO71" s="44">
        <v>5.492</v>
      </c>
      <c r="BP71" s="44">
        <v>5.21</v>
      </c>
      <c r="BQ71" s="44">
        <v>4.9909999999999997</v>
      </c>
      <c r="BR71" s="44">
        <v>4.9269999999999996</v>
      </c>
      <c r="BS71" s="44">
        <v>4.9980000000000002</v>
      </c>
      <c r="BT71" s="44">
        <v>5.2290000000000001</v>
      </c>
      <c r="BU71" s="44">
        <v>5.8739999999999997</v>
      </c>
      <c r="BV71" s="44">
        <v>6.8</v>
      </c>
      <c r="BW71" s="44">
        <v>7.3380000000000001</v>
      </c>
      <c r="BX71" s="44">
        <v>7.2370000000000001</v>
      </c>
      <c r="BY71" s="44">
        <v>7.0720000000000001</v>
      </c>
      <c r="BZ71" s="44">
        <v>7.15</v>
      </c>
      <c r="CA71" s="44">
        <v>7.3860000000000001</v>
      </c>
      <c r="CB71" s="44">
        <v>7.7169999999999996</v>
      </c>
      <c r="CC71" s="44">
        <v>8.0190000000000001</v>
      </c>
      <c r="CD71" s="44">
        <v>8.1509999999999998</v>
      </c>
      <c r="CE71" s="44">
        <v>8.0429999999999993</v>
      </c>
      <c r="CF71" s="44">
        <v>7.944</v>
      </c>
      <c r="CG71" s="44">
        <v>8.0739999999999998</v>
      </c>
      <c r="CH71" s="44">
        <v>8.1910000000000007</v>
      </c>
      <c r="CI71" s="44">
        <v>8.0980000000000008</v>
      </c>
      <c r="CJ71" s="44">
        <v>7.7480000000000002</v>
      </c>
      <c r="CK71" s="44">
        <v>7.2149999999999999</v>
      </c>
      <c r="CL71" s="44">
        <v>6.82</v>
      </c>
      <c r="CM71" s="44">
        <v>6.5519999999999996</v>
      </c>
      <c r="CN71" s="44">
        <v>6.2389999999999999</v>
      </c>
      <c r="CO71" s="44">
        <v>5.9509999999999996</v>
      </c>
      <c r="CP71" s="44">
        <v>5.6230000000000002</v>
      </c>
      <c r="CQ71" s="44">
        <v>5.2510000000000003</v>
      </c>
      <c r="CR71" s="44">
        <v>4.9770000000000003</v>
      </c>
      <c r="CS71" s="44">
        <v>4.7960000000000003</v>
      </c>
      <c r="CT71" s="44">
        <v>4.5259999999999998</v>
      </c>
      <c r="CU71" s="44">
        <v>4.17</v>
      </c>
      <c r="CV71" s="44">
        <v>3.8570000000000002</v>
      </c>
      <c r="CW71" s="44">
        <v>3.4630000000000001</v>
      </c>
      <c r="CX71" s="44">
        <v>2.895</v>
      </c>
      <c r="CY71" s="44">
        <v>2.3340000000000001</v>
      </c>
      <c r="CZ71" s="44">
        <v>1.9139999999999999</v>
      </c>
      <c r="DA71" s="44">
        <v>1.645</v>
      </c>
      <c r="DB71" s="44">
        <v>1.429</v>
      </c>
      <c r="DC71" s="44">
        <v>1.1919999999999999</v>
      </c>
      <c r="DD71" s="44">
        <v>0.97699999999999998</v>
      </c>
      <c r="DE71" s="44">
        <v>0.77500000000000002</v>
      </c>
      <c r="DF71" s="44">
        <v>0.61499999999999999</v>
      </c>
      <c r="DG71" s="44">
        <v>0.51600000000000001</v>
      </c>
      <c r="DH71" s="44">
        <v>2.0129999999999999</v>
      </c>
    </row>
    <row r="72" spans="1:112" x14ac:dyDescent="0.75">
      <c r="A72" s="37">
        <v>8771</v>
      </c>
      <c r="B72" s="37" t="s">
        <v>141</v>
      </c>
      <c r="C72" s="42" t="s">
        <v>113</v>
      </c>
      <c r="D72" s="15" t="s">
        <v>142</v>
      </c>
      <c r="E72" s="15">
        <v>764</v>
      </c>
      <c r="F72" s="15" t="s">
        <v>143</v>
      </c>
      <c r="G72" s="15" t="s">
        <v>144</v>
      </c>
      <c r="H72" s="15">
        <v>764</v>
      </c>
      <c r="I72" s="38" t="s">
        <v>145</v>
      </c>
      <c r="J72" s="15">
        <v>920</v>
      </c>
      <c r="K72" s="15">
        <v>2004</v>
      </c>
      <c r="L72" s="44">
        <v>12.922000000000001</v>
      </c>
      <c r="M72" s="44">
        <v>1.0029999999999999</v>
      </c>
      <c r="N72" s="44">
        <v>0.80500000000000005</v>
      </c>
      <c r="O72" s="44">
        <v>0.67900000000000005</v>
      </c>
      <c r="P72" s="44">
        <v>0.59099999999999997</v>
      </c>
      <c r="Q72" s="44">
        <v>0.56999999999999995</v>
      </c>
      <c r="R72" s="44">
        <v>0.60599999999999998</v>
      </c>
      <c r="S72" s="44">
        <v>0.66400000000000003</v>
      </c>
      <c r="T72" s="44">
        <v>0.71599999999999997</v>
      </c>
      <c r="U72" s="44">
        <v>0.72399999999999998</v>
      </c>
      <c r="V72" s="44">
        <v>0.68200000000000005</v>
      </c>
      <c r="W72" s="44">
        <v>0.67100000000000004</v>
      </c>
      <c r="X72" s="44">
        <v>0.70199999999999996</v>
      </c>
      <c r="Y72" s="44">
        <v>0.76900000000000002</v>
      </c>
      <c r="Z72" s="44">
        <v>0.85399999999999998</v>
      </c>
      <c r="AA72" s="44">
        <v>0.98099999999999998</v>
      </c>
      <c r="AB72" s="44">
        <v>1.153</v>
      </c>
      <c r="AC72" s="44">
        <v>1.3520000000000001</v>
      </c>
      <c r="AD72" s="44">
        <v>1.53</v>
      </c>
      <c r="AE72" s="44">
        <v>1.6879999999999999</v>
      </c>
      <c r="AF72" s="44">
        <v>1.8080000000000001</v>
      </c>
      <c r="AG72" s="44">
        <v>1.8919999999999999</v>
      </c>
      <c r="AH72" s="44">
        <v>1.931</v>
      </c>
      <c r="AI72" s="44">
        <v>1.9339999999999999</v>
      </c>
      <c r="AJ72" s="44">
        <v>1.9730000000000001</v>
      </c>
      <c r="AK72" s="44">
        <v>2.0329999999999999</v>
      </c>
      <c r="AL72" s="44">
        <v>2.1259999999999999</v>
      </c>
      <c r="AM72" s="44">
        <v>2.258</v>
      </c>
      <c r="AN72" s="44">
        <v>2.4260000000000002</v>
      </c>
      <c r="AO72" s="44">
        <v>2.6190000000000002</v>
      </c>
      <c r="AP72" s="44">
        <v>2.7879999999999998</v>
      </c>
      <c r="AQ72" s="44">
        <v>2.9260000000000002</v>
      </c>
      <c r="AR72" s="44">
        <v>3.12</v>
      </c>
      <c r="AS72" s="44">
        <v>3.3610000000000002</v>
      </c>
      <c r="AT72" s="44">
        <v>3.5489999999999999</v>
      </c>
      <c r="AU72" s="44">
        <v>3.7290000000000001</v>
      </c>
      <c r="AV72" s="44">
        <v>3.895</v>
      </c>
      <c r="AW72" s="44">
        <v>4.032</v>
      </c>
      <c r="AX72" s="44">
        <v>4.2569999999999997</v>
      </c>
      <c r="AY72" s="44">
        <v>4.6100000000000003</v>
      </c>
      <c r="AZ72" s="44">
        <v>4.8280000000000003</v>
      </c>
      <c r="BA72" s="44">
        <v>4.8860000000000001</v>
      </c>
      <c r="BB72" s="44">
        <v>5.0069999999999997</v>
      </c>
      <c r="BC72" s="44">
        <v>5.2460000000000004</v>
      </c>
      <c r="BD72" s="44">
        <v>5.3959999999999999</v>
      </c>
      <c r="BE72" s="44">
        <v>5.4420000000000002</v>
      </c>
      <c r="BF72" s="44">
        <v>5.5590000000000002</v>
      </c>
      <c r="BG72" s="44">
        <v>5.7149999999999999</v>
      </c>
      <c r="BH72" s="44">
        <v>5.7779999999999996</v>
      </c>
      <c r="BI72" s="44">
        <v>5.79</v>
      </c>
      <c r="BJ72" s="44">
        <v>5.819</v>
      </c>
      <c r="BK72" s="44">
        <v>5.8719999999999999</v>
      </c>
      <c r="BL72" s="44">
        <v>5.97</v>
      </c>
      <c r="BM72" s="44">
        <v>6.0730000000000004</v>
      </c>
      <c r="BN72" s="44">
        <v>6.1269999999999998</v>
      </c>
      <c r="BO72" s="44">
        <v>6.117</v>
      </c>
      <c r="BP72" s="44">
        <v>5.8140000000000001</v>
      </c>
      <c r="BQ72" s="44">
        <v>5.5430000000000001</v>
      </c>
      <c r="BR72" s="44">
        <v>5.3449999999999998</v>
      </c>
      <c r="BS72" s="44">
        <v>5.306</v>
      </c>
      <c r="BT72" s="44">
        <v>5.3940000000000001</v>
      </c>
      <c r="BU72" s="44">
        <v>5.6289999999999996</v>
      </c>
      <c r="BV72" s="44">
        <v>6.2679999999999998</v>
      </c>
      <c r="BW72" s="44">
        <v>7.1769999999999996</v>
      </c>
      <c r="BX72" s="44">
        <v>7.6920000000000002</v>
      </c>
      <c r="BY72" s="44">
        <v>7.5780000000000003</v>
      </c>
      <c r="BZ72" s="44">
        <v>7.3970000000000002</v>
      </c>
      <c r="CA72" s="44">
        <v>7.5069999999999997</v>
      </c>
      <c r="CB72" s="44">
        <v>7.79</v>
      </c>
      <c r="CC72" s="44">
        <v>8.1620000000000008</v>
      </c>
      <c r="CD72" s="44">
        <v>8.4830000000000005</v>
      </c>
      <c r="CE72" s="44">
        <v>8.6069999999999993</v>
      </c>
      <c r="CF72" s="44">
        <v>8.468</v>
      </c>
      <c r="CG72" s="44">
        <v>8.3249999999999993</v>
      </c>
      <c r="CH72" s="44">
        <v>8.3829999999999991</v>
      </c>
      <c r="CI72" s="44">
        <v>8.4269999999999996</v>
      </c>
      <c r="CJ72" s="44">
        <v>8.2780000000000005</v>
      </c>
      <c r="CK72" s="44">
        <v>7.8879999999999999</v>
      </c>
      <c r="CL72" s="44">
        <v>7.327</v>
      </c>
      <c r="CM72" s="44">
        <v>6.8879999999999999</v>
      </c>
      <c r="CN72" s="44">
        <v>6.5590000000000002</v>
      </c>
      <c r="CO72" s="44">
        <v>6.1890000000000001</v>
      </c>
      <c r="CP72" s="44">
        <v>5.8520000000000003</v>
      </c>
      <c r="CQ72" s="44">
        <v>5.4969999999999999</v>
      </c>
      <c r="CR72" s="44">
        <v>5.117</v>
      </c>
      <c r="CS72" s="44">
        <v>4.8330000000000002</v>
      </c>
      <c r="CT72" s="44">
        <v>4.6360000000000001</v>
      </c>
      <c r="CU72" s="44">
        <v>4.3559999999999999</v>
      </c>
      <c r="CV72" s="44">
        <v>3.9929999999999999</v>
      </c>
      <c r="CW72" s="44">
        <v>3.6629999999999998</v>
      </c>
      <c r="CX72" s="44">
        <v>3.2610000000000001</v>
      </c>
      <c r="CY72" s="44">
        <v>2.7080000000000002</v>
      </c>
      <c r="CZ72" s="44">
        <v>2.1720000000000002</v>
      </c>
      <c r="DA72" s="44">
        <v>1.768</v>
      </c>
      <c r="DB72" s="44">
        <v>1.504</v>
      </c>
      <c r="DC72" s="44">
        <v>1.2969999999999999</v>
      </c>
      <c r="DD72" s="44">
        <v>1.07</v>
      </c>
      <c r="DE72" s="44">
        <v>0.88</v>
      </c>
      <c r="DF72" s="44">
        <v>0.68100000000000005</v>
      </c>
      <c r="DG72" s="44">
        <v>0.52</v>
      </c>
      <c r="DH72" s="44">
        <v>2.0209999999999999</v>
      </c>
    </row>
    <row r="73" spans="1:112" x14ac:dyDescent="0.75">
      <c r="A73" s="37">
        <v>8772</v>
      </c>
      <c r="B73" s="37" t="s">
        <v>141</v>
      </c>
      <c r="C73" s="42" t="s">
        <v>113</v>
      </c>
      <c r="D73" s="15" t="s">
        <v>142</v>
      </c>
      <c r="E73" s="15">
        <v>764</v>
      </c>
      <c r="F73" s="15" t="s">
        <v>143</v>
      </c>
      <c r="G73" s="15" t="s">
        <v>144</v>
      </c>
      <c r="H73" s="15">
        <v>764</v>
      </c>
      <c r="I73" s="38" t="s">
        <v>145</v>
      </c>
      <c r="J73" s="15">
        <v>920</v>
      </c>
      <c r="K73" s="15">
        <v>2005</v>
      </c>
      <c r="L73" s="44">
        <v>12.157</v>
      </c>
      <c r="M73" s="44">
        <v>0.73799999999999999</v>
      </c>
      <c r="N73" s="44">
        <v>0.60699999999999998</v>
      </c>
      <c r="O73" s="44">
        <v>0.51300000000000001</v>
      </c>
      <c r="P73" s="44">
        <v>0.436</v>
      </c>
      <c r="Q73" s="44">
        <v>0.40899999999999997</v>
      </c>
      <c r="R73" s="44">
        <v>0.438</v>
      </c>
      <c r="S73" s="44">
        <v>0.501</v>
      </c>
      <c r="T73" s="44">
        <v>0.56499999999999995</v>
      </c>
      <c r="U73" s="44">
        <v>0.59499999999999997</v>
      </c>
      <c r="V73" s="44">
        <v>0.55300000000000005</v>
      </c>
      <c r="W73" s="44">
        <v>0.54800000000000004</v>
      </c>
      <c r="X73" s="44">
        <v>0.56999999999999995</v>
      </c>
      <c r="Y73" s="44">
        <v>0.63200000000000001</v>
      </c>
      <c r="Z73" s="44">
        <v>0.73099999999999998</v>
      </c>
      <c r="AA73" s="44">
        <v>0.85</v>
      </c>
      <c r="AB73" s="44">
        <v>1.006</v>
      </c>
      <c r="AC73" s="44">
        <v>1.1879999999999999</v>
      </c>
      <c r="AD73" s="44">
        <v>1.375</v>
      </c>
      <c r="AE73" s="44">
        <v>1.5129999999999999</v>
      </c>
      <c r="AF73" s="44">
        <v>1.629</v>
      </c>
      <c r="AG73" s="44">
        <v>1.7210000000000001</v>
      </c>
      <c r="AH73" s="44">
        <v>1.7929999999999999</v>
      </c>
      <c r="AI73" s="44">
        <v>1.8420000000000001</v>
      </c>
      <c r="AJ73" s="44">
        <v>1.869</v>
      </c>
      <c r="AK73" s="44">
        <v>1.9390000000000001</v>
      </c>
      <c r="AL73" s="44">
        <v>2.0249999999999999</v>
      </c>
      <c r="AM73" s="44">
        <v>2.1309999999999998</v>
      </c>
      <c r="AN73" s="44">
        <v>2.2610000000000001</v>
      </c>
      <c r="AO73" s="44">
        <v>2.4129999999999998</v>
      </c>
      <c r="AP73" s="44">
        <v>2.5840000000000001</v>
      </c>
      <c r="AQ73" s="44">
        <v>2.742</v>
      </c>
      <c r="AR73" s="44">
        <v>2.8809999999999998</v>
      </c>
      <c r="AS73" s="44">
        <v>3.0739999999999998</v>
      </c>
      <c r="AT73" s="44">
        <v>3.3140000000000001</v>
      </c>
      <c r="AU73" s="44">
        <v>3.51</v>
      </c>
      <c r="AV73" s="44">
        <v>3.698</v>
      </c>
      <c r="AW73" s="44">
        <v>3.87</v>
      </c>
      <c r="AX73" s="44">
        <v>4.0140000000000002</v>
      </c>
      <c r="AY73" s="44">
        <v>4.2320000000000002</v>
      </c>
      <c r="AZ73" s="44">
        <v>4.5659999999999998</v>
      </c>
      <c r="BA73" s="44">
        <v>4.7779999999999996</v>
      </c>
      <c r="BB73" s="44">
        <v>4.8479999999999999</v>
      </c>
      <c r="BC73" s="44">
        <v>4.9720000000000004</v>
      </c>
      <c r="BD73" s="44">
        <v>5.2069999999999999</v>
      </c>
      <c r="BE73" s="44">
        <v>5.3650000000000002</v>
      </c>
      <c r="BF73" s="44">
        <v>5.4370000000000003</v>
      </c>
      <c r="BG73" s="44">
        <v>5.5839999999999996</v>
      </c>
      <c r="BH73" s="44">
        <v>5.7619999999999996</v>
      </c>
      <c r="BI73" s="44">
        <v>5.851</v>
      </c>
      <c r="BJ73" s="44">
        <v>5.883</v>
      </c>
      <c r="BK73" s="44">
        <v>5.9139999999999997</v>
      </c>
      <c r="BL73" s="44">
        <v>5.9569999999999999</v>
      </c>
      <c r="BM73" s="44">
        <v>6.0350000000000001</v>
      </c>
      <c r="BN73" s="44">
        <v>6.1210000000000004</v>
      </c>
      <c r="BO73" s="44">
        <v>6.1790000000000003</v>
      </c>
      <c r="BP73" s="44">
        <v>6.202</v>
      </c>
      <c r="BQ73" s="44">
        <v>5.9320000000000004</v>
      </c>
      <c r="BR73" s="44">
        <v>5.6929999999999996</v>
      </c>
      <c r="BS73" s="44">
        <v>5.53</v>
      </c>
      <c r="BT73" s="44">
        <v>5.5170000000000003</v>
      </c>
      <c r="BU73" s="44">
        <v>5.61</v>
      </c>
      <c r="BV73" s="44">
        <v>5.8330000000000002</v>
      </c>
      <c r="BW73" s="44">
        <v>6.4379999999999997</v>
      </c>
      <c r="BX73" s="44">
        <v>7.3049999999999997</v>
      </c>
      <c r="BY73" s="44">
        <v>7.8019999999999996</v>
      </c>
      <c r="BZ73" s="44">
        <v>7.6840000000000002</v>
      </c>
      <c r="CA73" s="44">
        <v>7.5490000000000004</v>
      </c>
      <c r="CB73" s="44">
        <v>7.7119999999999997</v>
      </c>
      <c r="CC73" s="44">
        <v>8.0399999999999991</v>
      </c>
      <c r="CD73" s="44">
        <v>8.4350000000000005</v>
      </c>
      <c r="CE73" s="44">
        <v>8.7449999999999992</v>
      </c>
      <c r="CF73" s="44">
        <v>8.8379999999999992</v>
      </c>
      <c r="CG73" s="44">
        <v>8.6720000000000006</v>
      </c>
      <c r="CH73" s="44">
        <v>8.49</v>
      </c>
      <c r="CI73" s="44">
        <v>8.4930000000000003</v>
      </c>
      <c r="CJ73" s="44">
        <v>8.48</v>
      </c>
      <c r="CK73" s="44">
        <v>8.2899999999999991</v>
      </c>
      <c r="CL73" s="44">
        <v>7.8789999999999996</v>
      </c>
      <c r="CM73" s="44">
        <v>7.306</v>
      </c>
      <c r="CN73" s="44">
        <v>6.8330000000000002</v>
      </c>
      <c r="CO73" s="44">
        <v>6.4489999999999998</v>
      </c>
      <c r="CP73" s="44">
        <v>6.0279999999999996</v>
      </c>
      <c r="CQ73" s="44">
        <v>5.6529999999999996</v>
      </c>
      <c r="CR73" s="44">
        <v>5.2830000000000004</v>
      </c>
      <c r="CS73" s="44">
        <v>4.9059999999999997</v>
      </c>
      <c r="CT73" s="44">
        <v>4.62</v>
      </c>
      <c r="CU73" s="44">
        <v>4.4130000000000003</v>
      </c>
      <c r="CV73" s="44">
        <v>4.13</v>
      </c>
      <c r="CW73" s="44">
        <v>3.7679999999999998</v>
      </c>
      <c r="CX73" s="44">
        <v>3.43</v>
      </c>
      <c r="CY73" s="44">
        <v>3.0270000000000001</v>
      </c>
      <c r="CZ73" s="44">
        <v>2.5009999999999999</v>
      </c>
      <c r="DA73" s="44">
        <v>1.9990000000000001</v>
      </c>
      <c r="DB73" s="44">
        <v>1.6180000000000001</v>
      </c>
      <c r="DC73" s="44">
        <v>1.373</v>
      </c>
      <c r="DD73" s="44">
        <v>1.1639999999999999</v>
      </c>
      <c r="DE73" s="44">
        <v>0.95499999999999996</v>
      </c>
      <c r="DF73" s="44">
        <v>0.79200000000000004</v>
      </c>
      <c r="DG73" s="44">
        <v>0.59599999999999997</v>
      </c>
      <c r="DH73" s="44">
        <v>2.0270000000000001</v>
      </c>
    </row>
    <row r="74" spans="1:112" x14ac:dyDescent="0.75">
      <c r="A74" s="37">
        <v>8773</v>
      </c>
      <c r="B74" s="37" t="s">
        <v>141</v>
      </c>
      <c r="C74" s="42" t="s">
        <v>113</v>
      </c>
      <c r="D74" s="15" t="s">
        <v>142</v>
      </c>
      <c r="E74" s="15">
        <v>764</v>
      </c>
      <c r="F74" s="15" t="s">
        <v>143</v>
      </c>
      <c r="G74" s="15" t="s">
        <v>144</v>
      </c>
      <c r="H74" s="15">
        <v>764</v>
      </c>
      <c r="I74" s="38" t="s">
        <v>145</v>
      </c>
      <c r="J74" s="15">
        <v>920</v>
      </c>
      <c r="K74" s="15">
        <v>2006</v>
      </c>
      <c r="L74" s="44">
        <v>11.506</v>
      </c>
      <c r="M74" s="44">
        <v>0.71599999999999997</v>
      </c>
      <c r="N74" s="44">
        <v>0.57599999999999996</v>
      </c>
      <c r="O74" s="44">
        <v>0.48199999999999998</v>
      </c>
      <c r="P74" s="44">
        <v>0.41399999999999998</v>
      </c>
      <c r="Q74" s="44">
        <v>0.39</v>
      </c>
      <c r="R74" s="44">
        <v>0.40300000000000002</v>
      </c>
      <c r="S74" s="44">
        <v>0.44600000000000001</v>
      </c>
      <c r="T74" s="44">
        <v>0.502</v>
      </c>
      <c r="U74" s="44">
        <v>0.53500000000000003</v>
      </c>
      <c r="V74" s="44">
        <v>0.51500000000000001</v>
      </c>
      <c r="W74" s="44">
        <v>0.497</v>
      </c>
      <c r="X74" s="44">
        <v>0.51400000000000001</v>
      </c>
      <c r="Y74" s="44">
        <v>0.56100000000000005</v>
      </c>
      <c r="Z74" s="44">
        <v>0.64900000000000002</v>
      </c>
      <c r="AA74" s="44">
        <v>0.77400000000000002</v>
      </c>
      <c r="AB74" s="44">
        <v>0.91200000000000003</v>
      </c>
      <c r="AC74" s="44">
        <v>1.069</v>
      </c>
      <c r="AD74" s="44">
        <v>1.2310000000000001</v>
      </c>
      <c r="AE74" s="44">
        <v>1.3720000000000001</v>
      </c>
      <c r="AF74" s="44">
        <v>1.464</v>
      </c>
      <c r="AG74" s="44">
        <v>1.544</v>
      </c>
      <c r="AH74" s="44">
        <v>1.619</v>
      </c>
      <c r="AI74" s="44">
        <v>1.6930000000000001</v>
      </c>
      <c r="AJ74" s="44">
        <v>1.7569999999999999</v>
      </c>
      <c r="AK74" s="44">
        <v>1.8080000000000001</v>
      </c>
      <c r="AL74" s="44">
        <v>1.897</v>
      </c>
      <c r="AM74" s="44">
        <v>1.992</v>
      </c>
      <c r="AN74" s="44">
        <v>2.0950000000000002</v>
      </c>
      <c r="AO74" s="44">
        <v>2.206</v>
      </c>
      <c r="AP74" s="44">
        <v>2.3340000000000001</v>
      </c>
      <c r="AQ74" s="44">
        <v>2.4849999999999999</v>
      </c>
      <c r="AR74" s="44">
        <v>2.6349999999999998</v>
      </c>
      <c r="AS74" s="44">
        <v>2.778</v>
      </c>
      <c r="AT74" s="44">
        <v>2.97</v>
      </c>
      <c r="AU74" s="44">
        <v>3.2069999999999999</v>
      </c>
      <c r="AV74" s="44">
        <v>3.4039999999999999</v>
      </c>
      <c r="AW74" s="44">
        <v>3.593</v>
      </c>
      <c r="AX74" s="44">
        <v>3.7639999999999998</v>
      </c>
      <c r="AY74" s="44">
        <v>3.9049999999999998</v>
      </c>
      <c r="AZ74" s="44">
        <v>4.109</v>
      </c>
      <c r="BA74" s="44">
        <v>4.415</v>
      </c>
      <c r="BB74" s="44">
        <v>4.6139999999999999</v>
      </c>
      <c r="BC74" s="44">
        <v>4.6909999999999998</v>
      </c>
      <c r="BD74" s="44">
        <v>4.819</v>
      </c>
      <c r="BE74" s="44">
        <v>5.0519999999999996</v>
      </c>
      <c r="BF74" s="44">
        <v>5.2229999999999999</v>
      </c>
      <c r="BG74" s="44">
        <v>5.3250000000000002</v>
      </c>
      <c r="BH74" s="44">
        <v>5.4939999999999998</v>
      </c>
      <c r="BI74" s="44">
        <v>5.68</v>
      </c>
      <c r="BJ74" s="44">
        <v>5.7720000000000002</v>
      </c>
      <c r="BK74" s="44">
        <v>5.8010000000000002</v>
      </c>
      <c r="BL74" s="44">
        <v>5.8159999999999998</v>
      </c>
      <c r="BM74" s="44">
        <v>5.8369999999999997</v>
      </c>
      <c r="BN74" s="44">
        <v>5.8949999999999996</v>
      </c>
      <c r="BO74" s="44">
        <v>5.9740000000000002</v>
      </c>
      <c r="BP74" s="44">
        <v>6.0490000000000004</v>
      </c>
      <c r="BQ74" s="44">
        <v>6.1070000000000002</v>
      </c>
      <c r="BR74" s="44">
        <v>5.88</v>
      </c>
      <c r="BS74" s="44">
        <v>5.6719999999999997</v>
      </c>
      <c r="BT74" s="44">
        <v>5.5330000000000004</v>
      </c>
      <c r="BU74" s="44">
        <v>5.5220000000000002</v>
      </c>
      <c r="BV74" s="44">
        <v>5.5940000000000003</v>
      </c>
      <c r="BW74" s="44">
        <v>5.78</v>
      </c>
      <c r="BX74" s="44">
        <v>6.319</v>
      </c>
      <c r="BY74" s="44">
        <v>7.1109999999999998</v>
      </c>
      <c r="BZ74" s="44">
        <v>7.5579999999999998</v>
      </c>
      <c r="CA74" s="44">
        <v>7.484</v>
      </c>
      <c r="CB74" s="44">
        <v>7.4080000000000004</v>
      </c>
      <c r="CC74" s="44">
        <v>7.6059999999999999</v>
      </c>
      <c r="CD74" s="44">
        <v>7.9480000000000004</v>
      </c>
      <c r="CE74" s="44">
        <v>8.3190000000000008</v>
      </c>
      <c r="CF74" s="44">
        <v>8.5739999999999998</v>
      </c>
      <c r="CG74" s="44">
        <v>8.6140000000000008</v>
      </c>
      <c r="CH74" s="44">
        <v>8.4130000000000003</v>
      </c>
      <c r="CI74" s="44">
        <v>8.2040000000000006</v>
      </c>
      <c r="CJ74" s="44">
        <v>8.1530000000000005</v>
      </c>
      <c r="CK74" s="44">
        <v>8.08</v>
      </c>
      <c r="CL74" s="44">
        <v>7.8559999999999999</v>
      </c>
      <c r="CM74" s="44">
        <v>7.4450000000000003</v>
      </c>
      <c r="CN74" s="44">
        <v>6.8929999999999998</v>
      </c>
      <c r="CO74" s="44">
        <v>6.4109999999999996</v>
      </c>
      <c r="CP74" s="44">
        <v>5.99</v>
      </c>
      <c r="CQ74" s="44">
        <v>5.5389999999999997</v>
      </c>
      <c r="CR74" s="44">
        <v>5.1429999999999998</v>
      </c>
      <c r="CS74" s="44">
        <v>4.7750000000000004</v>
      </c>
      <c r="CT74" s="44">
        <v>4.4219999999999997</v>
      </c>
      <c r="CU74" s="44">
        <v>4.1520000000000001</v>
      </c>
      <c r="CV74" s="44">
        <v>3.9470000000000001</v>
      </c>
      <c r="CW74" s="44">
        <v>3.677</v>
      </c>
      <c r="CX74" s="44">
        <v>3.339</v>
      </c>
      <c r="CY74" s="44">
        <v>3.0139999999999998</v>
      </c>
      <c r="CZ74" s="44">
        <v>2.6379999999999999</v>
      </c>
      <c r="DA74" s="44">
        <v>2.17</v>
      </c>
      <c r="DB74" s="44">
        <v>1.73</v>
      </c>
      <c r="DC74" s="44">
        <v>1.407</v>
      </c>
      <c r="DD74" s="44">
        <v>1.175</v>
      </c>
      <c r="DE74" s="44">
        <v>0.98699999999999999</v>
      </c>
      <c r="DF74" s="44">
        <v>0.80800000000000005</v>
      </c>
      <c r="DG74" s="44">
        <v>0.68100000000000005</v>
      </c>
      <c r="DH74" s="44">
        <v>2.0099999999999998</v>
      </c>
    </row>
    <row r="75" spans="1:112" x14ac:dyDescent="0.75">
      <c r="A75" s="37">
        <v>8774</v>
      </c>
      <c r="B75" s="37" t="s">
        <v>141</v>
      </c>
      <c r="C75" s="42" t="s">
        <v>113</v>
      </c>
      <c r="D75" s="15" t="s">
        <v>142</v>
      </c>
      <c r="E75" s="15">
        <v>764</v>
      </c>
      <c r="F75" s="15" t="s">
        <v>143</v>
      </c>
      <c r="G75" s="15" t="s">
        <v>144</v>
      </c>
      <c r="H75" s="15">
        <v>764</v>
      </c>
      <c r="I75" s="38" t="s">
        <v>145</v>
      </c>
      <c r="J75" s="15">
        <v>920</v>
      </c>
      <c r="K75" s="15">
        <v>2007</v>
      </c>
      <c r="L75" s="44">
        <v>10.958</v>
      </c>
      <c r="M75" s="44">
        <v>0.66800000000000004</v>
      </c>
      <c r="N75" s="44">
        <v>0.52800000000000002</v>
      </c>
      <c r="O75" s="44">
        <v>0.44</v>
      </c>
      <c r="P75" s="44">
        <v>0.376</v>
      </c>
      <c r="Q75" s="44">
        <v>0.35499999999999998</v>
      </c>
      <c r="R75" s="44">
        <v>0.36799999999999999</v>
      </c>
      <c r="S75" s="44">
        <v>0.40100000000000002</v>
      </c>
      <c r="T75" s="44">
        <v>0.44700000000000001</v>
      </c>
      <c r="U75" s="44">
        <v>0.48899999999999999</v>
      </c>
      <c r="V75" s="44">
        <v>0.49099999999999999</v>
      </c>
      <c r="W75" s="44">
        <v>0.49099999999999999</v>
      </c>
      <c r="X75" s="44">
        <v>0.495</v>
      </c>
      <c r="Y75" s="44">
        <v>0.53600000000000003</v>
      </c>
      <c r="Z75" s="44">
        <v>0.60899999999999999</v>
      </c>
      <c r="AA75" s="44">
        <v>0.72799999999999998</v>
      </c>
      <c r="AB75" s="44">
        <v>0.88100000000000001</v>
      </c>
      <c r="AC75" s="44">
        <v>1.03</v>
      </c>
      <c r="AD75" s="44">
        <v>1.1759999999999999</v>
      </c>
      <c r="AE75" s="44">
        <v>1.306</v>
      </c>
      <c r="AF75" s="44">
        <v>1.411</v>
      </c>
      <c r="AG75" s="44">
        <v>1.4750000000000001</v>
      </c>
      <c r="AH75" s="44">
        <v>1.544</v>
      </c>
      <c r="AI75" s="44">
        <v>1.6240000000000001</v>
      </c>
      <c r="AJ75" s="44">
        <v>1.716</v>
      </c>
      <c r="AK75" s="44">
        <v>1.8029999999999999</v>
      </c>
      <c r="AL75" s="44">
        <v>1.8759999999999999</v>
      </c>
      <c r="AM75" s="44">
        <v>1.98</v>
      </c>
      <c r="AN75" s="44">
        <v>2.0790000000000002</v>
      </c>
      <c r="AO75" s="44">
        <v>2.1739999999999999</v>
      </c>
      <c r="AP75" s="44">
        <v>2.2730000000000001</v>
      </c>
      <c r="AQ75" s="44">
        <v>2.391</v>
      </c>
      <c r="AR75" s="44">
        <v>2.5390000000000001</v>
      </c>
      <c r="AS75" s="44">
        <v>2.698</v>
      </c>
      <c r="AT75" s="44">
        <v>2.8580000000000001</v>
      </c>
      <c r="AU75" s="44">
        <v>3.0630000000000002</v>
      </c>
      <c r="AV75" s="44">
        <v>3.3109999999999999</v>
      </c>
      <c r="AW75" s="44">
        <v>3.5209999999999999</v>
      </c>
      <c r="AX75" s="44">
        <v>3.718</v>
      </c>
      <c r="AY75" s="44">
        <v>3.895</v>
      </c>
      <c r="AZ75" s="44">
        <v>4.04</v>
      </c>
      <c r="BA75" s="44">
        <v>4.2389999999999999</v>
      </c>
      <c r="BB75" s="44">
        <v>4.5359999999999996</v>
      </c>
      <c r="BC75" s="44">
        <v>4.7359999999999998</v>
      </c>
      <c r="BD75" s="44">
        <v>4.8319999999999999</v>
      </c>
      <c r="BE75" s="44">
        <v>4.9809999999999999</v>
      </c>
      <c r="BF75" s="44">
        <v>5.2359999999999998</v>
      </c>
      <c r="BG75" s="44">
        <v>5.4359999999999999</v>
      </c>
      <c r="BH75" s="44">
        <v>5.5720000000000001</v>
      </c>
      <c r="BI75" s="44">
        <v>5.7670000000000003</v>
      </c>
      <c r="BJ75" s="44">
        <v>5.9589999999999996</v>
      </c>
      <c r="BK75" s="44">
        <v>6.0449999999999999</v>
      </c>
      <c r="BL75" s="44">
        <v>6.06</v>
      </c>
      <c r="BM75" s="44">
        <v>6.0549999999999997</v>
      </c>
      <c r="BN75" s="44">
        <v>6.0629999999999997</v>
      </c>
      <c r="BO75" s="44">
        <v>6.1239999999999997</v>
      </c>
      <c r="BP75" s="44">
        <v>6.22</v>
      </c>
      <c r="BQ75" s="44">
        <v>6.33</v>
      </c>
      <c r="BR75" s="44">
        <v>6.4379999999999997</v>
      </c>
      <c r="BS75" s="44">
        <v>6.2380000000000004</v>
      </c>
      <c r="BT75" s="44">
        <v>6.04</v>
      </c>
      <c r="BU75" s="44">
        <v>5.8970000000000002</v>
      </c>
      <c r="BV75" s="44">
        <v>5.87</v>
      </c>
      <c r="BW75" s="44">
        <v>5.9180000000000001</v>
      </c>
      <c r="BX75" s="44">
        <v>6.0789999999999997</v>
      </c>
      <c r="BY75" s="44">
        <v>6.5949999999999998</v>
      </c>
      <c r="BZ75" s="44">
        <v>7.3540000000000001</v>
      </c>
      <c r="CA75" s="44">
        <v>7.8259999999999996</v>
      </c>
      <c r="CB75" s="44">
        <v>7.8040000000000003</v>
      </c>
      <c r="CC75" s="44">
        <v>7.7809999999999997</v>
      </c>
      <c r="CD75" s="44">
        <v>8.0190000000000001</v>
      </c>
      <c r="CE75" s="44">
        <v>8.3780000000000001</v>
      </c>
      <c r="CF75" s="44">
        <v>8.7270000000000003</v>
      </c>
      <c r="CG75" s="44">
        <v>8.9309999999999992</v>
      </c>
      <c r="CH75" s="44">
        <v>8.91</v>
      </c>
      <c r="CI75" s="44">
        <v>8.6750000000000007</v>
      </c>
      <c r="CJ75" s="44">
        <v>8.4420000000000002</v>
      </c>
      <c r="CK75" s="44">
        <v>8.3369999999999997</v>
      </c>
      <c r="CL75" s="44">
        <v>8.2029999999999994</v>
      </c>
      <c r="CM75" s="44">
        <v>7.9320000000000004</v>
      </c>
      <c r="CN75" s="44">
        <v>7.492</v>
      </c>
      <c r="CO75" s="44">
        <v>6.9240000000000004</v>
      </c>
      <c r="CP75" s="44">
        <v>6.399</v>
      </c>
      <c r="CQ75" s="44">
        <v>5.9119999999999999</v>
      </c>
      <c r="CR75" s="44">
        <v>5.4050000000000002</v>
      </c>
      <c r="CS75" s="44">
        <v>4.9669999999999996</v>
      </c>
      <c r="CT75" s="44">
        <v>4.5830000000000002</v>
      </c>
      <c r="CU75" s="44">
        <v>4.234</v>
      </c>
      <c r="CV75" s="44">
        <v>3.9630000000000001</v>
      </c>
      <c r="CW75" s="44">
        <v>3.7509999999999999</v>
      </c>
      <c r="CX75" s="44">
        <v>3.4820000000000002</v>
      </c>
      <c r="CY75" s="44">
        <v>3.1509999999999998</v>
      </c>
      <c r="CZ75" s="44">
        <v>2.823</v>
      </c>
      <c r="DA75" s="44">
        <v>2.4510000000000001</v>
      </c>
      <c r="DB75" s="44">
        <v>2.012</v>
      </c>
      <c r="DC75" s="44">
        <v>1.619</v>
      </c>
      <c r="DD75" s="44">
        <v>1.302</v>
      </c>
      <c r="DE75" s="44">
        <v>1.0780000000000001</v>
      </c>
      <c r="DF75" s="44">
        <v>0.89700000000000002</v>
      </c>
      <c r="DG75" s="44">
        <v>0.73499999999999999</v>
      </c>
      <c r="DH75" s="44">
        <v>2.2829999999999999</v>
      </c>
    </row>
    <row r="76" spans="1:112" x14ac:dyDescent="0.75">
      <c r="A76" s="37">
        <v>8775</v>
      </c>
      <c r="B76" s="37" t="s">
        <v>141</v>
      </c>
      <c r="C76" s="42" t="s">
        <v>113</v>
      </c>
      <c r="D76" s="15" t="s">
        <v>142</v>
      </c>
      <c r="E76" s="15">
        <v>764</v>
      </c>
      <c r="F76" s="15" t="s">
        <v>143</v>
      </c>
      <c r="G76" s="15" t="s">
        <v>144</v>
      </c>
      <c r="H76" s="15">
        <v>764</v>
      </c>
      <c r="I76" s="38" t="s">
        <v>145</v>
      </c>
      <c r="J76" s="15">
        <v>920</v>
      </c>
      <c r="K76" s="15">
        <v>2008</v>
      </c>
      <c r="L76" s="44">
        <v>10.430999999999999</v>
      </c>
      <c r="M76" s="44">
        <v>0.626</v>
      </c>
      <c r="N76" s="44">
        <v>0.51100000000000001</v>
      </c>
      <c r="O76" s="44">
        <v>0.41099999999999998</v>
      </c>
      <c r="P76" s="44">
        <v>0.34799999999999998</v>
      </c>
      <c r="Q76" s="44">
        <v>0.32700000000000001</v>
      </c>
      <c r="R76" s="44">
        <v>0.33900000000000002</v>
      </c>
      <c r="S76" s="44">
        <v>0.36699999999999999</v>
      </c>
      <c r="T76" s="44">
        <v>0.4</v>
      </c>
      <c r="U76" s="44">
        <v>0.43099999999999999</v>
      </c>
      <c r="V76" s="44">
        <v>0.44900000000000001</v>
      </c>
      <c r="W76" s="44">
        <v>0.47</v>
      </c>
      <c r="X76" s="44">
        <v>0.49099999999999999</v>
      </c>
      <c r="Y76" s="44">
        <v>0.51600000000000001</v>
      </c>
      <c r="Z76" s="44">
        <v>0.57999999999999996</v>
      </c>
      <c r="AA76" s="44">
        <v>0.68200000000000005</v>
      </c>
      <c r="AB76" s="44">
        <v>0.82599999999999996</v>
      </c>
      <c r="AC76" s="44">
        <v>0.99099999999999999</v>
      </c>
      <c r="AD76" s="44">
        <v>1.129</v>
      </c>
      <c r="AE76" s="44">
        <v>1.2410000000000001</v>
      </c>
      <c r="AF76" s="44">
        <v>1.335</v>
      </c>
      <c r="AG76" s="44">
        <v>1.411</v>
      </c>
      <c r="AH76" s="44">
        <v>1.46</v>
      </c>
      <c r="AI76" s="44">
        <v>1.532</v>
      </c>
      <c r="AJ76" s="44">
        <v>1.627</v>
      </c>
      <c r="AK76" s="44">
        <v>1.7410000000000001</v>
      </c>
      <c r="AL76" s="44">
        <v>1.849</v>
      </c>
      <c r="AM76" s="44">
        <v>1.9350000000000001</v>
      </c>
      <c r="AN76" s="44">
        <v>2.044</v>
      </c>
      <c r="AO76" s="44">
        <v>2.137</v>
      </c>
      <c r="AP76" s="44">
        <v>2.2250000000000001</v>
      </c>
      <c r="AQ76" s="44">
        <v>2.3159999999999998</v>
      </c>
      <c r="AR76" s="44">
        <v>2.431</v>
      </c>
      <c r="AS76" s="44">
        <v>2.5819999999999999</v>
      </c>
      <c r="AT76" s="44">
        <v>2.754</v>
      </c>
      <c r="AU76" s="44">
        <v>2.9340000000000002</v>
      </c>
      <c r="AV76" s="44">
        <v>3.1509999999999998</v>
      </c>
      <c r="AW76" s="44">
        <v>3.4079999999999999</v>
      </c>
      <c r="AX76" s="44">
        <v>3.6269999999999998</v>
      </c>
      <c r="AY76" s="44">
        <v>3.831</v>
      </c>
      <c r="AZ76" s="44">
        <v>4.0110000000000001</v>
      </c>
      <c r="BA76" s="44">
        <v>4.1559999999999997</v>
      </c>
      <c r="BB76" s="44">
        <v>4.351</v>
      </c>
      <c r="BC76" s="44">
        <v>4.6369999999999996</v>
      </c>
      <c r="BD76" s="44">
        <v>4.8440000000000003</v>
      </c>
      <c r="BE76" s="44">
        <v>4.9690000000000003</v>
      </c>
      <c r="BF76" s="44">
        <v>5.149</v>
      </c>
      <c r="BG76" s="44">
        <v>5.4320000000000004</v>
      </c>
      <c r="BH76" s="44">
        <v>5.6619999999999999</v>
      </c>
      <c r="BI76" s="44">
        <v>5.827</v>
      </c>
      <c r="BJ76" s="44">
        <v>6.0350000000000001</v>
      </c>
      <c r="BK76" s="44">
        <v>6.2140000000000004</v>
      </c>
      <c r="BL76" s="44">
        <v>6.28</v>
      </c>
      <c r="BM76" s="44">
        <v>6.2770000000000001</v>
      </c>
      <c r="BN76" s="44">
        <v>6.258</v>
      </c>
      <c r="BO76" s="44">
        <v>6.2709999999999999</v>
      </c>
      <c r="BP76" s="44">
        <v>6.3520000000000003</v>
      </c>
      <c r="BQ76" s="44">
        <v>6.48</v>
      </c>
      <c r="BR76" s="44">
        <v>6.6369999999999996</v>
      </c>
      <c r="BS76" s="44">
        <v>6.7960000000000003</v>
      </c>
      <c r="BT76" s="44">
        <v>6.6150000000000002</v>
      </c>
      <c r="BU76" s="44">
        <v>6.4059999999999997</v>
      </c>
      <c r="BV76" s="44">
        <v>6.2409999999999997</v>
      </c>
      <c r="BW76" s="44">
        <v>6.1879999999999997</v>
      </c>
      <c r="BX76" s="44">
        <v>6.2089999999999996</v>
      </c>
      <c r="BY76" s="44">
        <v>6.3540000000000001</v>
      </c>
      <c r="BZ76" s="44">
        <v>6.8360000000000003</v>
      </c>
      <c r="CA76" s="44">
        <v>7.5979999999999999</v>
      </c>
      <c r="CB76" s="44">
        <v>8.1080000000000005</v>
      </c>
      <c r="CC76" s="44">
        <v>8.1389999999999993</v>
      </c>
      <c r="CD76" s="44">
        <v>8.1620000000000008</v>
      </c>
      <c r="CE76" s="44">
        <v>8.4220000000000006</v>
      </c>
      <c r="CF76" s="44">
        <v>8.7710000000000008</v>
      </c>
      <c r="CG76" s="44">
        <v>9.0809999999999995</v>
      </c>
      <c r="CH76" s="44">
        <v>9.2159999999999993</v>
      </c>
      <c r="CI76" s="44">
        <v>9.1430000000000007</v>
      </c>
      <c r="CJ76" s="44">
        <v>8.8879999999999999</v>
      </c>
      <c r="CK76" s="44">
        <v>8.6349999999999998</v>
      </c>
      <c r="CL76" s="44">
        <v>8.4779999999999998</v>
      </c>
      <c r="CM76" s="44">
        <v>8.2769999999999992</v>
      </c>
      <c r="CN76" s="44">
        <v>7.9560000000000004</v>
      </c>
      <c r="CO76" s="44">
        <v>7.49</v>
      </c>
      <c r="CP76" s="44">
        <v>6.9080000000000004</v>
      </c>
      <c r="CQ76" s="44">
        <v>6.3419999999999996</v>
      </c>
      <c r="CR76" s="44">
        <v>5.79</v>
      </c>
      <c r="CS76" s="44">
        <v>5.2270000000000003</v>
      </c>
      <c r="CT76" s="44">
        <v>4.75</v>
      </c>
      <c r="CU76" s="44">
        <v>4.351</v>
      </c>
      <c r="CV76" s="44">
        <v>4.0110000000000001</v>
      </c>
      <c r="CW76" s="44">
        <v>3.746</v>
      </c>
      <c r="CX76" s="44">
        <v>3.532</v>
      </c>
      <c r="CY76" s="44">
        <v>3.2709999999999999</v>
      </c>
      <c r="CZ76" s="44">
        <v>2.952</v>
      </c>
      <c r="DA76" s="44">
        <v>2.6280000000000001</v>
      </c>
      <c r="DB76" s="44">
        <v>2.2669999999999999</v>
      </c>
      <c r="DC76" s="44">
        <v>1.8779999999999999</v>
      </c>
      <c r="DD76" s="44">
        <v>1.502</v>
      </c>
      <c r="DE76" s="44">
        <v>1.204</v>
      </c>
      <c r="DF76" s="44">
        <v>0.98799999999999999</v>
      </c>
      <c r="DG76" s="44">
        <v>0.81599999999999995</v>
      </c>
      <c r="DH76" s="44">
        <v>2.5270000000000001</v>
      </c>
    </row>
    <row r="77" spans="1:112" x14ac:dyDescent="0.75">
      <c r="A77" s="37">
        <v>8776</v>
      </c>
      <c r="B77" s="37" t="s">
        <v>141</v>
      </c>
      <c r="C77" s="42" t="s">
        <v>113</v>
      </c>
      <c r="D77" s="15" t="s">
        <v>142</v>
      </c>
      <c r="E77" s="15">
        <v>764</v>
      </c>
      <c r="F77" s="15" t="s">
        <v>143</v>
      </c>
      <c r="G77" s="15" t="s">
        <v>144</v>
      </c>
      <c r="H77" s="15">
        <v>764</v>
      </c>
      <c r="I77" s="38" t="s">
        <v>145</v>
      </c>
      <c r="J77" s="15">
        <v>920</v>
      </c>
      <c r="K77" s="15">
        <v>2009</v>
      </c>
      <c r="L77" s="44">
        <v>9.8550000000000004</v>
      </c>
      <c r="M77" s="44">
        <v>0.59199999999999997</v>
      </c>
      <c r="N77" s="44">
        <v>0.48199999999999998</v>
      </c>
      <c r="O77" s="44">
        <v>0.4</v>
      </c>
      <c r="P77" s="44">
        <v>0.32700000000000001</v>
      </c>
      <c r="Q77" s="44">
        <v>0.29399999999999998</v>
      </c>
      <c r="R77" s="44">
        <v>0.29899999999999999</v>
      </c>
      <c r="S77" s="44">
        <v>0.32800000000000001</v>
      </c>
      <c r="T77" s="44">
        <v>0.36399999999999999</v>
      </c>
      <c r="U77" s="44">
        <v>0.38900000000000001</v>
      </c>
      <c r="V77" s="44">
        <v>0.39500000000000002</v>
      </c>
      <c r="W77" s="44">
        <v>0.42899999999999999</v>
      </c>
      <c r="X77" s="44">
        <v>0.47</v>
      </c>
      <c r="Y77" s="44">
        <v>0.51200000000000001</v>
      </c>
      <c r="Z77" s="44">
        <v>0.55700000000000005</v>
      </c>
      <c r="AA77" s="44">
        <v>0.64600000000000002</v>
      </c>
      <c r="AB77" s="44">
        <v>0.77</v>
      </c>
      <c r="AC77" s="44">
        <v>0.92600000000000005</v>
      </c>
      <c r="AD77" s="44">
        <v>1.0820000000000001</v>
      </c>
      <c r="AE77" s="44">
        <v>1.1870000000000001</v>
      </c>
      <c r="AF77" s="44">
        <v>1.264</v>
      </c>
      <c r="AG77" s="44">
        <v>1.331</v>
      </c>
      <c r="AH77" s="44">
        <v>1.3919999999999999</v>
      </c>
      <c r="AI77" s="44">
        <v>1.4430000000000001</v>
      </c>
      <c r="AJ77" s="44">
        <v>1.5269999999999999</v>
      </c>
      <c r="AK77" s="44">
        <v>1.6419999999999999</v>
      </c>
      <c r="AL77" s="44">
        <v>1.7749999999999999</v>
      </c>
      <c r="AM77" s="44">
        <v>1.8939999999999999</v>
      </c>
      <c r="AN77" s="44">
        <v>1.984</v>
      </c>
      <c r="AO77" s="44">
        <v>2.0859999999999999</v>
      </c>
      <c r="AP77" s="44">
        <v>2.173</v>
      </c>
      <c r="AQ77" s="44">
        <v>2.2570000000000001</v>
      </c>
      <c r="AR77" s="44">
        <v>2.347</v>
      </c>
      <c r="AS77" s="44">
        <v>2.4649999999999999</v>
      </c>
      <c r="AT77" s="44">
        <v>2.6219999999999999</v>
      </c>
      <c r="AU77" s="44">
        <v>2.8090000000000002</v>
      </c>
      <c r="AV77" s="44">
        <v>3.0070000000000001</v>
      </c>
      <c r="AW77" s="44">
        <v>3.2349999999999999</v>
      </c>
      <c r="AX77" s="44">
        <v>3.4990000000000001</v>
      </c>
      <c r="AY77" s="44">
        <v>3.7250000000000001</v>
      </c>
      <c r="AZ77" s="44">
        <v>3.9319999999999999</v>
      </c>
      <c r="BA77" s="44">
        <v>4.1109999999999998</v>
      </c>
      <c r="BB77" s="44">
        <v>4.258</v>
      </c>
      <c r="BC77" s="44">
        <v>4.4480000000000004</v>
      </c>
      <c r="BD77" s="44">
        <v>4.7300000000000004</v>
      </c>
      <c r="BE77" s="44">
        <v>4.9509999999999996</v>
      </c>
      <c r="BF77" s="44">
        <v>5.1139999999999999</v>
      </c>
      <c r="BG77" s="44">
        <v>5.3339999999999996</v>
      </c>
      <c r="BH77" s="44">
        <v>5.6459999999999999</v>
      </c>
      <c r="BI77" s="44">
        <v>5.9</v>
      </c>
      <c r="BJ77" s="44">
        <v>6.0810000000000004</v>
      </c>
      <c r="BK77" s="44">
        <v>6.2839999999999998</v>
      </c>
      <c r="BL77" s="44">
        <v>6.4340000000000002</v>
      </c>
      <c r="BM77" s="44">
        <v>6.4740000000000002</v>
      </c>
      <c r="BN77" s="44">
        <v>6.4569999999999999</v>
      </c>
      <c r="BO77" s="44">
        <v>6.4420000000000002</v>
      </c>
      <c r="BP77" s="44">
        <v>6.48</v>
      </c>
      <c r="BQ77" s="44">
        <v>6.5979999999999999</v>
      </c>
      <c r="BR77" s="44">
        <v>6.7679999999999998</v>
      </c>
      <c r="BS77" s="44">
        <v>6.97</v>
      </c>
      <c r="BT77" s="44">
        <v>7.173</v>
      </c>
      <c r="BU77" s="44">
        <v>6.9889999999999999</v>
      </c>
      <c r="BV77" s="44">
        <v>6.7480000000000002</v>
      </c>
      <c r="BW77" s="44">
        <v>6.5510000000000002</v>
      </c>
      <c r="BX77" s="44">
        <v>6.4720000000000004</v>
      </c>
      <c r="BY77" s="44">
        <v>6.4770000000000003</v>
      </c>
      <c r="BZ77" s="44">
        <v>6.5990000000000002</v>
      </c>
      <c r="CA77" s="44">
        <v>7.0830000000000002</v>
      </c>
      <c r="CB77" s="44">
        <v>7.8570000000000002</v>
      </c>
      <c r="CC77" s="44">
        <v>8.4</v>
      </c>
      <c r="CD77" s="44">
        <v>8.4770000000000003</v>
      </c>
      <c r="CE77" s="44">
        <v>8.5269999999999992</v>
      </c>
      <c r="CF77" s="44">
        <v>8.7829999999999995</v>
      </c>
      <c r="CG77" s="44">
        <v>9.11</v>
      </c>
      <c r="CH77" s="44">
        <v>9.3629999999999995</v>
      </c>
      <c r="CI77" s="44">
        <v>9.4329999999999998</v>
      </c>
      <c r="CJ77" s="44">
        <v>9.3170000000000002</v>
      </c>
      <c r="CK77" s="44">
        <v>9.0489999999999995</v>
      </c>
      <c r="CL77" s="44">
        <v>8.782</v>
      </c>
      <c r="CM77" s="44">
        <v>8.5660000000000007</v>
      </c>
      <c r="CN77" s="44">
        <v>8.2929999999999993</v>
      </c>
      <c r="CO77" s="44">
        <v>7.92</v>
      </c>
      <c r="CP77" s="44">
        <v>7.43</v>
      </c>
      <c r="CQ77" s="44">
        <v>6.84</v>
      </c>
      <c r="CR77" s="44">
        <v>6.2359999999999998</v>
      </c>
      <c r="CS77" s="44">
        <v>5.617</v>
      </c>
      <c r="CT77" s="44">
        <v>4.9989999999999997</v>
      </c>
      <c r="CU77" s="44">
        <v>4.4829999999999997</v>
      </c>
      <c r="CV77" s="44">
        <v>4.0720000000000001</v>
      </c>
      <c r="CW77" s="44">
        <v>3.7469999999999999</v>
      </c>
      <c r="CX77" s="44">
        <v>3.4950000000000001</v>
      </c>
      <c r="CY77" s="44">
        <v>3.2869999999999999</v>
      </c>
      <c r="CZ77" s="44">
        <v>3.04</v>
      </c>
      <c r="DA77" s="44">
        <v>2.7429999999999999</v>
      </c>
      <c r="DB77" s="44">
        <v>2.4279999999999999</v>
      </c>
      <c r="DC77" s="44">
        <v>2.0990000000000002</v>
      </c>
      <c r="DD77" s="44">
        <v>1.73</v>
      </c>
      <c r="DE77" s="44">
        <v>1.387</v>
      </c>
      <c r="DF77" s="44">
        <v>1.109</v>
      </c>
      <c r="DG77" s="44">
        <v>0.90500000000000003</v>
      </c>
      <c r="DH77" s="44">
        <v>2.79</v>
      </c>
    </row>
    <row r="78" spans="1:112" x14ac:dyDescent="0.75">
      <c r="A78" s="37">
        <v>8777</v>
      </c>
      <c r="B78" s="37" t="s">
        <v>141</v>
      </c>
      <c r="C78" s="42" t="s">
        <v>113</v>
      </c>
      <c r="D78" s="15" t="s">
        <v>142</v>
      </c>
      <c r="E78" s="15">
        <v>764</v>
      </c>
      <c r="F78" s="15" t="s">
        <v>143</v>
      </c>
      <c r="G78" s="15" t="s">
        <v>144</v>
      </c>
      <c r="H78" s="15">
        <v>764</v>
      </c>
      <c r="I78" s="38" t="s">
        <v>145</v>
      </c>
      <c r="J78" s="15">
        <v>920</v>
      </c>
      <c r="K78" s="15">
        <v>2010</v>
      </c>
      <c r="L78" s="44">
        <v>9.4359999999999999</v>
      </c>
      <c r="M78" s="44">
        <v>0.57199999999999995</v>
      </c>
      <c r="N78" s="44">
        <v>0.45900000000000002</v>
      </c>
      <c r="O78" s="44">
        <v>0.379</v>
      </c>
      <c r="P78" s="44">
        <v>0.32</v>
      </c>
      <c r="Q78" s="44">
        <v>0.29399999999999998</v>
      </c>
      <c r="R78" s="44">
        <v>0.29699999999999999</v>
      </c>
      <c r="S78" s="44">
        <v>0.318</v>
      </c>
      <c r="T78" s="44">
        <v>0.34599999999999997</v>
      </c>
      <c r="U78" s="44">
        <v>0.36399999999999999</v>
      </c>
      <c r="V78" s="44">
        <v>0.35799999999999998</v>
      </c>
      <c r="W78" s="44">
        <v>0.379</v>
      </c>
      <c r="X78" s="44">
        <v>0.43</v>
      </c>
      <c r="Y78" s="44">
        <v>0.49299999999999999</v>
      </c>
      <c r="Z78" s="44">
        <v>0.55800000000000005</v>
      </c>
      <c r="AA78" s="44">
        <v>0.625</v>
      </c>
      <c r="AB78" s="44">
        <v>0.73299999999999998</v>
      </c>
      <c r="AC78" s="44">
        <v>0.86699999999999999</v>
      </c>
      <c r="AD78" s="44">
        <v>1.018</v>
      </c>
      <c r="AE78" s="44">
        <v>1.147</v>
      </c>
      <c r="AF78" s="44">
        <v>1.22</v>
      </c>
      <c r="AG78" s="44">
        <v>1.2729999999999999</v>
      </c>
      <c r="AH78" s="44">
        <v>1.327</v>
      </c>
      <c r="AI78" s="44">
        <v>1.39</v>
      </c>
      <c r="AJ78" s="44">
        <v>1.4510000000000001</v>
      </c>
      <c r="AK78" s="44">
        <v>1.552</v>
      </c>
      <c r="AL78" s="44">
        <v>1.6839999999999999</v>
      </c>
      <c r="AM78" s="44">
        <v>1.8280000000000001</v>
      </c>
      <c r="AN78" s="44">
        <v>1.9490000000000001</v>
      </c>
      <c r="AO78" s="44">
        <v>2.032</v>
      </c>
      <c r="AP78" s="44">
        <v>2.129</v>
      </c>
      <c r="AQ78" s="44">
        <v>2.2130000000000001</v>
      </c>
      <c r="AR78" s="44">
        <v>2.2999999999999998</v>
      </c>
      <c r="AS78" s="44">
        <v>2.3959999999999999</v>
      </c>
      <c r="AT78" s="44">
        <v>2.52</v>
      </c>
      <c r="AU78" s="44">
        <v>2.6869999999999998</v>
      </c>
      <c r="AV78" s="44">
        <v>2.8889999999999998</v>
      </c>
      <c r="AW78" s="44">
        <v>3.1059999999999999</v>
      </c>
      <c r="AX78" s="44">
        <v>3.3439999999999999</v>
      </c>
      <c r="AY78" s="44">
        <v>3.6120000000000001</v>
      </c>
      <c r="AZ78" s="44">
        <v>3.843</v>
      </c>
      <c r="BA78" s="44">
        <v>4.0519999999999996</v>
      </c>
      <c r="BB78" s="44">
        <v>4.2320000000000002</v>
      </c>
      <c r="BC78" s="44">
        <v>4.3810000000000002</v>
      </c>
      <c r="BD78" s="44">
        <v>4.5739999999999998</v>
      </c>
      <c r="BE78" s="44">
        <v>4.8609999999999998</v>
      </c>
      <c r="BF78" s="44">
        <v>5.1079999999999997</v>
      </c>
      <c r="BG78" s="44">
        <v>5.3179999999999996</v>
      </c>
      <c r="BH78" s="44">
        <v>5.5780000000000003</v>
      </c>
      <c r="BI78" s="44">
        <v>5.9160000000000004</v>
      </c>
      <c r="BJ78" s="44">
        <v>6.181</v>
      </c>
      <c r="BK78" s="44">
        <v>6.3609999999999998</v>
      </c>
      <c r="BL78" s="44">
        <v>6.5439999999999996</v>
      </c>
      <c r="BM78" s="44">
        <v>6.6589999999999998</v>
      </c>
      <c r="BN78" s="44">
        <v>6.6760000000000002</v>
      </c>
      <c r="BO78" s="44">
        <v>6.6660000000000004</v>
      </c>
      <c r="BP78" s="44">
        <v>6.6749999999999998</v>
      </c>
      <c r="BQ78" s="44">
        <v>6.7530000000000001</v>
      </c>
      <c r="BR78" s="44">
        <v>6.9180000000000001</v>
      </c>
      <c r="BS78" s="44">
        <v>7.13</v>
      </c>
      <c r="BT78" s="44">
        <v>7.3689999999999998</v>
      </c>
      <c r="BU78" s="44">
        <v>7.5940000000000003</v>
      </c>
      <c r="BV78" s="44">
        <v>7.3819999999999997</v>
      </c>
      <c r="BW78" s="44">
        <v>7.0960000000000001</v>
      </c>
      <c r="BX78" s="44">
        <v>6.867</v>
      </c>
      <c r="BY78" s="44">
        <v>6.7729999999999997</v>
      </c>
      <c r="BZ78" s="44">
        <v>6.7560000000000002</v>
      </c>
      <c r="CA78" s="44">
        <v>6.8940000000000001</v>
      </c>
      <c r="CB78" s="44">
        <v>7.3920000000000003</v>
      </c>
      <c r="CC78" s="44">
        <v>8.1760000000000002</v>
      </c>
      <c r="CD78" s="44">
        <v>8.7430000000000003</v>
      </c>
      <c r="CE78" s="44">
        <v>8.8439999999999994</v>
      </c>
      <c r="CF78" s="44">
        <v>8.8989999999999991</v>
      </c>
      <c r="CG78" s="44">
        <v>9.141</v>
      </c>
      <c r="CH78" s="44">
        <v>9.4290000000000003</v>
      </c>
      <c r="CI78" s="44">
        <v>9.6310000000000002</v>
      </c>
      <c r="CJ78" s="44">
        <v>9.6430000000000007</v>
      </c>
      <c r="CK78" s="44">
        <v>9.4849999999999994</v>
      </c>
      <c r="CL78" s="44">
        <v>9.2080000000000002</v>
      </c>
      <c r="CM78" s="44">
        <v>8.9260000000000002</v>
      </c>
      <c r="CN78" s="44">
        <v>8.6470000000000002</v>
      </c>
      <c r="CO78" s="44">
        <v>8.2940000000000005</v>
      </c>
      <c r="CP78" s="44">
        <v>7.8659999999999997</v>
      </c>
      <c r="CQ78" s="44">
        <v>7.3520000000000003</v>
      </c>
      <c r="CR78" s="44">
        <v>6.758</v>
      </c>
      <c r="CS78" s="44">
        <v>6.1150000000000002</v>
      </c>
      <c r="CT78" s="44">
        <v>5.4269999999999996</v>
      </c>
      <c r="CU78" s="44">
        <v>4.7489999999999997</v>
      </c>
      <c r="CV78" s="44">
        <v>4.1879999999999997</v>
      </c>
      <c r="CW78" s="44">
        <v>3.7690000000000001</v>
      </c>
      <c r="CX78" s="44">
        <v>3.4649999999999999</v>
      </c>
      <c r="CY78" s="44">
        <v>3.2330000000000001</v>
      </c>
      <c r="CZ78" s="44">
        <v>3.0350000000000001</v>
      </c>
      <c r="DA78" s="44">
        <v>2.81</v>
      </c>
      <c r="DB78" s="44">
        <v>2.54</v>
      </c>
      <c r="DC78" s="44">
        <v>2.2469999999999999</v>
      </c>
      <c r="DD78" s="44">
        <v>1.923</v>
      </c>
      <c r="DE78" s="44">
        <v>1.5880000000000001</v>
      </c>
      <c r="DF78" s="44">
        <v>1.278</v>
      </c>
      <c r="DG78" s="44">
        <v>1.0229999999999999</v>
      </c>
      <c r="DH78" s="44">
        <v>3.0950000000000002</v>
      </c>
    </row>
    <row r="79" spans="1:112" x14ac:dyDescent="0.75">
      <c r="A79" s="37">
        <v>8778</v>
      </c>
      <c r="B79" s="37" t="s">
        <v>141</v>
      </c>
      <c r="C79" s="42" t="s">
        <v>113</v>
      </c>
      <c r="D79" s="15" t="s">
        <v>142</v>
      </c>
      <c r="E79" s="15">
        <v>764</v>
      </c>
      <c r="F79" s="15" t="s">
        <v>143</v>
      </c>
      <c r="G79" s="15" t="s">
        <v>144</v>
      </c>
      <c r="H79" s="15">
        <v>764</v>
      </c>
      <c r="I79" s="38" t="s">
        <v>145</v>
      </c>
      <c r="J79" s="15">
        <v>920</v>
      </c>
      <c r="K79" s="15">
        <v>2011</v>
      </c>
      <c r="L79" s="44">
        <v>9.1449999999999996</v>
      </c>
      <c r="M79" s="44">
        <v>0.57999999999999996</v>
      </c>
      <c r="N79" s="44">
        <v>0.45200000000000001</v>
      </c>
      <c r="O79" s="44">
        <v>0.36899999999999999</v>
      </c>
      <c r="P79" s="44">
        <v>0.31</v>
      </c>
      <c r="Q79" s="44">
        <v>0.28199999999999997</v>
      </c>
      <c r="R79" s="44">
        <v>0.28199999999999997</v>
      </c>
      <c r="S79" s="44">
        <v>0.29799999999999999</v>
      </c>
      <c r="T79" s="44">
        <v>0.32100000000000001</v>
      </c>
      <c r="U79" s="44">
        <v>0.33900000000000002</v>
      </c>
      <c r="V79" s="44">
        <v>0.33500000000000002</v>
      </c>
      <c r="W79" s="44">
        <v>0.34399999999999997</v>
      </c>
      <c r="X79" s="44">
        <v>0.38</v>
      </c>
      <c r="Y79" s="44">
        <v>0.45100000000000001</v>
      </c>
      <c r="Z79" s="44">
        <v>0.53800000000000003</v>
      </c>
      <c r="AA79" s="44">
        <v>0.628</v>
      </c>
      <c r="AB79" s="44">
        <v>0.71299999999999997</v>
      </c>
      <c r="AC79" s="44">
        <v>0.83</v>
      </c>
      <c r="AD79" s="44">
        <v>0.95799999999999996</v>
      </c>
      <c r="AE79" s="44">
        <v>1.0840000000000001</v>
      </c>
      <c r="AF79" s="44">
        <v>1.1850000000000001</v>
      </c>
      <c r="AG79" s="44">
        <v>1.2350000000000001</v>
      </c>
      <c r="AH79" s="44">
        <v>1.278</v>
      </c>
      <c r="AI79" s="44">
        <v>1.3360000000000001</v>
      </c>
      <c r="AJ79" s="44">
        <v>1.41</v>
      </c>
      <c r="AK79" s="44">
        <v>1.486</v>
      </c>
      <c r="AL79" s="44">
        <v>1.6020000000000001</v>
      </c>
      <c r="AM79" s="44">
        <v>1.7430000000000001</v>
      </c>
      <c r="AN79" s="44">
        <v>1.885</v>
      </c>
      <c r="AO79" s="44">
        <v>1.9930000000000001</v>
      </c>
      <c r="AP79" s="44">
        <v>2.0630000000000002</v>
      </c>
      <c r="AQ79" s="44">
        <v>2.1509999999999998</v>
      </c>
      <c r="AR79" s="44">
        <v>2.2320000000000002</v>
      </c>
      <c r="AS79" s="44">
        <v>2.3239999999999998</v>
      </c>
      <c r="AT79" s="44">
        <v>2.4260000000000002</v>
      </c>
      <c r="AU79" s="44">
        <v>2.5609999999999999</v>
      </c>
      <c r="AV79" s="44">
        <v>2.738</v>
      </c>
      <c r="AW79" s="44">
        <v>2.9510000000000001</v>
      </c>
      <c r="AX79" s="44">
        <v>3.177</v>
      </c>
      <c r="AY79" s="44">
        <v>3.4220000000000002</v>
      </c>
      <c r="AZ79" s="44">
        <v>3.6970000000000001</v>
      </c>
      <c r="BA79" s="44">
        <v>3.9319999999999999</v>
      </c>
      <c r="BB79" s="44">
        <v>4.1440000000000001</v>
      </c>
      <c r="BC79" s="44">
        <v>4.3280000000000003</v>
      </c>
      <c r="BD79" s="44">
        <v>4.4870000000000001</v>
      </c>
      <c r="BE79" s="44">
        <v>4.6989999999999998</v>
      </c>
      <c r="BF79" s="44">
        <v>5.0179999999999998</v>
      </c>
      <c r="BG79" s="44">
        <v>5.3029999999999999</v>
      </c>
      <c r="BH79" s="44">
        <v>5.5510000000000002</v>
      </c>
      <c r="BI79" s="44">
        <v>5.8449999999999998</v>
      </c>
      <c r="BJ79" s="44">
        <v>6.2089999999999996</v>
      </c>
      <c r="BK79" s="44">
        <v>6.4779999999999998</v>
      </c>
      <c r="BL79" s="44">
        <v>6.6429999999999998</v>
      </c>
      <c r="BM79" s="44">
        <v>6.806</v>
      </c>
      <c r="BN79" s="44">
        <v>6.9029999999999996</v>
      </c>
      <c r="BO79" s="44">
        <v>6.92</v>
      </c>
      <c r="BP79" s="44">
        <v>6.9290000000000003</v>
      </c>
      <c r="BQ79" s="44">
        <v>6.9720000000000004</v>
      </c>
      <c r="BR79" s="44">
        <v>7.0960000000000001</v>
      </c>
      <c r="BS79" s="44">
        <v>7.3070000000000004</v>
      </c>
      <c r="BT79" s="44">
        <v>7.5540000000000003</v>
      </c>
      <c r="BU79" s="44">
        <v>7.8049999999999997</v>
      </c>
      <c r="BV79" s="44">
        <v>8.0169999999999995</v>
      </c>
      <c r="BW79" s="44">
        <v>7.7569999999999997</v>
      </c>
      <c r="BX79" s="44">
        <v>7.4249999999999998</v>
      </c>
      <c r="BY79" s="44">
        <v>7.1680000000000001</v>
      </c>
      <c r="BZ79" s="44">
        <v>7.0469999999999997</v>
      </c>
      <c r="CA79" s="44">
        <v>7.0490000000000004</v>
      </c>
      <c r="CB79" s="44">
        <v>7.2240000000000002</v>
      </c>
      <c r="CC79" s="44">
        <v>7.7750000000000004</v>
      </c>
      <c r="CD79" s="44">
        <v>8.6159999999999997</v>
      </c>
      <c r="CE79" s="44">
        <v>9.2040000000000006</v>
      </c>
      <c r="CF79" s="44">
        <v>9.2729999999999997</v>
      </c>
      <c r="CG79" s="44">
        <v>9.2829999999999995</v>
      </c>
      <c r="CH79" s="44">
        <v>9.4749999999999996</v>
      </c>
      <c r="CI79" s="44">
        <v>9.7249999999999996</v>
      </c>
      <c r="CJ79" s="44">
        <v>9.8919999999999995</v>
      </c>
      <c r="CK79" s="44">
        <v>9.8659999999999997</v>
      </c>
      <c r="CL79" s="44">
        <v>9.6690000000000005</v>
      </c>
      <c r="CM79" s="44">
        <v>9.3510000000000009</v>
      </c>
      <c r="CN79" s="44">
        <v>9.0269999999999992</v>
      </c>
      <c r="CO79" s="44">
        <v>8.7080000000000002</v>
      </c>
      <c r="CP79" s="44">
        <v>8.3140000000000001</v>
      </c>
      <c r="CQ79" s="44">
        <v>7.8470000000000004</v>
      </c>
      <c r="CR79" s="44">
        <v>7.298</v>
      </c>
      <c r="CS79" s="44">
        <v>6.6719999999999997</v>
      </c>
      <c r="CT79" s="44">
        <v>6.0019999999999998</v>
      </c>
      <c r="CU79" s="44">
        <v>5.29</v>
      </c>
      <c r="CV79" s="44">
        <v>4.593</v>
      </c>
      <c r="CW79" s="44">
        <v>4.016</v>
      </c>
      <c r="CX79" s="44">
        <v>3.58</v>
      </c>
      <c r="CY79" s="44">
        <v>3.2589999999999999</v>
      </c>
      <c r="CZ79" s="44">
        <v>3.01</v>
      </c>
      <c r="DA79" s="44">
        <v>2.798</v>
      </c>
      <c r="DB79" s="44">
        <v>2.5649999999999999</v>
      </c>
      <c r="DC79" s="44">
        <v>2.3010000000000002</v>
      </c>
      <c r="DD79" s="44">
        <v>2.008</v>
      </c>
      <c r="DE79" s="44">
        <v>1.698</v>
      </c>
      <c r="DF79" s="44">
        <v>1.3839999999999999</v>
      </c>
      <c r="DG79" s="44">
        <v>1.1000000000000001</v>
      </c>
      <c r="DH79" s="44">
        <v>3.35</v>
      </c>
    </row>
    <row r="80" spans="1:112" x14ac:dyDescent="0.75">
      <c r="A80" s="37">
        <v>8779</v>
      </c>
      <c r="B80" s="37" t="s">
        <v>141</v>
      </c>
      <c r="C80" s="42" t="s">
        <v>113</v>
      </c>
      <c r="D80" s="15" t="s">
        <v>142</v>
      </c>
      <c r="E80" s="15">
        <v>764</v>
      </c>
      <c r="F80" s="15" t="s">
        <v>143</v>
      </c>
      <c r="G80" s="15" t="s">
        <v>144</v>
      </c>
      <c r="H80" s="15">
        <v>764</v>
      </c>
      <c r="I80" s="38" t="s">
        <v>145</v>
      </c>
      <c r="J80" s="15">
        <v>920</v>
      </c>
      <c r="K80" s="15">
        <v>2012</v>
      </c>
      <c r="L80" s="44">
        <v>8.593</v>
      </c>
      <c r="M80" s="44">
        <v>0.51200000000000001</v>
      </c>
      <c r="N80" s="44">
        <v>0.41</v>
      </c>
      <c r="O80" s="44">
        <v>0.33900000000000002</v>
      </c>
      <c r="P80" s="44">
        <v>0.28499999999999998</v>
      </c>
      <c r="Q80" s="44">
        <v>0.25900000000000001</v>
      </c>
      <c r="R80" s="44">
        <v>0.25700000000000001</v>
      </c>
      <c r="S80" s="44">
        <v>0.27</v>
      </c>
      <c r="T80" s="44">
        <v>0.28899999999999998</v>
      </c>
      <c r="U80" s="44">
        <v>0.30399999999999999</v>
      </c>
      <c r="V80" s="44">
        <v>0.30499999999999999</v>
      </c>
      <c r="W80" s="44">
        <v>0.315</v>
      </c>
      <c r="X80" s="44">
        <v>0.33900000000000002</v>
      </c>
      <c r="Y80" s="44">
        <v>0.39300000000000002</v>
      </c>
      <c r="Z80" s="44">
        <v>0.48599999999999999</v>
      </c>
      <c r="AA80" s="44">
        <v>0.59899999999999998</v>
      </c>
      <c r="AB80" s="44">
        <v>0.71</v>
      </c>
      <c r="AC80" s="44">
        <v>0.80100000000000005</v>
      </c>
      <c r="AD80" s="44">
        <v>0.91100000000000003</v>
      </c>
      <c r="AE80" s="44">
        <v>1.0149999999999999</v>
      </c>
      <c r="AF80" s="44">
        <v>1.115</v>
      </c>
      <c r="AG80" s="44">
        <v>1.194</v>
      </c>
      <c r="AH80" s="44">
        <v>1.2350000000000001</v>
      </c>
      <c r="AI80" s="44">
        <v>1.2809999999999999</v>
      </c>
      <c r="AJ80" s="44">
        <v>1.349</v>
      </c>
      <c r="AK80" s="44">
        <v>1.4390000000000001</v>
      </c>
      <c r="AL80" s="44">
        <v>1.5289999999999999</v>
      </c>
      <c r="AM80" s="44">
        <v>1.6519999999999999</v>
      </c>
      <c r="AN80" s="44">
        <v>1.7909999999999999</v>
      </c>
      <c r="AO80" s="44">
        <v>1.923</v>
      </c>
      <c r="AP80" s="44">
        <v>2.0179999999999998</v>
      </c>
      <c r="AQ80" s="44">
        <v>2.0779999999999998</v>
      </c>
      <c r="AR80" s="44">
        <v>2.1629999999999998</v>
      </c>
      <c r="AS80" s="44">
        <v>2.2490000000000001</v>
      </c>
      <c r="AT80" s="44">
        <v>2.347</v>
      </c>
      <c r="AU80" s="44">
        <v>2.4590000000000001</v>
      </c>
      <c r="AV80" s="44">
        <v>2.6030000000000002</v>
      </c>
      <c r="AW80" s="44">
        <v>2.79</v>
      </c>
      <c r="AX80" s="44">
        <v>3.0110000000000001</v>
      </c>
      <c r="AY80" s="44">
        <v>3.2440000000000002</v>
      </c>
      <c r="AZ80" s="44">
        <v>3.4940000000000002</v>
      </c>
      <c r="BA80" s="44">
        <v>3.774</v>
      </c>
      <c r="BB80" s="44">
        <v>4.0119999999999996</v>
      </c>
      <c r="BC80" s="44">
        <v>4.2279999999999998</v>
      </c>
      <c r="BD80" s="44">
        <v>4.4219999999999997</v>
      </c>
      <c r="BE80" s="44">
        <v>4.5979999999999999</v>
      </c>
      <c r="BF80" s="44">
        <v>4.8390000000000004</v>
      </c>
      <c r="BG80" s="44">
        <v>5.1970000000000001</v>
      </c>
      <c r="BH80" s="44">
        <v>5.5220000000000002</v>
      </c>
      <c r="BI80" s="44">
        <v>5.8040000000000003</v>
      </c>
      <c r="BJ80" s="44">
        <v>6.1210000000000004</v>
      </c>
      <c r="BK80" s="44">
        <v>6.4930000000000003</v>
      </c>
      <c r="BL80" s="44">
        <v>6.75</v>
      </c>
      <c r="BM80" s="44">
        <v>6.8929999999999998</v>
      </c>
      <c r="BN80" s="44">
        <v>7.04</v>
      </c>
      <c r="BO80" s="44">
        <v>7.14</v>
      </c>
      <c r="BP80" s="44">
        <v>7.1779999999999999</v>
      </c>
      <c r="BQ80" s="44">
        <v>7.2220000000000004</v>
      </c>
      <c r="BR80" s="44">
        <v>7.3109999999999999</v>
      </c>
      <c r="BS80" s="44">
        <v>7.4790000000000001</v>
      </c>
      <c r="BT80" s="44">
        <v>7.726</v>
      </c>
      <c r="BU80" s="44">
        <v>7.9859999999999998</v>
      </c>
      <c r="BV80" s="44">
        <v>8.2219999999999995</v>
      </c>
      <c r="BW80" s="44">
        <v>8.4060000000000006</v>
      </c>
      <c r="BX80" s="44">
        <v>8.1</v>
      </c>
      <c r="BY80" s="44">
        <v>7.7350000000000003</v>
      </c>
      <c r="BZ80" s="44">
        <v>7.444</v>
      </c>
      <c r="CA80" s="44">
        <v>7.34</v>
      </c>
      <c r="CB80" s="44">
        <v>7.3739999999999997</v>
      </c>
      <c r="CC80" s="44">
        <v>7.5860000000000003</v>
      </c>
      <c r="CD80" s="44">
        <v>8.1809999999999992</v>
      </c>
      <c r="CE80" s="44">
        <v>9.0579999999999998</v>
      </c>
      <c r="CF80" s="44">
        <v>9.6379999999999999</v>
      </c>
      <c r="CG80" s="44">
        <v>9.6609999999999996</v>
      </c>
      <c r="CH80" s="44">
        <v>9.61</v>
      </c>
      <c r="CI80" s="44">
        <v>9.76</v>
      </c>
      <c r="CJ80" s="44">
        <v>9.9789999999999992</v>
      </c>
      <c r="CK80" s="44">
        <v>10.114000000000001</v>
      </c>
      <c r="CL80" s="44">
        <v>10.052</v>
      </c>
      <c r="CM80" s="44">
        <v>9.8149999999999995</v>
      </c>
      <c r="CN80" s="44">
        <v>9.4540000000000006</v>
      </c>
      <c r="CO80" s="44">
        <v>9.09</v>
      </c>
      <c r="CP80" s="44">
        <v>8.7289999999999992</v>
      </c>
      <c r="CQ80" s="44">
        <v>8.2959999999999994</v>
      </c>
      <c r="CR80" s="44">
        <v>7.7939999999999996</v>
      </c>
      <c r="CS80" s="44">
        <v>7.2119999999999997</v>
      </c>
      <c r="CT80" s="44">
        <v>6.5570000000000004</v>
      </c>
      <c r="CU80" s="44">
        <v>5.8609999999999998</v>
      </c>
      <c r="CV80" s="44">
        <v>5.1260000000000003</v>
      </c>
      <c r="CW80" s="44">
        <v>4.4130000000000003</v>
      </c>
      <c r="CX80" s="44">
        <v>3.8239999999999998</v>
      </c>
      <c r="CY80" s="44">
        <v>3.3769999999999998</v>
      </c>
      <c r="CZ80" s="44">
        <v>3.0430000000000001</v>
      </c>
      <c r="DA80" s="44">
        <v>2.7829999999999999</v>
      </c>
      <c r="DB80" s="44">
        <v>2.5619999999999998</v>
      </c>
      <c r="DC80" s="44">
        <v>2.327</v>
      </c>
      <c r="DD80" s="44">
        <v>2.06</v>
      </c>
      <c r="DE80" s="44">
        <v>1.7749999999999999</v>
      </c>
      <c r="DF80" s="44">
        <v>1.482</v>
      </c>
      <c r="DG80" s="44">
        <v>1.1919999999999999</v>
      </c>
      <c r="DH80" s="44">
        <v>3.6240000000000001</v>
      </c>
    </row>
    <row r="81" spans="1:112" x14ac:dyDescent="0.75">
      <c r="A81" s="37">
        <v>8780</v>
      </c>
      <c r="B81" s="37" t="s">
        <v>141</v>
      </c>
      <c r="C81" s="42" t="s">
        <v>113</v>
      </c>
      <c r="D81" s="15" t="s">
        <v>142</v>
      </c>
      <c r="E81" s="15">
        <v>764</v>
      </c>
      <c r="F81" s="15" t="s">
        <v>143</v>
      </c>
      <c r="G81" s="15" t="s">
        <v>144</v>
      </c>
      <c r="H81" s="15">
        <v>764</v>
      </c>
      <c r="I81" s="38" t="s">
        <v>145</v>
      </c>
      <c r="J81" s="15">
        <v>920</v>
      </c>
      <c r="K81" s="15">
        <v>2013</v>
      </c>
      <c r="L81" s="44">
        <v>8.0210000000000008</v>
      </c>
      <c r="M81" s="44">
        <v>0.48799999999999999</v>
      </c>
      <c r="N81" s="44">
        <v>0.39200000000000002</v>
      </c>
      <c r="O81" s="44">
        <v>0.32100000000000001</v>
      </c>
      <c r="P81" s="44">
        <v>0.27</v>
      </c>
      <c r="Q81" s="44">
        <v>0.246</v>
      </c>
      <c r="R81" s="44">
        <v>0.245</v>
      </c>
      <c r="S81" s="44">
        <v>0.255</v>
      </c>
      <c r="T81" s="44">
        <v>0.27</v>
      </c>
      <c r="U81" s="44">
        <v>0.28100000000000003</v>
      </c>
      <c r="V81" s="44">
        <v>0.27800000000000002</v>
      </c>
      <c r="W81" s="44">
        <v>0.28999999999999998</v>
      </c>
      <c r="X81" s="44">
        <v>0.314</v>
      </c>
      <c r="Y81" s="44">
        <v>0.35399999999999998</v>
      </c>
      <c r="Z81" s="44">
        <v>0.42699999999999999</v>
      </c>
      <c r="AA81" s="44">
        <v>0.54600000000000004</v>
      </c>
      <c r="AB81" s="44">
        <v>0.68300000000000005</v>
      </c>
      <c r="AC81" s="44">
        <v>0.80300000000000005</v>
      </c>
      <c r="AD81" s="44">
        <v>0.88400000000000001</v>
      </c>
      <c r="AE81" s="44">
        <v>0.97</v>
      </c>
      <c r="AF81" s="44">
        <v>1.0489999999999999</v>
      </c>
      <c r="AG81" s="44">
        <v>1.1299999999999999</v>
      </c>
      <c r="AH81" s="44">
        <v>1.2</v>
      </c>
      <c r="AI81" s="44">
        <v>1.244</v>
      </c>
      <c r="AJ81" s="44">
        <v>1.3</v>
      </c>
      <c r="AK81" s="44">
        <v>1.3839999999999999</v>
      </c>
      <c r="AL81" s="44">
        <v>1.4870000000000001</v>
      </c>
      <c r="AM81" s="44">
        <v>1.5840000000000001</v>
      </c>
      <c r="AN81" s="44">
        <v>1.7050000000000001</v>
      </c>
      <c r="AO81" s="44">
        <v>1.833</v>
      </c>
      <c r="AP81" s="44">
        <v>1.9530000000000001</v>
      </c>
      <c r="AQ81" s="44">
        <v>2.04</v>
      </c>
      <c r="AR81" s="44">
        <v>2.097</v>
      </c>
      <c r="AS81" s="44">
        <v>2.1859999999999999</v>
      </c>
      <c r="AT81" s="44">
        <v>2.278</v>
      </c>
      <c r="AU81" s="44">
        <v>2.3860000000000001</v>
      </c>
      <c r="AV81" s="44">
        <v>2.5070000000000001</v>
      </c>
      <c r="AW81" s="44">
        <v>2.6589999999999998</v>
      </c>
      <c r="AX81" s="44">
        <v>2.8540000000000001</v>
      </c>
      <c r="AY81" s="44">
        <v>3.0819999999999999</v>
      </c>
      <c r="AZ81" s="44">
        <v>3.32</v>
      </c>
      <c r="BA81" s="44">
        <v>3.5750000000000002</v>
      </c>
      <c r="BB81" s="44">
        <v>3.859</v>
      </c>
      <c r="BC81" s="44">
        <v>4.1020000000000003</v>
      </c>
      <c r="BD81" s="44">
        <v>4.3280000000000003</v>
      </c>
      <c r="BE81" s="44">
        <v>4.5419999999999998</v>
      </c>
      <c r="BF81" s="44">
        <v>4.7450000000000001</v>
      </c>
      <c r="BG81" s="44">
        <v>5.0220000000000002</v>
      </c>
      <c r="BH81" s="44">
        <v>5.423</v>
      </c>
      <c r="BI81" s="44">
        <v>5.7850000000000001</v>
      </c>
      <c r="BJ81" s="44">
        <v>6.0880000000000001</v>
      </c>
      <c r="BK81" s="44">
        <v>6.4119999999999999</v>
      </c>
      <c r="BL81" s="44">
        <v>6.7770000000000001</v>
      </c>
      <c r="BM81" s="44">
        <v>7.016</v>
      </c>
      <c r="BN81" s="44">
        <v>7.1420000000000003</v>
      </c>
      <c r="BO81" s="44">
        <v>7.2939999999999996</v>
      </c>
      <c r="BP81" s="44">
        <v>7.4180000000000001</v>
      </c>
      <c r="BQ81" s="44">
        <v>7.4939999999999998</v>
      </c>
      <c r="BR81" s="44">
        <v>7.585</v>
      </c>
      <c r="BS81" s="44">
        <v>7.718</v>
      </c>
      <c r="BT81" s="44">
        <v>7.9210000000000003</v>
      </c>
      <c r="BU81" s="44">
        <v>8.18</v>
      </c>
      <c r="BV81" s="44">
        <v>8.4250000000000007</v>
      </c>
      <c r="BW81" s="44">
        <v>8.6319999999999997</v>
      </c>
      <c r="BX81" s="44">
        <v>8.7870000000000008</v>
      </c>
      <c r="BY81" s="44">
        <v>8.4469999999999992</v>
      </c>
      <c r="BZ81" s="44">
        <v>8.0429999999999993</v>
      </c>
      <c r="CA81" s="44">
        <v>7.7640000000000002</v>
      </c>
      <c r="CB81" s="44">
        <v>7.69</v>
      </c>
      <c r="CC81" s="44">
        <v>7.7560000000000002</v>
      </c>
      <c r="CD81" s="44">
        <v>7.9960000000000004</v>
      </c>
      <c r="CE81" s="44">
        <v>8.6140000000000008</v>
      </c>
      <c r="CF81" s="44">
        <v>9.5</v>
      </c>
      <c r="CG81" s="44">
        <v>10.057</v>
      </c>
      <c r="CH81" s="44">
        <v>10.018000000000001</v>
      </c>
      <c r="CI81" s="44">
        <v>9.9149999999999991</v>
      </c>
      <c r="CJ81" s="44">
        <v>10.031000000000001</v>
      </c>
      <c r="CK81" s="44">
        <v>10.220000000000001</v>
      </c>
      <c r="CL81" s="44">
        <v>10.323</v>
      </c>
      <c r="CM81" s="44">
        <v>10.221</v>
      </c>
      <c r="CN81" s="44">
        <v>9.94</v>
      </c>
      <c r="CO81" s="44">
        <v>9.5350000000000001</v>
      </c>
      <c r="CP81" s="44">
        <v>9.1259999999999994</v>
      </c>
      <c r="CQ81" s="44">
        <v>8.7230000000000008</v>
      </c>
      <c r="CR81" s="44">
        <v>8.2530000000000001</v>
      </c>
      <c r="CS81" s="44">
        <v>7.7149999999999999</v>
      </c>
      <c r="CT81" s="44">
        <v>7.1020000000000003</v>
      </c>
      <c r="CU81" s="44">
        <v>6.4169999999999998</v>
      </c>
      <c r="CV81" s="44">
        <v>5.6929999999999996</v>
      </c>
      <c r="CW81" s="44">
        <v>4.9390000000000001</v>
      </c>
      <c r="CX81" s="44">
        <v>4.2140000000000004</v>
      </c>
      <c r="CY81" s="44">
        <v>3.617</v>
      </c>
      <c r="CZ81" s="44">
        <v>3.1619999999999999</v>
      </c>
      <c r="DA81" s="44">
        <v>2.8220000000000001</v>
      </c>
      <c r="DB81" s="44">
        <v>2.5550000000000002</v>
      </c>
      <c r="DC81" s="44">
        <v>2.323</v>
      </c>
      <c r="DD81" s="44">
        <v>2.085</v>
      </c>
      <c r="DE81" s="44">
        <v>1.823</v>
      </c>
      <c r="DF81" s="44">
        <v>1.55</v>
      </c>
      <c r="DG81" s="44">
        <v>1.2769999999999999</v>
      </c>
      <c r="DH81" s="44">
        <v>3.92</v>
      </c>
    </row>
    <row r="82" spans="1:112" x14ac:dyDescent="0.75">
      <c r="A82" s="37">
        <v>8781</v>
      </c>
      <c r="B82" s="37" t="s">
        <v>141</v>
      </c>
      <c r="C82" s="42" t="s">
        <v>113</v>
      </c>
      <c r="D82" s="15" t="s">
        <v>142</v>
      </c>
      <c r="E82" s="15">
        <v>764</v>
      </c>
      <c r="F82" s="15" t="s">
        <v>143</v>
      </c>
      <c r="G82" s="15" t="s">
        <v>144</v>
      </c>
      <c r="H82" s="15">
        <v>764</v>
      </c>
      <c r="I82" s="38" t="s">
        <v>145</v>
      </c>
      <c r="J82" s="15">
        <v>920</v>
      </c>
      <c r="K82" s="15">
        <v>2014</v>
      </c>
      <c r="L82" s="44">
        <v>7.4509999999999996</v>
      </c>
      <c r="M82" s="44">
        <v>0.45300000000000001</v>
      </c>
      <c r="N82" s="44">
        <v>0.371</v>
      </c>
      <c r="O82" s="44">
        <v>0.30399999999999999</v>
      </c>
      <c r="P82" s="44">
        <v>0.253</v>
      </c>
      <c r="Q82" s="44">
        <v>0.23</v>
      </c>
      <c r="R82" s="44">
        <v>0.22800000000000001</v>
      </c>
      <c r="S82" s="44">
        <v>0.23899999999999999</v>
      </c>
      <c r="T82" s="44">
        <v>0.253</v>
      </c>
      <c r="U82" s="44">
        <v>0.26100000000000001</v>
      </c>
      <c r="V82" s="44">
        <v>0.255</v>
      </c>
      <c r="W82" s="44">
        <v>0.26400000000000001</v>
      </c>
      <c r="X82" s="44">
        <v>0.28799999999999998</v>
      </c>
      <c r="Y82" s="44">
        <v>0.32700000000000001</v>
      </c>
      <c r="Z82" s="44">
        <v>0.38400000000000001</v>
      </c>
      <c r="AA82" s="44">
        <v>0.47899999999999998</v>
      </c>
      <c r="AB82" s="44">
        <v>0.62</v>
      </c>
      <c r="AC82" s="44">
        <v>0.76900000000000002</v>
      </c>
      <c r="AD82" s="44">
        <v>0.88200000000000001</v>
      </c>
      <c r="AE82" s="44">
        <v>0.93700000000000006</v>
      </c>
      <c r="AF82" s="44">
        <v>0.998</v>
      </c>
      <c r="AG82" s="44">
        <v>1.0569999999999999</v>
      </c>
      <c r="AH82" s="44">
        <v>1.129</v>
      </c>
      <c r="AI82" s="44">
        <v>1.202</v>
      </c>
      <c r="AJ82" s="44">
        <v>1.256</v>
      </c>
      <c r="AK82" s="44">
        <v>1.327</v>
      </c>
      <c r="AL82" s="44">
        <v>1.4239999999999999</v>
      </c>
      <c r="AM82" s="44">
        <v>1.534</v>
      </c>
      <c r="AN82" s="44">
        <v>1.6279999999999999</v>
      </c>
      <c r="AO82" s="44">
        <v>1.738</v>
      </c>
      <c r="AP82" s="44">
        <v>1.8560000000000001</v>
      </c>
      <c r="AQ82" s="44">
        <v>1.9670000000000001</v>
      </c>
      <c r="AR82" s="44">
        <v>2.052</v>
      </c>
      <c r="AS82" s="44">
        <v>2.113</v>
      </c>
      <c r="AT82" s="44">
        <v>2.2090000000000001</v>
      </c>
      <c r="AU82" s="44">
        <v>2.31</v>
      </c>
      <c r="AV82" s="44">
        <v>2.4260000000000002</v>
      </c>
      <c r="AW82" s="44">
        <v>2.5539999999999998</v>
      </c>
      <c r="AX82" s="44">
        <v>2.714</v>
      </c>
      <c r="AY82" s="44">
        <v>2.915</v>
      </c>
      <c r="AZ82" s="44">
        <v>3.1480000000000001</v>
      </c>
      <c r="BA82" s="44">
        <v>3.39</v>
      </c>
      <c r="BB82" s="44">
        <v>3.6480000000000001</v>
      </c>
      <c r="BC82" s="44">
        <v>3.9380000000000002</v>
      </c>
      <c r="BD82" s="44">
        <v>4.1920000000000002</v>
      </c>
      <c r="BE82" s="44">
        <v>4.4379999999999997</v>
      </c>
      <c r="BF82" s="44">
        <v>4.6779999999999999</v>
      </c>
      <c r="BG82" s="44">
        <v>4.9160000000000004</v>
      </c>
      <c r="BH82" s="44">
        <v>5.2320000000000002</v>
      </c>
      <c r="BI82" s="44">
        <v>5.6710000000000003</v>
      </c>
      <c r="BJ82" s="44">
        <v>6.0590000000000002</v>
      </c>
      <c r="BK82" s="44">
        <v>6.3680000000000003</v>
      </c>
      <c r="BL82" s="44">
        <v>6.6829999999999998</v>
      </c>
      <c r="BM82" s="44">
        <v>7.0339999999999998</v>
      </c>
      <c r="BN82" s="44">
        <v>7.26</v>
      </c>
      <c r="BO82" s="44">
        <v>7.39</v>
      </c>
      <c r="BP82" s="44">
        <v>7.5679999999999996</v>
      </c>
      <c r="BQ82" s="44">
        <v>7.7350000000000003</v>
      </c>
      <c r="BR82" s="44">
        <v>7.8609999999999998</v>
      </c>
      <c r="BS82" s="44">
        <v>7.9980000000000002</v>
      </c>
      <c r="BT82" s="44">
        <v>8.1639999999999997</v>
      </c>
      <c r="BU82" s="44">
        <v>8.3770000000000007</v>
      </c>
      <c r="BV82" s="44">
        <v>8.6210000000000004</v>
      </c>
      <c r="BW82" s="44">
        <v>8.8360000000000003</v>
      </c>
      <c r="BX82" s="44">
        <v>9.0120000000000005</v>
      </c>
      <c r="BY82" s="44">
        <v>9.1519999999999992</v>
      </c>
      <c r="BZ82" s="44">
        <v>8.7720000000000002</v>
      </c>
      <c r="CA82" s="44">
        <v>8.3800000000000008</v>
      </c>
      <c r="CB82" s="44">
        <v>8.1270000000000007</v>
      </c>
      <c r="CC82" s="44">
        <v>8.0809999999999995</v>
      </c>
      <c r="CD82" s="44">
        <v>8.1679999999999993</v>
      </c>
      <c r="CE82" s="44">
        <v>8.4139999999999997</v>
      </c>
      <c r="CF82" s="44">
        <v>9.0299999999999994</v>
      </c>
      <c r="CG82" s="44">
        <v>9.9090000000000007</v>
      </c>
      <c r="CH82" s="44">
        <v>10.425000000000001</v>
      </c>
      <c r="CI82" s="44">
        <v>10.332000000000001</v>
      </c>
      <c r="CJ82" s="44">
        <v>10.186999999999999</v>
      </c>
      <c r="CK82" s="44">
        <v>10.273</v>
      </c>
      <c r="CL82" s="44">
        <v>10.430999999999999</v>
      </c>
      <c r="CM82" s="44">
        <v>10.497999999999999</v>
      </c>
      <c r="CN82" s="44">
        <v>10.353999999999999</v>
      </c>
      <c r="CO82" s="44">
        <v>10.026999999999999</v>
      </c>
      <c r="CP82" s="44">
        <v>9.5749999999999993</v>
      </c>
      <c r="CQ82" s="44">
        <v>9.1229999999999993</v>
      </c>
      <c r="CR82" s="44">
        <v>8.6809999999999992</v>
      </c>
      <c r="CS82" s="44">
        <v>8.1739999999999995</v>
      </c>
      <c r="CT82" s="44">
        <v>7.6029999999999998</v>
      </c>
      <c r="CU82" s="44">
        <v>6.9580000000000002</v>
      </c>
      <c r="CV82" s="44">
        <v>6.2430000000000003</v>
      </c>
      <c r="CW82" s="44">
        <v>5.4950000000000001</v>
      </c>
      <c r="CX82" s="44">
        <v>4.7249999999999996</v>
      </c>
      <c r="CY82" s="44">
        <v>3.9950000000000001</v>
      </c>
      <c r="CZ82" s="44">
        <v>3.395</v>
      </c>
      <c r="DA82" s="44">
        <v>2.94</v>
      </c>
      <c r="DB82" s="44">
        <v>2.5990000000000002</v>
      </c>
      <c r="DC82" s="44">
        <v>2.3180000000000001</v>
      </c>
      <c r="DD82" s="44">
        <v>2.0859999999999999</v>
      </c>
      <c r="DE82" s="44">
        <v>1.849</v>
      </c>
      <c r="DF82" s="44">
        <v>1.5960000000000001</v>
      </c>
      <c r="DG82" s="44">
        <v>1.339</v>
      </c>
      <c r="DH82" s="44">
        <v>4.2380000000000004</v>
      </c>
    </row>
    <row r="83" spans="1:112" x14ac:dyDescent="0.75">
      <c r="A83" s="37">
        <v>8782</v>
      </c>
      <c r="B83" s="37" t="s">
        <v>141</v>
      </c>
      <c r="C83" s="42" t="s">
        <v>113</v>
      </c>
      <c r="D83" s="15" t="s">
        <v>142</v>
      </c>
      <c r="E83" s="15">
        <v>764</v>
      </c>
      <c r="F83" s="15" t="s">
        <v>143</v>
      </c>
      <c r="G83" s="15" t="s">
        <v>144</v>
      </c>
      <c r="H83" s="15">
        <v>764</v>
      </c>
      <c r="I83" s="38" t="s">
        <v>145</v>
      </c>
      <c r="J83" s="15">
        <v>920</v>
      </c>
      <c r="K83" s="15">
        <v>2015</v>
      </c>
      <c r="L83" s="44">
        <v>6.8959999999999999</v>
      </c>
      <c r="M83" s="44">
        <v>0.41799999999999998</v>
      </c>
      <c r="N83" s="44">
        <v>0.34599999999999997</v>
      </c>
      <c r="O83" s="44">
        <v>0.28799999999999998</v>
      </c>
      <c r="P83" s="44">
        <v>0.24</v>
      </c>
      <c r="Q83" s="44">
        <v>0.219</v>
      </c>
      <c r="R83" s="44">
        <v>0.221</v>
      </c>
      <c r="S83" s="44">
        <v>0.23400000000000001</v>
      </c>
      <c r="T83" s="44">
        <v>0.248</v>
      </c>
      <c r="U83" s="44">
        <v>0.252</v>
      </c>
      <c r="V83" s="44">
        <v>0.23799999999999999</v>
      </c>
      <c r="W83" s="44">
        <v>0.24299999999999999</v>
      </c>
      <c r="X83" s="44">
        <v>0.26300000000000001</v>
      </c>
      <c r="Y83" s="44">
        <v>0.30099999999999999</v>
      </c>
      <c r="Z83" s="44">
        <v>0.35599999999999998</v>
      </c>
      <c r="AA83" s="44">
        <v>0.43099999999999999</v>
      </c>
      <c r="AB83" s="44">
        <v>0.54500000000000004</v>
      </c>
      <c r="AC83" s="44">
        <v>0.70099999999999996</v>
      </c>
      <c r="AD83" s="44">
        <v>0.84799999999999998</v>
      </c>
      <c r="AE83" s="44">
        <v>0.93700000000000006</v>
      </c>
      <c r="AF83" s="44">
        <v>0.96599999999999997</v>
      </c>
      <c r="AG83" s="44">
        <v>1.008</v>
      </c>
      <c r="AH83" s="44">
        <v>1.0589999999999999</v>
      </c>
      <c r="AI83" s="44">
        <v>1.1339999999999999</v>
      </c>
      <c r="AJ83" s="44">
        <v>1.2170000000000001</v>
      </c>
      <c r="AK83" s="44">
        <v>1.2849999999999999</v>
      </c>
      <c r="AL83" s="44">
        <v>1.369</v>
      </c>
      <c r="AM83" s="44">
        <v>1.472</v>
      </c>
      <c r="AN83" s="44">
        <v>1.58</v>
      </c>
      <c r="AO83" s="44">
        <v>1.6639999999999999</v>
      </c>
      <c r="AP83" s="44">
        <v>1.764</v>
      </c>
      <c r="AQ83" s="44">
        <v>1.8740000000000001</v>
      </c>
      <c r="AR83" s="44">
        <v>1.984</v>
      </c>
      <c r="AS83" s="44">
        <v>2.0720000000000001</v>
      </c>
      <c r="AT83" s="44">
        <v>2.1389999999999998</v>
      </c>
      <c r="AU83" s="44">
        <v>2.2440000000000002</v>
      </c>
      <c r="AV83" s="44">
        <v>2.3530000000000002</v>
      </c>
      <c r="AW83" s="44">
        <v>2.4769999999999999</v>
      </c>
      <c r="AX83" s="44">
        <v>2.613</v>
      </c>
      <c r="AY83" s="44">
        <v>2.778</v>
      </c>
      <c r="AZ83" s="44">
        <v>2.984</v>
      </c>
      <c r="BA83" s="44">
        <v>3.2210000000000001</v>
      </c>
      <c r="BB83" s="44">
        <v>3.4670000000000001</v>
      </c>
      <c r="BC83" s="44">
        <v>3.7320000000000002</v>
      </c>
      <c r="BD83" s="44">
        <v>4.0330000000000004</v>
      </c>
      <c r="BE83" s="44">
        <v>4.3070000000000004</v>
      </c>
      <c r="BF83" s="44">
        <v>4.5810000000000004</v>
      </c>
      <c r="BG83" s="44">
        <v>4.8570000000000002</v>
      </c>
      <c r="BH83" s="44">
        <v>5.1319999999999997</v>
      </c>
      <c r="BI83" s="44">
        <v>5.4829999999999997</v>
      </c>
      <c r="BJ83" s="44">
        <v>5.9530000000000003</v>
      </c>
      <c r="BK83" s="44">
        <v>6.351</v>
      </c>
      <c r="BL83" s="44">
        <v>6.6509999999999998</v>
      </c>
      <c r="BM83" s="44">
        <v>6.9509999999999996</v>
      </c>
      <c r="BN83" s="44">
        <v>7.2939999999999996</v>
      </c>
      <c r="BO83" s="44">
        <v>7.5270000000000001</v>
      </c>
      <c r="BP83" s="44">
        <v>7.6840000000000002</v>
      </c>
      <c r="BQ83" s="44">
        <v>7.9080000000000004</v>
      </c>
      <c r="BR83" s="44">
        <v>8.1300000000000008</v>
      </c>
      <c r="BS83" s="44">
        <v>8.3059999999999992</v>
      </c>
      <c r="BT83" s="44">
        <v>8.4779999999999998</v>
      </c>
      <c r="BU83" s="44">
        <v>8.6519999999999992</v>
      </c>
      <c r="BV83" s="44">
        <v>8.8469999999999995</v>
      </c>
      <c r="BW83" s="44">
        <v>9.0609999999999999</v>
      </c>
      <c r="BX83" s="44">
        <v>9.2449999999999992</v>
      </c>
      <c r="BY83" s="44">
        <v>9.4039999999999999</v>
      </c>
      <c r="BZ83" s="44">
        <v>9.5210000000000008</v>
      </c>
      <c r="CA83" s="44">
        <v>9.1549999999999994</v>
      </c>
      <c r="CB83" s="44">
        <v>8.7880000000000003</v>
      </c>
      <c r="CC83" s="44">
        <v>8.5579999999999998</v>
      </c>
      <c r="CD83" s="44">
        <v>8.5289999999999999</v>
      </c>
      <c r="CE83" s="44">
        <v>8.6140000000000008</v>
      </c>
      <c r="CF83" s="44">
        <v>8.84</v>
      </c>
      <c r="CG83" s="44">
        <v>9.44</v>
      </c>
      <c r="CH83" s="44">
        <v>10.295</v>
      </c>
      <c r="CI83" s="44">
        <v>10.778</v>
      </c>
      <c r="CJ83" s="44">
        <v>10.641999999999999</v>
      </c>
      <c r="CK83" s="44">
        <v>10.458</v>
      </c>
      <c r="CL83" s="44">
        <v>10.512</v>
      </c>
      <c r="CM83" s="44">
        <v>10.635999999999999</v>
      </c>
      <c r="CN83" s="44">
        <v>10.663</v>
      </c>
      <c r="CO83" s="44">
        <v>10.473000000000001</v>
      </c>
      <c r="CP83" s="44">
        <v>10.098000000000001</v>
      </c>
      <c r="CQ83" s="44">
        <v>9.5980000000000008</v>
      </c>
      <c r="CR83" s="44">
        <v>9.1029999999999998</v>
      </c>
      <c r="CS83" s="44">
        <v>8.6219999999999999</v>
      </c>
      <c r="CT83" s="44">
        <v>8.0790000000000006</v>
      </c>
      <c r="CU83" s="44">
        <v>7.4720000000000004</v>
      </c>
      <c r="CV83" s="44">
        <v>6.7910000000000004</v>
      </c>
      <c r="CW83" s="44">
        <v>6.0469999999999997</v>
      </c>
      <c r="CX83" s="44">
        <v>5.2779999999999996</v>
      </c>
      <c r="CY83" s="44">
        <v>4.4980000000000002</v>
      </c>
      <c r="CZ83" s="44">
        <v>3.766</v>
      </c>
      <c r="DA83" s="44">
        <v>3.17</v>
      </c>
      <c r="DB83" s="44">
        <v>2.7189999999999999</v>
      </c>
      <c r="DC83" s="44">
        <v>2.359</v>
      </c>
      <c r="DD83" s="44">
        <v>2.0880000000000001</v>
      </c>
      <c r="DE83" s="44">
        <v>1.8560000000000001</v>
      </c>
      <c r="DF83" s="44">
        <v>1.6240000000000001</v>
      </c>
      <c r="DG83" s="44">
        <v>1.3819999999999999</v>
      </c>
      <c r="DH83" s="44">
        <v>4.5599999999999996</v>
      </c>
    </row>
    <row r="84" spans="1:112" x14ac:dyDescent="0.75">
      <c r="A84" s="37">
        <v>8783</v>
      </c>
      <c r="B84" s="37" t="s">
        <v>141</v>
      </c>
      <c r="C84" s="42" t="s">
        <v>113</v>
      </c>
      <c r="D84" s="15" t="s">
        <v>142</v>
      </c>
      <c r="E84" s="15">
        <v>764</v>
      </c>
      <c r="F84" s="15" t="s">
        <v>143</v>
      </c>
      <c r="G84" s="15" t="s">
        <v>144</v>
      </c>
      <c r="H84" s="15">
        <v>764</v>
      </c>
      <c r="I84" s="38" t="s">
        <v>145</v>
      </c>
      <c r="J84" s="15">
        <v>920</v>
      </c>
      <c r="K84" s="15">
        <v>2016</v>
      </c>
      <c r="L84" s="44">
        <v>6.4059999999999997</v>
      </c>
      <c r="M84" s="44">
        <v>0.38900000000000001</v>
      </c>
      <c r="N84" s="44">
        <v>0.32200000000000001</v>
      </c>
      <c r="O84" s="44">
        <v>0.27</v>
      </c>
      <c r="P84" s="44">
        <v>0.22800000000000001</v>
      </c>
      <c r="Q84" s="44">
        <v>0.20599999999999999</v>
      </c>
      <c r="R84" s="44">
        <v>0.20399999999999999</v>
      </c>
      <c r="S84" s="44">
        <v>0.215</v>
      </c>
      <c r="T84" s="44">
        <v>0.22800000000000001</v>
      </c>
      <c r="U84" s="44">
        <v>0.23599999999999999</v>
      </c>
      <c r="V84" s="44">
        <v>0.23</v>
      </c>
      <c r="W84" s="44">
        <v>0.22600000000000001</v>
      </c>
      <c r="X84" s="44">
        <v>0.24199999999999999</v>
      </c>
      <c r="Y84" s="44">
        <v>0.27400000000000002</v>
      </c>
      <c r="Z84" s="44">
        <v>0.32700000000000001</v>
      </c>
      <c r="AA84" s="44">
        <v>0.4</v>
      </c>
      <c r="AB84" s="44">
        <v>0.49099999999999999</v>
      </c>
      <c r="AC84" s="44">
        <v>0.61799999999999999</v>
      </c>
      <c r="AD84" s="44">
        <v>0.77400000000000002</v>
      </c>
      <c r="AE84" s="44">
        <v>0.90300000000000002</v>
      </c>
      <c r="AF84" s="44">
        <v>0.96799999999999997</v>
      </c>
      <c r="AG84" s="44">
        <v>0.97799999999999998</v>
      </c>
      <c r="AH84" s="44">
        <v>1.012</v>
      </c>
      <c r="AI84" s="44">
        <v>1.0660000000000001</v>
      </c>
      <c r="AJ84" s="44">
        <v>1.151</v>
      </c>
      <c r="AK84" s="44">
        <v>1.248</v>
      </c>
      <c r="AL84" s="44">
        <v>1.3280000000000001</v>
      </c>
      <c r="AM84" s="44">
        <v>1.417</v>
      </c>
      <c r="AN84" s="44">
        <v>1.5189999999999999</v>
      </c>
      <c r="AO84" s="44">
        <v>1.6180000000000001</v>
      </c>
      <c r="AP84" s="44">
        <v>1.6910000000000001</v>
      </c>
      <c r="AQ84" s="44">
        <v>1.784</v>
      </c>
      <c r="AR84" s="44">
        <v>1.893</v>
      </c>
      <c r="AS84" s="44">
        <v>2.0070000000000001</v>
      </c>
      <c r="AT84" s="44">
        <v>2.101</v>
      </c>
      <c r="AU84" s="44">
        <v>2.177</v>
      </c>
      <c r="AV84" s="44">
        <v>2.29</v>
      </c>
      <c r="AW84" s="44">
        <v>2.4079999999999999</v>
      </c>
      <c r="AX84" s="44">
        <v>2.5379999999999998</v>
      </c>
      <c r="AY84" s="44">
        <v>2.6779999999999999</v>
      </c>
      <c r="AZ84" s="44">
        <v>2.8479999999999999</v>
      </c>
      <c r="BA84" s="44">
        <v>3.0569999999999999</v>
      </c>
      <c r="BB84" s="44">
        <v>3.2989999999999999</v>
      </c>
      <c r="BC84" s="44">
        <v>3.55</v>
      </c>
      <c r="BD84" s="44">
        <v>3.8260000000000001</v>
      </c>
      <c r="BE84" s="44">
        <v>4.1479999999999997</v>
      </c>
      <c r="BF84" s="44">
        <v>4.45</v>
      </c>
      <c r="BG84" s="44">
        <v>4.76</v>
      </c>
      <c r="BH84" s="44">
        <v>5.0739999999999998</v>
      </c>
      <c r="BI84" s="44">
        <v>5.3819999999999997</v>
      </c>
      <c r="BJ84" s="44">
        <v>5.758</v>
      </c>
      <c r="BK84" s="44">
        <v>6.242</v>
      </c>
      <c r="BL84" s="44">
        <v>6.6349999999999998</v>
      </c>
      <c r="BM84" s="44">
        <v>6.9189999999999996</v>
      </c>
      <c r="BN84" s="44">
        <v>7.2080000000000002</v>
      </c>
      <c r="BO84" s="44">
        <v>7.5609999999999999</v>
      </c>
      <c r="BP84" s="44">
        <v>7.8259999999999996</v>
      </c>
      <c r="BQ84" s="44">
        <v>8.0289999999999999</v>
      </c>
      <c r="BR84" s="44">
        <v>8.3119999999999994</v>
      </c>
      <c r="BS84" s="44">
        <v>8.5879999999999992</v>
      </c>
      <c r="BT84" s="44">
        <v>8.8000000000000007</v>
      </c>
      <c r="BU84" s="44">
        <v>8.98</v>
      </c>
      <c r="BV84" s="44">
        <v>9.1319999999999997</v>
      </c>
      <c r="BW84" s="44">
        <v>9.2919999999999998</v>
      </c>
      <c r="BX84" s="44">
        <v>9.4719999999999995</v>
      </c>
      <c r="BY84" s="44">
        <v>9.6389999999999993</v>
      </c>
      <c r="BZ84" s="44">
        <v>9.7710000000000008</v>
      </c>
      <c r="CA84" s="44">
        <v>9.9190000000000005</v>
      </c>
      <c r="CB84" s="44">
        <v>9.5809999999999995</v>
      </c>
      <c r="CC84" s="44">
        <v>9.2330000000000005</v>
      </c>
      <c r="CD84" s="44">
        <v>9.01</v>
      </c>
      <c r="CE84" s="44">
        <v>8.9710000000000001</v>
      </c>
      <c r="CF84" s="44">
        <v>9.0250000000000004</v>
      </c>
      <c r="CG84" s="44">
        <v>9.2140000000000004</v>
      </c>
      <c r="CH84" s="44">
        <v>9.7769999999999992</v>
      </c>
      <c r="CI84" s="44">
        <v>10.608000000000001</v>
      </c>
      <c r="CJ84" s="44">
        <v>11.063000000000001</v>
      </c>
      <c r="CK84" s="44">
        <v>10.888</v>
      </c>
      <c r="CL84" s="44">
        <v>10.666</v>
      </c>
      <c r="CM84" s="44">
        <v>10.683</v>
      </c>
      <c r="CN84" s="44">
        <v>10.766999999999999</v>
      </c>
      <c r="CO84" s="44">
        <v>10.749000000000001</v>
      </c>
      <c r="CP84" s="44">
        <v>10.51</v>
      </c>
      <c r="CQ84" s="44">
        <v>10.085000000000001</v>
      </c>
      <c r="CR84" s="44">
        <v>9.5399999999999991</v>
      </c>
      <c r="CS84" s="44">
        <v>9.0030000000000001</v>
      </c>
      <c r="CT84" s="44">
        <v>8.484</v>
      </c>
      <c r="CU84" s="44">
        <v>7.9039999999999999</v>
      </c>
      <c r="CV84" s="44">
        <v>7.2610000000000001</v>
      </c>
      <c r="CW84" s="44">
        <v>6.5490000000000004</v>
      </c>
      <c r="CX84" s="44">
        <v>5.7839999999999998</v>
      </c>
      <c r="CY84" s="44">
        <v>5.0039999999999996</v>
      </c>
      <c r="CZ84" s="44">
        <v>4.2240000000000002</v>
      </c>
      <c r="DA84" s="44">
        <v>3.5019999999999998</v>
      </c>
      <c r="DB84" s="44">
        <v>2.92</v>
      </c>
      <c r="DC84" s="44">
        <v>2.4550000000000001</v>
      </c>
      <c r="DD84" s="44">
        <v>2.1120000000000001</v>
      </c>
      <c r="DE84" s="44">
        <v>1.8460000000000001</v>
      </c>
      <c r="DF84" s="44">
        <v>1.6180000000000001</v>
      </c>
      <c r="DG84" s="44">
        <v>1.3959999999999999</v>
      </c>
      <c r="DH84" s="44">
        <v>4.819</v>
      </c>
    </row>
    <row r="85" spans="1:112" x14ac:dyDescent="0.75">
      <c r="A85" s="37">
        <v>8784</v>
      </c>
      <c r="B85" s="37" t="s">
        <v>141</v>
      </c>
      <c r="C85" s="42" t="s">
        <v>113</v>
      </c>
      <c r="D85" s="15" t="s">
        <v>142</v>
      </c>
      <c r="E85" s="15">
        <v>764</v>
      </c>
      <c r="F85" s="15" t="s">
        <v>143</v>
      </c>
      <c r="G85" s="15" t="s">
        <v>144</v>
      </c>
      <c r="H85" s="15">
        <v>764</v>
      </c>
      <c r="I85" s="38" t="s">
        <v>145</v>
      </c>
      <c r="J85" s="15">
        <v>920</v>
      </c>
      <c r="K85" s="15">
        <v>2017</v>
      </c>
      <c r="L85" s="44">
        <v>5.9909999999999997</v>
      </c>
      <c r="M85" s="44">
        <v>0.36899999999999999</v>
      </c>
      <c r="N85" s="44">
        <v>0.30099999999999999</v>
      </c>
      <c r="O85" s="44">
        <v>0.252</v>
      </c>
      <c r="P85" s="44">
        <v>0.215</v>
      </c>
      <c r="Q85" s="44">
        <v>0.19700000000000001</v>
      </c>
      <c r="R85" s="44">
        <v>0.19400000000000001</v>
      </c>
      <c r="S85" s="44">
        <v>0.20200000000000001</v>
      </c>
      <c r="T85" s="44">
        <v>0.215</v>
      </c>
      <c r="U85" s="44">
        <v>0.222</v>
      </c>
      <c r="V85" s="44">
        <v>0.215</v>
      </c>
      <c r="W85" s="44">
        <v>0.219</v>
      </c>
      <c r="X85" s="44">
        <v>0.22500000000000001</v>
      </c>
      <c r="Y85" s="44">
        <v>0.252</v>
      </c>
      <c r="Z85" s="44">
        <v>0.29699999999999999</v>
      </c>
      <c r="AA85" s="44">
        <v>0.36699999999999999</v>
      </c>
      <c r="AB85" s="44">
        <v>0.45400000000000001</v>
      </c>
      <c r="AC85" s="44">
        <v>0.55400000000000005</v>
      </c>
      <c r="AD85" s="44">
        <v>0.67900000000000005</v>
      </c>
      <c r="AE85" s="44">
        <v>0.82</v>
      </c>
      <c r="AF85" s="44">
        <v>0.92700000000000005</v>
      </c>
      <c r="AG85" s="44">
        <v>0.97399999999999998</v>
      </c>
      <c r="AH85" s="44">
        <v>0.97699999999999998</v>
      </c>
      <c r="AI85" s="44">
        <v>1.014</v>
      </c>
      <c r="AJ85" s="44">
        <v>1.0760000000000001</v>
      </c>
      <c r="AK85" s="44">
        <v>1.173</v>
      </c>
      <c r="AL85" s="44">
        <v>1.2829999999999999</v>
      </c>
      <c r="AM85" s="44">
        <v>1.3680000000000001</v>
      </c>
      <c r="AN85" s="44">
        <v>1.4550000000000001</v>
      </c>
      <c r="AO85" s="44">
        <v>1.5469999999999999</v>
      </c>
      <c r="AP85" s="44">
        <v>1.6359999999999999</v>
      </c>
      <c r="AQ85" s="44">
        <v>1.7010000000000001</v>
      </c>
      <c r="AR85" s="44">
        <v>1.792</v>
      </c>
      <c r="AS85" s="44">
        <v>1.903</v>
      </c>
      <c r="AT85" s="44">
        <v>2.0230000000000001</v>
      </c>
      <c r="AU85" s="44">
        <v>2.1259999999999999</v>
      </c>
      <c r="AV85" s="44">
        <v>2.2090000000000001</v>
      </c>
      <c r="AW85" s="44">
        <v>2.3290000000000002</v>
      </c>
      <c r="AX85" s="44">
        <v>2.452</v>
      </c>
      <c r="AY85" s="44">
        <v>2.5870000000000002</v>
      </c>
      <c r="AZ85" s="44">
        <v>2.73</v>
      </c>
      <c r="BA85" s="44">
        <v>2.9009999999999998</v>
      </c>
      <c r="BB85" s="44">
        <v>3.1139999999999999</v>
      </c>
      <c r="BC85" s="44">
        <v>3.359</v>
      </c>
      <c r="BD85" s="44">
        <v>3.62</v>
      </c>
      <c r="BE85" s="44">
        <v>3.9140000000000001</v>
      </c>
      <c r="BF85" s="44">
        <v>4.2629999999999999</v>
      </c>
      <c r="BG85" s="44">
        <v>4.5999999999999996</v>
      </c>
      <c r="BH85" s="44">
        <v>4.9470000000000001</v>
      </c>
      <c r="BI85" s="44">
        <v>5.2939999999999996</v>
      </c>
      <c r="BJ85" s="44">
        <v>5.6239999999999997</v>
      </c>
      <c r="BK85" s="44">
        <v>6.0090000000000003</v>
      </c>
      <c r="BL85" s="44">
        <v>6.4909999999999997</v>
      </c>
      <c r="BM85" s="44">
        <v>6.8710000000000004</v>
      </c>
      <c r="BN85" s="44">
        <v>7.1429999999999998</v>
      </c>
      <c r="BO85" s="44">
        <v>7.44</v>
      </c>
      <c r="BP85" s="44">
        <v>7.827</v>
      </c>
      <c r="BQ85" s="44">
        <v>8.141</v>
      </c>
      <c r="BR85" s="44">
        <v>8.4019999999999992</v>
      </c>
      <c r="BS85" s="44">
        <v>8.7430000000000003</v>
      </c>
      <c r="BT85" s="44">
        <v>9.0640000000000001</v>
      </c>
      <c r="BU85" s="44">
        <v>9.2870000000000008</v>
      </c>
      <c r="BV85" s="44">
        <v>9.4450000000000003</v>
      </c>
      <c r="BW85" s="44">
        <v>9.5589999999999993</v>
      </c>
      <c r="BX85" s="44">
        <v>9.6829999999999998</v>
      </c>
      <c r="BY85" s="44">
        <v>9.8450000000000006</v>
      </c>
      <c r="BZ85" s="44">
        <v>9.9860000000000007</v>
      </c>
      <c r="CA85" s="44">
        <v>10.153</v>
      </c>
      <c r="CB85" s="44">
        <v>10.355</v>
      </c>
      <c r="CC85" s="44">
        <v>10.045999999999999</v>
      </c>
      <c r="CD85" s="44">
        <v>9.7080000000000002</v>
      </c>
      <c r="CE85" s="44">
        <v>9.4710000000000001</v>
      </c>
      <c r="CF85" s="44">
        <v>9.3979999999999997</v>
      </c>
      <c r="CG85" s="44">
        <v>9.41</v>
      </c>
      <c r="CH85" s="44">
        <v>9.5510000000000002</v>
      </c>
      <c r="CI85" s="44">
        <v>10.087</v>
      </c>
      <c r="CJ85" s="44">
        <v>10.906000000000001</v>
      </c>
      <c r="CK85" s="44">
        <v>11.339</v>
      </c>
      <c r="CL85" s="44">
        <v>11.125999999999999</v>
      </c>
      <c r="CM85" s="44">
        <v>10.864000000000001</v>
      </c>
      <c r="CN85" s="44">
        <v>10.842000000000001</v>
      </c>
      <c r="CO85" s="44">
        <v>10.882</v>
      </c>
      <c r="CP85" s="44">
        <v>10.816000000000001</v>
      </c>
      <c r="CQ85" s="44">
        <v>10.526999999999999</v>
      </c>
      <c r="CR85" s="44">
        <v>10.055999999999999</v>
      </c>
      <c r="CS85" s="44">
        <v>9.4700000000000006</v>
      </c>
      <c r="CT85" s="44">
        <v>8.8960000000000008</v>
      </c>
      <c r="CU85" s="44">
        <v>8.3379999999999992</v>
      </c>
      <c r="CV85" s="44">
        <v>7.72</v>
      </c>
      <c r="CW85" s="44">
        <v>7.0419999999999998</v>
      </c>
      <c r="CX85" s="44">
        <v>6.3040000000000003</v>
      </c>
      <c r="CY85" s="44">
        <v>5.5209999999999999</v>
      </c>
      <c r="CZ85" s="44">
        <v>4.734</v>
      </c>
      <c r="DA85" s="44">
        <v>3.96</v>
      </c>
      <c r="DB85" s="44">
        <v>3.254</v>
      </c>
      <c r="DC85" s="44">
        <v>2.66</v>
      </c>
      <c r="DD85" s="44">
        <v>2.2229999999999999</v>
      </c>
      <c r="DE85" s="44">
        <v>1.89</v>
      </c>
      <c r="DF85" s="44">
        <v>1.6319999999999999</v>
      </c>
      <c r="DG85" s="44">
        <v>1.413</v>
      </c>
      <c r="DH85" s="44">
        <v>5.13</v>
      </c>
    </row>
    <row r="86" spans="1:112" x14ac:dyDescent="0.75">
      <c r="A86" s="37">
        <v>8785</v>
      </c>
      <c r="B86" s="37" t="s">
        <v>141</v>
      </c>
      <c r="C86" s="42" t="s">
        <v>113</v>
      </c>
      <c r="D86" s="15" t="s">
        <v>142</v>
      </c>
      <c r="E86" s="15">
        <v>764</v>
      </c>
      <c r="F86" s="15" t="s">
        <v>143</v>
      </c>
      <c r="G86" s="15" t="s">
        <v>144</v>
      </c>
      <c r="H86" s="15">
        <v>764</v>
      </c>
      <c r="I86" s="38" t="s">
        <v>145</v>
      </c>
      <c r="J86" s="15">
        <v>920</v>
      </c>
      <c r="K86" s="15">
        <v>2018</v>
      </c>
      <c r="L86" s="44">
        <v>5.556</v>
      </c>
      <c r="M86" s="44">
        <v>0.33900000000000002</v>
      </c>
      <c r="N86" s="44">
        <v>0.27700000000000002</v>
      </c>
      <c r="O86" s="44">
        <v>0.23200000000000001</v>
      </c>
      <c r="P86" s="44">
        <v>0.19800000000000001</v>
      </c>
      <c r="Q86" s="44">
        <v>0.183</v>
      </c>
      <c r="R86" s="44">
        <v>0.184</v>
      </c>
      <c r="S86" s="44">
        <v>0.192</v>
      </c>
      <c r="T86" s="44">
        <v>0.20300000000000001</v>
      </c>
      <c r="U86" s="44">
        <v>0.20899999999999999</v>
      </c>
      <c r="V86" s="44">
        <v>0.20300000000000001</v>
      </c>
      <c r="W86" s="44">
        <v>0.20499999999999999</v>
      </c>
      <c r="X86" s="44">
        <v>0.218</v>
      </c>
      <c r="Y86" s="44">
        <v>0.23499999999999999</v>
      </c>
      <c r="Z86" s="44">
        <v>0.27400000000000002</v>
      </c>
      <c r="AA86" s="44">
        <v>0.33400000000000002</v>
      </c>
      <c r="AB86" s="44">
        <v>0.41899999999999998</v>
      </c>
      <c r="AC86" s="44">
        <v>0.51500000000000001</v>
      </c>
      <c r="AD86" s="44">
        <v>0.61299999999999999</v>
      </c>
      <c r="AE86" s="44">
        <v>0.72399999999999998</v>
      </c>
      <c r="AF86" s="44">
        <v>0.84899999999999998</v>
      </c>
      <c r="AG86" s="44">
        <v>0.94099999999999995</v>
      </c>
      <c r="AH86" s="44">
        <v>0.98099999999999998</v>
      </c>
      <c r="AI86" s="44">
        <v>0.98499999999999999</v>
      </c>
      <c r="AJ86" s="44">
        <v>1.0309999999999999</v>
      </c>
      <c r="AK86" s="44">
        <v>1.1060000000000001</v>
      </c>
      <c r="AL86" s="44">
        <v>1.2150000000000001</v>
      </c>
      <c r="AM86" s="44">
        <v>1.331</v>
      </c>
      <c r="AN86" s="44">
        <v>1.415</v>
      </c>
      <c r="AO86" s="44">
        <v>1.492</v>
      </c>
      <c r="AP86" s="44">
        <v>1.575</v>
      </c>
      <c r="AQ86" s="44">
        <v>1.657</v>
      </c>
      <c r="AR86" s="44">
        <v>1.72</v>
      </c>
      <c r="AS86" s="44">
        <v>1.8149999999999999</v>
      </c>
      <c r="AT86" s="44">
        <v>1.9330000000000001</v>
      </c>
      <c r="AU86" s="44">
        <v>2.0609999999999999</v>
      </c>
      <c r="AV86" s="44">
        <v>2.1720000000000002</v>
      </c>
      <c r="AW86" s="44">
        <v>2.262</v>
      </c>
      <c r="AX86" s="44">
        <v>2.3889999999999998</v>
      </c>
      <c r="AY86" s="44">
        <v>2.5169999999999999</v>
      </c>
      <c r="AZ86" s="44">
        <v>2.6549999999999998</v>
      </c>
      <c r="BA86" s="44">
        <v>2.8010000000000002</v>
      </c>
      <c r="BB86" s="44">
        <v>2.9750000000000001</v>
      </c>
      <c r="BC86" s="44">
        <v>3.1930000000000001</v>
      </c>
      <c r="BD86" s="44">
        <v>3.45</v>
      </c>
      <c r="BE86" s="44">
        <v>3.73</v>
      </c>
      <c r="BF86" s="44">
        <v>4.05</v>
      </c>
      <c r="BG86" s="44">
        <v>4.4370000000000003</v>
      </c>
      <c r="BH86" s="44">
        <v>4.8140000000000001</v>
      </c>
      <c r="BI86" s="44">
        <v>5.1970000000000001</v>
      </c>
      <c r="BJ86" s="44">
        <v>5.569</v>
      </c>
      <c r="BK86" s="44">
        <v>5.9089999999999998</v>
      </c>
      <c r="BL86" s="44">
        <v>6.2910000000000004</v>
      </c>
      <c r="BM86" s="44">
        <v>6.7670000000000003</v>
      </c>
      <c r="BN86" s="44">
        <v>7.141</v>
      </c>
      <c r="BO86" s="44">
        <v>7.4240000000000004</v>
      </c>
      <c r="BP86" s="44">
        <v>7.7539999999999996</v>
      </c>
      <c r="BQ86" s="44">
        <v>8.1969999999999992</v>
      </c>
      <c r="BR86" s="44">
        <v>8.5760000000000005</v>
      </c>
      <c r="BS86" s="44">
        <v>8.8979999999999997</v>
      </c>
      <c r="BT86" s="44">
        <v>9.2889999999999997</v>
      </c>
      <c r="BU86" s="44">
        <v>9.6280000000000001</v>
      </c>
      <c r="BV86" s="44">
        <v>9.8320000000000007</v>
      </c>
      <c r="BW86" s="44">
        <v>9.952</v>
      </c>
      <c r="BX86" s="44">
        <v>10.026</v>
      </c>
      <c r="BY86" s="44">
        <v>10.130000000000001</v>
      </c>
      <c r="BZ86" s="44">
        <v>10.266999999999999</v>
      </c>
      <c r="CA86" s="44">
        <v>10.443</v>
      </c>
      <c r="CB86" s="44">
        <v>10.663</v>
      </c>
      <c r="CC86" s="44">
        <v>10.92</v>
      </c>
      <c r="CD86" s="44">
        <v>10.621</v>
      </c>
      <c r="CE86" s="44">
        <v>10.260999999999999</v>
      </c>
      <c r="CF86" s="44">
        <v>9.9789999999999992</v>
      </c>
      <c r="CG86" s="44">
        <v>9.8559999999999999</v>
      </c>
      <c r="CH86" s="44">
        <v>9.81</v>
      </c>
      <c r="CI86" s="44">
        <v>9.9109999999999996</v>
      </c>
      <c r="CJ86" s="44">
        <v>10.432</v>
      </c>
      <c r="CK86" s="44">
        <v>11.244</v>
      </c>
      <c r="CL86" s="44">
        <v>11.656000000000001</v>
      </c>
      <c r="CM86" s="44">
        <v>11.401</v>
      </c>
      <c r="CN86" s="44">
        <v>11.090999999999999</v>
      </c>
      <c r="CO86" s="44">
        <v>11.025</v>
      </c>
      <c r="CP86" s="44">
        <v>11.018000000000001</v>
      </c>
      <c r="CQ86" s="44">
        <v>10.901</v>
      </c>
      <c r="CR86" s="44">
        <v>10.563000000000001</v>
      </c>
      <c r="CS86" s="44">
        <v>10.044</v>
      </c>
      <c r="CT86" s="44">
        <v>9.4139999999999997</v>
      </c>
      <c r="CU86" s="44">
        <v>8.7949999999999999</v>
      </c>
      <c r="CV86" s="44">
        <v>8.1929999999999996</v>
      </c>
      <c r="CW86" s="44">
        <v>7.532</v>
      </c>
      <c r="CX86" s="44">
        <v>6.8209999999999997</v>
      </c>
      <c r="CY86" s="44">
        <v>6.0570000000000004</v>
      </c>
      <c r="CZ86" s="44">
        <v>5.2590000000000003</v>
      </c>
      <c r="DA86" s="44">
        <v>4.47</v>
      </c>
      <c r="DB86" s="44">
        <v>3.706</v>
      </c>
      <c r="DC86" s="44">
        <v>2.988</v>
      </c>
      <c r="DD86" s="44">
        <v>2.4249999999999998</v>
      </c>
      <c r="DE86" s="44">
        <v>2.0030000000000001</v>
      </c>
      <c r="DF86" s="44">
        <v>1.6830000000000001</v>
      </c>
      <c r="DG86" s="44">
        <v>1.4350000000000001</v>
      </c>
      <c r="DH86" s="44">
        <v>5.4329999999999998</v>
      </c>
    </row>
    <row r="87" spans="1:112" x14ac:dyDescent="0.75">
      <c r="A87" s="37">
        <v>8786</v>
      </c>
      <c r="B87" s="37" t="s">
        <v>141</v>
      </c>
      <c r="C87" s="42" t="s">
        <v>113</v>
      </c>
      <c r="D87" s="15" t="s">
        <v>142</v>
      </c>
      <c r="E87" s="15">
        <v>764</v>
      </c>
      <c r="F87" s="15" t="s">
        <v>143</v>
      </c>
      <c r="G87" s="15" t="s">
        <v>144</v>
      </c>
      <c r="H87" s="15">
        <v>764</v>
      </c>
      <c r="I87" s="38" t="s">
        <v>145</v>
      </c>
      <c r="J87" s="15">
        <v>920</v>
      </c>
      <c r="K87" s="15">
        <v>2019</v>
      </c>
      <c r="L87" s="44">
        <v>5.1680000000000001</v>
      </c>
      <c r="M87" s="44">
        <v>0.317</v>
      </c>
      <c r="N87" s="44">
        <v>0.25800000000000001</v>
      </c>
      <c r="O87" s="44">
        <v>0.214</v>
      </c>
      <c r="P87" s="44">
        <v>0.182</v>
      </c>
      <c r="Q87" s="44">
        <v>0.16800000000000001</v>
      </c>
      <c r="R87" s="44">
        <v>0.17</v>
      </c>
      <c r="S87" s="44">
        <v>0.18099999999999999</v>
      </c>
      <c r="T87" s="44">
        <v>0.191</v>
      </c>
      <c r="U87" s="44">
        <v>0.19600000000000001</v>
      </c>
      <c r="V87" s="44">
        <v>0.191</v>
      </c>
      <c r="W87" s="44">
        <v>0.192</v>
      </c>
      <c r="X87" s="44">
        <v>0.20399999999999999</v>
      </c>
      <c r="Y87" s="44">
        <v>0.22700000000000001</v>
      </c>
      <c r="Z87" s="44">
        <v>0.255</v>
      </c>
      <c r="AA87" s="44">
        <v>0.307</v>
      </c>
      <c r="AB87" s="44">
        <v>0.38</v>
      </c>
      <c r="AC87" s="44">
        <v>0.47299999999999998</v>
      </c>
      <c r="AD87" s="44">
        <v>0.56699999999999995</v>
      </c>
      <c r="AE87" s="44">
        <v>0.65</v>
      </c>
      <c r="AF87" s="44">
        <v>0.745</v>
      </c>
      <c r="AG87" s="44">
        <v>0.85499999999999998</v>
      </c>
      <c r="AH87" s="44">
        <v>0.94</v>
      </c>
      <c r="AI87" s="44">
        <v>0.98299999999999998</v>
      </c>
      <c r="AJ87" s="44">
        <v>0.995</v>
      </c>
      <c r="AK87" s="44">
        <v>1.052</v>
      </c>
      <c r="AL87" s="44">
        <v>1.137</v>
      </c>
      <c r="AM87" s="44">
        <v>1.252</v>
      </c>
      <c r="AN87" s="44">
        <v>1.367</v>
      </c>
      <c r="AO87" s="44">
        <v>1.4419999999999999</v>
      </c>
      <c r="AP87" s="44">
        <v>1.51</v>
      </c>
      <c r="AQ87" s="44">
        <v>1.585</v>
      </c>
      <c r="AR87" s="44">
        <v>1.6659999999999999</v>
      </c>
      <c r="AS87" s="44">
        <v>1.732</v>
      </c>
      <c r="AT87" s="44">
        <v>1.8320000000000001</v>
      </c>
      <c r="AU87" s="44">
        <v>1.958</v>
      </c>
      <c r="AV87" s="44">
        <v>2.0950000000000002</v>
      </c>
      <c r="AW87" s="44">
        <v>2.2130000000000001</v>
      </c>
      <c r="AX87" s="44">
        <v>2.3079999999999998</v>
      </c>
      <c r="AY87" s="44">
        <v>2.4390000000000001</v>
      </c>
      <c r="AZ87" s="44">
        <v>2.57</v>
      </c>
      <c r="BA87" s="44">
        <v>2.7109999999999999</v>
      </c>
      <c r="BB87" s="44">
        <v>2.859</v>
      </c>
      <c r="BC87" s="44">
        <v>3.0369999999999999</v>
      </c>
      <c r="BD87" s="44">
        <v>3.2639999999999998</v>
      </c>
      <c r="BE87" s="44">
        <v>3.5369999999999999</v>
      </c>
      <c r="BF87" s="44">
        <v>3.8420000000000001</v>
      </c>
      <c r="BG87" s="44">
        <v>4.1970000000000001</v>
      </c>
      <c r="BH87" s="44">
        <v>4.6230000000000002</v>
      </c>
      <c r="BI87" s="44">
        <v>5.0350000000000001</v>
      </c>
      <c r="BJ87" s="44">
        <v>5.444</v>
      </c>
      <c r="BK87" s="44">
        <v>5.8259999999999996</v>
      </c>
      <c r="BL87" s="44">
        <v>6.1589999999999998</v>
      </c>
      <c r="BM87" s="44">
        <v>6.5309999999999997</v>
      </c>
      <c r="BN87" s="44">
        <v>7.0030000000000001</v>
      </c>
      <c r="BO87" s="44">
        <v>7.39</v>
      </c>
      <c r="BP87" s="44">
        <v>7.7039999999999997</v>
      </c>
      <c r="BQ87" s="44">
        <v>8.0860000000000003</v>
      </c>
      <c r="BR87" s="44">
        <v>8.5990000000000002</v>
      </c>
      <c r="BS87" s="44">
        <v>9.0449999999999999</v>
      </c>
      <c r="BT87" s="44">
        <v>9.4139999999999997</v>
      </c>
      <c r="BU87" s="44">
        <v>9.827</v>
      </c>
      <c r="BV87" s="44">
        <v>10.151999999999999</v>
      </c>
      <c r="BW87" s="44">
        <v>10.319000000000001</v>
      </c>
      <c r="BX87" s="44">
        <v>10.398999999999999</v>
      </c>
      <c r="BY87" s="44">
        <v>10.449</v>
      </c>
      <c r="BZ87" s="44">
        <v>10.523999999999999</v>
      </c>
      <c r="CA87" s="44">
        <v>10.696999999999999</v>
      </c>
      <c r="CB87" s="44">
        <v>10.928000000000001</v>
      </c>
      <c r="CC87" s="44">
        <v>11.199</v>
      </c>
      <c r="CD87" s="44">
        <v>11.499000000000001</v>
      </c>
      <c r="CE87" s="44">
        <v>11.180999999999999</v>
      </c>
      <c r="CF87" s="44">
        <v>10.771000000000001</v>
      </c>
      <c r="CG87" s="44">
        <v>10.43</v>
      </c>
      <c r="CH87" s="44">
        <v>10.243</v>
      </c>
      <c r="CI87" s="44">
        <v>10.151</v>
      </c>
      <c r="CJ87" s="44">
        <v>10.221</v>
      </c>
      <c r="CK87" s="44">
        <v>10.726000000000001</v>
      </c>
      <c r="CL87" s="44">
        <v>11.528</v>
      </c>
      <c r="CM87" s="44">
        <v>11.913</v>
      </c>
      <c r="CN87" s="44">
        <v>11.611000000000001</v>
      </c>
      <c r="CO87" s="44">
        <v>11.252000000000001</v>
      </c>
      <c r="CP87" s="44">
        <v>11.135999999999999</v>
      </c>
      <c r="CQ87" s="44">
        <v>11.08</v>
      </c>
      <c r="CR87" s="44">
        <v>10.916</v>
      </c>
      <c r="CS87" s="44">
        <v>10.529</v>
      </c>
      <c r="CT87" s="44">
        <v>9.9659999999999993</v>
      </c>
      <c r="CU87" s="44">
        <v>9.2910000000000004</v>
      </c>
      <c r="CV87" s="44">
        <v>8.6270000000000007</v>
      </c>
      <c r="CW87" s="44">
        <v>7.9809999999999999</v>
      </c>
      <c r="CX87" s="44">
        <v>7.2859999999999996</v>
      </c>
      <c r="CY87" s="44">
        <v>6.5460000000000003</v>
      </c>
      <c r="CZ87" s="44">
        <v>5.7649999999999997</v>
      </c>
      <c r="DA87" s="44">
        <v>4.9640000000000004</v>
      </c>
      <c r="DB87" s="44">
        <v>4.1840000000000002</v>
      </c>
      <c r="DC87" s="44">
        <v>3.411</v>
      </c>
      <c r="DD87" s="44">
        <v>2.7290000000000001</v>
      </c>
      <c r="DE87" s="44">
        <v>2.19</v>
      </c>
      <c r="DF87" s="44">
        <v>1.7889999999999999</v>
      </c>
      <c r="DG87" s="44">
        <v>1.4850000000000001</v>
      </c>
      <c r="DH87" s="44">
        <v>5.7240000000000002</v>
      </c>
    </row>
    <row r="88" spans="1:112" x14ac:dyDescent="0.75">
      <c r="A88" s="37">
        <v>8787</v>
      </c>
      <c r="B88" s="37" t="s">
        <v>141</v>
      </c>
      <c r="C88" s="42" t="s">
        <v>113</v>
      </c>
      <c r="D88" s="15" t="s">
        <v>142</v>
      </c>
      <c r="E88" s="15">
        <v>764</v>
      </c>
      <c r="F88" s="15" t="s">
        <v>143</v>
      </c>
      <c r="G88" s="15" t="s">
        <v>144</v>
      </c>
      <c r="H88" s="15">
        <v>764</v>
      </c>
      <c r="I88" s="38" t="s">
        <v>145</v>
      </c>
      <c r="J88" s="15">
        <v>920</v>
      </c>
      <c r="K88" s="15">
        <v>2020</v>
      </c>
      <c r="L88" s="44">
        <v>4.8520000000000003</v>
      </c>
      <c r="M88" s="44">
        <v>0.29899999999999999</v>
      </c>
      <c r="N88" s="44">
        <v>0.24099999999999999</v>
      </c>
      <c r="O88" s="44">
        <v>0.19900000000000001</v>
      </c>
      <c r="P88" s="44">
        <v>0.16800000000000001</v>
      </c>
      <c r="Q88" s="44">
        <v>0.155</v>
      </c>
      <c r="R88" s="44">
        <v>0.157</v>
      </c>
      <c r="S88" s="44">
        <v>0.16900000000000001</v>
      </c>
      <c r="T88" s="44">
        <v>0.182</v>
      </c>
      <c r="U88" s="44">
        <v>0.187</v>
      </c>
      <c r="V88" s="44">
        <v>0.17899999999999999</v>
      </c>
      <c r="W88" s="44">
        <v>0.18099999999999999</v>
      </c>
      <c r="X88" s="44">
        <v>0.191</v>
      </c>
      <c r="Y88" s="44">
        <v>0.21199999999999999</v>
      </c>
      <c r="Z88" s="44">
        <v>0.246</v>
      </c>
      <c r="AA88" s="44">
        <v>0.28599999999999998</v>
      </c>
      <c r="AB88" s="44">
        <v>0.34899999999999998</v>
      </c>
      <c r="AC88" s="44">
        <v>0.42899999999999999</v>
      </c>
      <c r="AD88" s="44">
        <v>0.51900000000000002</v>
      </c>
      <c r="AE88" s="44">
        <v>0.60099999999999998</v>
      </c>
      <c r="AF88" s="44">
        <v>0.66800000000000004</v>
      </c>
      <c r="AG88" s="44">
        <v>0.75</v>
      </c>
      <c r="AH88" s="44">
        <v>0.85299999999999998</v>
      </c>
      <c r="AI88" s="44">
        <v>0.94099999999999995</v>
      </c>
      <c r="AJ88" s="44">
        <v>0.99099999999999999</v>
      </c>
      <c r="AK88" s="44">
        <v>1.014</v>
      </c>
      <c r="AL88" s="44">
        <v>1.08</v>
      </c>
      <c r="AM88" s="44">
        <v>1.171</v>
      </c>
      <c r="AN88" s="44">
        <v>1.2849999999999999</v>
      </c>
      <c r="AO88" s="44">
        <v>1.3919999999999999</v>
      </c>
      <c r="AP88" s="44">
        <v>1.4570000000000001</v>
      </c>
      <c r="AQ88" s="44">
        <v>1.5189999999999999</v>
      </c>
      <c r="AR88" s="44">
        <v>1.593</v>
      </c>
      <c r="AS88" s="44">
        <v>1.6759999999999999</v>
      </c>
      <c r="AT88" s="44">
        <v>1.748</v>
      </c>
      <c r="AU88" s="44">
        <v>1.8560000000000001</v>
      </c>
      <c r="AV88" s="44">
        <v>1.9890000000000001</v>
      </c>
      <c r="AW88" s="44">
        <v>2.133</v>
      </c>
      <c r="AX88" s="44">
        <v>2.2570000000000001</v>
      </c>
      <c r="AY88" s="44">
        <v>2.3559999999999999</v>
      </c>
      <c r="AZ88" s="44">
        <v>2.4900000000000002</v>
      </c>
      <c r="BA88" s="44">
        <v>2.6230000000000002</v>
      </c>
      <c r="BB88" s="44">
        <v>2.766</v>
      </c>
      <c r="BC88" s="44">
        <v>2.9169999999999998</v>
      </c>
      <c r="BD88" s="44">
        <v>3.1030000000000002</v>
      </c>
      <c r="BE88" s="44">
        <v>3.3460000000000001</v>
      </c>
      <c r="BF88" s="44">
        <v>3.6440000000000001</v>
      </c>
      <c r="BG88" s="44">
        <v>3.9809999999999999</v>
      </c>
      <c r="BH88" s="44">
        <v>4.3710000000000004</v>
      </c>
      <c r="BI88" s="44">
        <v>4.835</v>
      </c>
      <c r="BJ88" s="44">
        <v>5.274</v>
      </c>
      <c r="BK88" s="44">
        <v>5.694</v>
      </c>
      <c r="BL88" s="44">
        <v>6.0720000000000001</v>
      </c>
      <c r="BM88" s="44">
        <v>6.3929999999999998</v>
      </c>
      <c r="BN88" s="44">
        <v>6.7590000000000003</v>
      </c>
      <c r="BO88" s="44">
        <v>7.2469999999999999</v>
      </c>
      <c r="BP88" s="44">
        <v>7.6689999999999996</v>
      </c>
      <c r="BQ88" s="44">
        <v>8.0329999999999995</v>
      </c>
      <c r="BR88" s="44">
        <v>8.4819999999999993</v>
      </c>
      <c r="BS88" s="44">
        <v>9.0690000000000008</v>
      </c>
      <c r="BT88" s="44">
        <v>9.57</v>
      </c>
      <c r="BU88" s="44">
        <v>9.9600000000000009</v>
      </c>
      <c r="BV88" s="44">
        <v>10.363</v>
      </c>
      <c r="BW88" s="44">
        <v>10.656000000000001</v>
      </c>
      <c r="BX88" s="44">
        <v>10.782999999999999</v>
      </c>
      <c r="BY88" s="44">
        <v>10.84</v>
      </c>
      <c r="BZ88" s="44">
        <v>10.858000000000001</v>
      </c>
      <c r="CA88" s="44">
        <v>10.967000000000001</v>
      </c>
      <c r="CB88" s="44">
        <v>11.196</v>
      </c>
      <c r="CC88" s="44">
        <v>11.481999999999999</v>
      </c>
      <c r="CD88" s="44">
        <v>11.79</v>
      </c>
      <c r="CE88" s="44">
        <v>12.102</v>
      </c>
      <c r="CF88" s="44">
        <v>11.733000000000001</v>
      </c>
      <c r="CG88" s="44">
        <v>11.257999999999999</v>
      </c>
      <c r="CH88" s="44">
        <v>10.843</v>
      </c>
      <c r="CI88" s="44">
        <v>10.603999999999999</v>
      </c>
      <c r="CJ88" s="44">
        <v>10.475</v>
      </c>
      <c r="CK88" s="44">
        <v>10.518000000000001</v>
      </c>
      <c r="CL88" s="44">
        <v>11.015000000000001</v>
      </c>
      <c r="CM88" s="44">
        <v>11.821</v>
      </c>
      <c r="CN88" s="44">
        <v>12.193</v>
      </c>
      <c r="CO88" s="44">
        <v>11.851000000000001</v>
      </c>
      <c r="CP88" s="44">
        <v>11.436</v>
      </c>
      <c r="CQ88" s="44">
        <v>11.260999999999999</v>
      </c>
      <c r="CR88" s="44">
        <v>11.146000000000001</v>
      </c>
      <c r="CS88" s="44">
        <v>10.922000000000001</v>
      </c>
      <c r="CT88" s="44">
        <v>10.48</v>
      </c>
      <c r="CU88" s="44">
        <v>9.8640000000000008</v>
      </c>
      <c r="CV88" s="44">
        <v>9.1379999999999999</v>
      </c>
      <c r="CW88" s="44">
        <v>8.4269999999999996</v>
      </c>
      <c r="CX88" s="44">
        <v>7.7409999999999997</v>
      </c>
      <c r="CY88" s="44">
        <v>7.0119999999999996</v>
      </c>
      <c r="CZ88" s="44">
        <v>6.25</v>
      </c>
      <c r="DA88" s="44">
        <v>5.46</v>
      </c>
      <c r="DB88" s="44">
        <v>4.6630000000000003</v>
      </c>
      <c r="DC88" s="44">
        <v>3.8769999999999998</v>
      </c>
      <c r="DD88" s="44">
        <v>3.1320000000000001</v>
      </c>
      <c r="DE88" s="44">
        <v>2.4780000000000002</v>
      </c>
      <c r="DF88" s="44">
        <v>1.966</v>
      </c>
      <c r="DG88" s="44">
        <v>1.587</v>
      </c>
      <c r="DH88" s="44">
        <v>6.0449999999999999</v>
      </c>
    </row>
    <row r="89" spans="1:112" x14ac:dyDescent="0.75">
      <c r="A89" s="37">
        <v>8788</v>
      </c>
      <c r="B89" s="37" t="s">
        <v>141</v>
      </c>
      <c r="C89" s="42" t="s">
        <v>113</v>
      </c>
      <c r="D89" s="15" t="s">
        <v>142</v>
      </c>
      <c r="E89" s="15">
        <v>764</v>
      </c>
      <c r="F89" s="15" t="s">
        <v>143</v>
      </c>
      <c r="G89" s="15" t="s">
        <v>144</v>
      </c>
      <c r="H89" s="15">
        <v>764</v>
      </c>
      <c r="I89" s="38" t="s">
        <v>145</v>
      </c>
      <c r="J89" s="15">
        <v>920</v>
      </c>
      <c r="K89" s="15">
        <v>2021</v>
      </c>
      <c r="L89" s="44">
        <v>4.5730000000000004</v>
      </c>
      <c r="M89" s="44">
        <v>0.28599999999999998</v>
      </c>
      <c r="N89" s="44">
        <v>0.224</v>
      </c>
      <c r="O89" s="44">
        <v>0.183</v>
      </c>
      <c r="P89" s="44">
        <v>0.154</v>
      </c>
      <c r="Q89" s="44">
        <v>0.14099999999999999</v>
      </c>
      <c r="R89" s="44">
        <v>0.14399999999999999</v>
      </c>
      <c r="S89" s="44">
        <v>0.156</v>
      </c>
      <c r="T89" s="44">
        <v>0.16900000000000001</v>
      </c>
      <c r="U89" s="44">
        <v>0.17699999999999999</v>
      </c>
      <c r="V89" s="44">
        <v>0.17</v>
      </c>
      <c r="W89" s="44">
        <v>0.17</v>
      </c>
      <c r="X89" s="44">
        <v>0.18</v>
      </c>
      <c r="Y89" s="44">
        <v>0.19900000000000001</v>
      </c>
      <c r="Z89" s="44">
        <v>0.23</v>
      </c>
      <c r="AA89" s="44">
        <v>0.27500000000000002</v>
      </c>
      <c r="AB89" s="44">
        <v>0.32500000000000001</v>
      </c>
      <c r="AC89" s="44">
        <v>0.39400000000000002</v>
      </c>
      <c r="AD89" s="44">
        <v>0.47199999999999998</v>
      </c>
      <c r="AE89" s="44">
        <v>0.55200000000000005</v>
      </c>
      <c r="AF89" s="44">
        <v>0.61899999999999999</v>
      </c>
      <c r="AG89" s="44">
        <v>0.67500000000000004</v>
      </c>
      <c r="AH89" s="44">
        <v>0.751</v>
      </c>
      <c r="AI89" s="44">
        <v>0.85699999999999998</v>
      </c>
      <c r="AJ89" s="44">
        <v>0.95199999999999996</v>
      </c>
      <c r="AK89" s="44">
        <v>1.014</v>
      </c>
      <c r="AL89" s="44">
        <v>1.0449999999999999</v>
      </c>
      <c r="AM89" s="44">
        <v>1.117</v>
      </c>
      <c r="AN89" s="44">
        <v>1.206</v>
      </c>
      <c r="AO89" s="44">
        <v>1.3140000000000001</v>
      </c>
      <c r="AP89" s="44">
        <v>1.413</v>
      </c>
      <c r="AQ89" s="44">
        <v>1.472</v>
      </c>
      <c r="AR89" s="44">
        <v>1.5309999999999999</v>
      </c>
      <c r="AS89" s="44">
        <v>1.6080000000000001</v>
      </c>
      <c r="AT89" s="44">
        <v>1.6970000000000001</v>
      </c>
      <c r="AU89" s="44">
        <v>1.776</v>
      </c>
      <c r="AV89" s="44">
        <v>1.891</v>
      </c>
      <c r="AW89" s="44">
        <v>2.032</v>
      </c>
      <c r="AX89" s="44">
        <v>2.1840000000000002</v>
      </c>
      <c r="AY89" s="44">
        <v>2.3159999999999998</v>
      </c>
      <c r="AZ89" s="44">
        <v>2.4239999999999999</v>
      </c>
      <c r="BA89" s="44">
        <v>2.5659999999999998</v>
      </c>
      <c r="BB89" s="44">
        <v>2.7040000000000002</v>
      </c>
      <c r="BC89" s="44">
        <v>2.8530000000000002</v>
      </c>
      <c r="BD89" s="44">
        <v>3.0139999999999998</v>
      </c>
      <c r="BE89" s="44">
        <v>3.2170000000000001</v>
      </c>
      <c r="BF89" s="44">
        <v>3.4849999999999999</v>
      </c>
      <c r="BG89" s="44">
        <v>3.8170000000000002</v>
      </c>
      <c r="BH89" s="44">
        <v>4.1929999999999996</v>
      </c>
      <c r="BI89" s="44">
        <v>4.6210000000000004</v>
      </c>
      <c r="BJ89" s="44">
        <v>5.1180000000000003</v>
      </c>
      <c r="BK89" s="44">
        <v>5.5750000000000002</v>
      </c>
      <c r="BL89" s="44">
        <v>5.9969999999999999</v>
      </c>
      <c r="BM89" s="44">
        <v>6.3730000000000002</v>
      </c>
      <c r="BN89" s="44">
        <v>6.702</v>
      </c>
      <c r="BO89" s="44">
        <v>7.101</v>
      </c>
      <c r="BP89" s="44">
        <v>7.6539999999999999</v>
      </c>
      <c r="BQ89" s="44">
        <v>8.1590000000000007</v>
      </c>
      <c r="BR89" s="44">
        <v>8.6210000000000004</v>
      </c>
      <c r="BS89" s="44">
        <v>9.18</v>
      </c>
      <c r="BT89" s="44">
        <v>9.8810000000000002</v>
      </c>
      <c r="BU89" s="44">
        <v>10.468</v>
      </c>
      <c r="BV89" s="44">
        <v>10.903</v>
      </c>
      <c r="BW89" s="44">
        <v>11.340999999999999</v>
      </c>
      <c r="BX89" s="44">
        <v>11.677</v>
      </c>
      <c r="BY89" s="44">
        <v>11.861000000000001</v>
      </c>
      <c r="BZ89" s="44">
        <v>11.957000000000001</v>
      </c>
      <c r="CA89" s="44">
        <v>12.076000000000001</v>
      </c>
      <c r="CB89" s="44">
        <v>12.308</v>
      </c>
      <c r="CC89" s="44">
        <v>12.664999999999999</v>
      </c>
      <c r="CD89" s="44">
        <v>13.065</v>
      </c>
      <c r="CE89" s="44">
        <v>13.448</v>
      </c>
      <c r="CF89" s="44">
        <v>13.797000000000001</v>
      </c>
      <c r="CG89" s="44">
        <v>13.404</v>
      </c>
      <c r="CH89" s="44">
        <v>12.874000000000001</v>
      </c>
      <c r="CI89" s="44">
        <v>12.419</v>
      </c>
      <c r="CJ89" s="44">
        <v>12.161</v>
      </c>
      <c r="CK89" s="44">
        <v>12.019</v>
      </c>
      <c r="CL89" s="44">
        <v>12.058</v>
      </c>
      <c r="CM89" s="44">
        <v>12.593</v>
      </c>
      <c r="CN89" s="44">
        <v>13.458</v>
      </c>
      <c r="CO89" s="44">
        <v>13.824999999999999</v>
      </c>
      <c r="CP89" s="44">
        <v>13.395</v>
      </c>
      <c r="CQ89" s="44">
        <v>12.967000000000001</v>
      </c>
      <c r="CR89" s="44">
        <v>12.875999999999999</v>
      </c>
      <c r="CS89" s="44">
        <v>12.824999999999999</v>
      </c>
      <c r="CT89" s="44">
        <v>12.558999999999999</v>
      </c>
      <c r="CU89" s="44">
        <v>11.919</v>
      </c>
      <c r="CV89" s="44">
        <v>11.031000000000001</v>
      </c>
      <c r="CW89" s="44">
        <v>10.051</v>
      </c>
      <c r="CX89" s="44">
        <v>9.1219999999999999</v>
      </c>
      <c r="CY89" s="44">
        <v>8.25</v>
      </c>
      <c r="CZ89" s="44">
        <v>7.359</v>
      </c>
      <c r="DA89" s="44">
        <v>6.4640000000000004</v>
      </c>
      <c r="DB89" s="44">
        <v>5.5670000000000002</v>
      </c>
      <c r="DC89" s="44">
        <v>4.6779999999999999</v>
      </c>
      <c r="DD89" s="44">
        <v>3.8250000000000002</v>
      </c>
      <c r="DE89" s="44">
        <v>3.0409999999999999</v>
      </c>
      <c r="DF89" s="44">
        <v>2.3679999999999999</v>
      </c>
      <c r="DG89" s="44">
        <v>1.849</v>
      </c>
      <c r="DH89" s="44">
        <v>6.7439999999999998</v>
      </c>
    </row>
    <row r="91" spans="1:112" x14ac:dyDescent="0.75">
      <c r="A91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Results</vt:lpstr>
      <vt:lpstr>Results_baseline</vt:lpstr>
      <vt:lpstr>initial_conditions_new</vt:lpstr>
      <vt:lpstr>sexual_contact_matrix</vt:lpstr>
      <vt:lpstr>birthrate</vt:lpstr>
      <vt:lpstr>mortality_rates</vt:lpstr>
      <vt:lpstr>mortality_growth</vt:lpstr>
      <vt:lpstr>mortality_scenarios</vt:lpstr>
      <vt:lpstr>mortality_data_raw</vt:lpstr>
      <vt:lpstr>prevalence_data_by_age</vt:lpstr>
      <vt:lpstr>HCV_deaths</vt:lpstr>
      <vt:lpstr>Population_data_proportion</vt:lpstr>
      <vt:lpstr>Population_data_absolute</vt:lpstr>
      <vt:lpstr>Population_data_raw_2004_2021</vt:lpstr>
      <vt:lpstr>Population_data_UN_proj_22-40</vt:lpstr>
      <vt:lpstr>sexual_partners_data_raw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Astley</dc:creator>
  <cp:lastModifiedBy>Jennifer Astley</cp:lastModifiedBy>
  <dcterms:created xsi:type="dcterms:W3CDTF">2022-05-03T02:43:04Z</dcterms:created>
  <dcterms:modified xsi:type="dcterms:W3CDTF">2022-08-06T15:54:57Z</dcterms:modified>
</cp:coreProperties>
</file>