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生产线排程" sheetId="1" r:id="rId1"/>
    <sheet name="多工序排程" sheetId="2" r:id="rId2"/>
  </sheets>
  <calcPr calcId="152511"/>
</workbook>
</file>

<file path=xl/calcChain.xml><?xml version="1.0" encoding="utf-8"?>
<calcChain xmlns="http://schemas.openxmlformats.org/spreadsheetml/2006/main">
  <c r="K60" i="2" l="1"/>
  <c r="L60" i="2" s="1"/>
  <c r="K59" i="2"/>
  <c r="L59" i="2" s="1"/>
  <c r="K58" i="2"/>
  <c r="L58" i="2" s="1"/>
  <c r="K57" i="2"/>
  <c r="L57" i="2" s="1"/>
  <c r="K56" i="2"/>
  <c r="L56" i="2" s="1"/>
  <c r="K55" i="2"/>
  <c r="L55" i="2" s="1"/>
  <c r="K54" i="2"/>
  <c r="L54" i="2" s="1"/>
  <c r="K53" i="2"/>
  <c r="L53" i="2" s="1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K45" i="2"/>
  <c r="L45" i="2" s="1"/>
  <c r="K44" i="2"/>
  <c r="L44" i="2" s="1"/>
  <c r="K43" i="2"/>
  <c r="L43" i="2" s="1"/>
  <c r="K42" i="2"/>
  <c r="L42" i="2" s="1"/>
  <c r="K41" i="2"/>
  <c r="L41" i="2" s="1"/>
  <c r="G41" i="2" s="1"/>
  <c r="H41" i="2" s="1"/>
  <c r="K16" i="2"/>
  <c r="L16" i="2" s="1"/>
  <c r="K17" i="2"/>
  <c r="L17" i="2" s="1"/>
  <c r="K13" i="2"/>
  <c r="L13" i="2" s="1"/>
  <c r="K14" i="2"/>
  <c r="L14" i="2" s="1"/>
  <c r="K22" i="2"/>
  <c r="L22" i="2" s="1"/>
  <c r="K21" i="2"/>
  <c r="L21" i="2" s="1"/>
  <c r="K20" i="2"/>
  <c r="L20" i="2" s="1"/>
  <c r="K19" i="2"/>
  <c r="L19" i="2" s="1"/>
  <c r="K18" i="2"/>
  <c r="L18" i="2" s="1"/>
  <c r="K15" i="2"/>
  <c r="L15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4" i="1"/>
  <c r="L4" i="1" s="1"/>
  <c r="K5" i="1"/>
  <c r="L5" i="1" s="1"/>
  <c r="K3" i="1"/>
  <c r="L3" i="1" s="1"/>
  <c r="G57" i="2" l="1"/>
  <c r="H57" i="2" s="1"/>
  <c r="G53" i="2"/>
  <c r="H53" i="2" s="1"/>
  <c r="G50" i="2"/>
  <c r="H50" i="2" s="1"/>
  <c r="G46" i="2"/>
  <c r="H46" i="2" s="1"/>
  <c r="G43" i="2"/>
  <c r="H43" i="2" s="1"/>
  <c r="G19" i="2"/>
  <c r="H19" i="2" s="1"/>
  <c r="G15" i="2"/>
  <c r="H15" i="2" s="1"/>
  <c r="G12" i="2"/>
  <c r="H12" i="2" s="1"/>
  <c r="G8" i="2"/>
  <c r="H8" i="2" s="1"/>
  <c r="G5" i="2"/>
  <c r="H5" i="2" s="1"/>
  <c r="G3" i="2"/>
  <c r="H3" i="2" s="1"/>
  <c r="G3" i="1"/>
  <c r="H3" i="1" s="1"/>
  <c r="G9" i="1"/>
  <c r="H9" i="1" s="1"/>
  <c r="G6" i="1"/>
  <c r="H6" i="1" s="1"/>
</calcChain>
</file>

<file path=xl/sharedStrings.xml><?xml version="1.0" encoding="utf-8"?>
<sst xmlns="http://schemas.openxmlformats.org/spreadsheetml/2006/main" count="218" uniqueCount="77">
  <si>
    <t>生产订单号</t>
    <phoneticPr fontId="1" type="noConversion"/>
  </si>
  <si>
    <t>产品</t>
    <phoneticPr fontId="1" type="noConversion"/>
  </si>
  <si>
    <t>规格</t>
    <phoneticPr fontId="1" type="noConversion"/>
  </si>
  <si>
    <t>已排程数量</t>
    <phoneticPr fontId="1" type="noConversion"/>
  </si>
  <si>
    <t>未排程数量</t>
    <phoneticPr fontId="1" type="noConversion"/>
  </si>
  <si>
    <t>可用机台</t>
    <phoneticPr fontId="1" type="noConversion"/>
  </si>
  <si>
    <t>1#</t>
    <phoneticPr fontId="1" type="noConversion"/>
  </si>
  <si>
    <t>2#</t>
    <phoneticPr fontId="1" type="noConversion"/>
  </si>
  <si>
    <t>3#</t>
    <phoneticPr fontId="1" type="noConversion"/>
  </si>
  <si>
    <t>早</t>
    <phoneticPr fontId="1" type="noConversion"/>
  </si>
  <si>
    <t>中</t>
    <phoneticPr fontId="1" type="noConversion"/>
  </si>
  <si>
    <t>晚</t>
    <phoneticPr fontId="1" type="noConversion"/>
  </si>
  <si>
    <t>MO0001</t>
    <phoneticPr fontId="1" type="noConversion"/>
  </si>
  <si>
    <t>P001</t>
    <phoneticPr fontId="1" type="noConversion"/>
  </si>
  <si>
    <t>MO0002</t>
  </si>
  <si>
    <t>P002</t>
  </si>
  <si>
    <t>红色</t>
    <phoneticPr fontId="1" type="noConversion"/>
  </si>
  <si>
    <t>蓝色</t>
    <phoneticPr fontId="1" type="noConversion"/>
  </si>
  <si>
    <t>3#</t>
    <phoneticPr fontId="1" type="noConversion"/>
  </si>
  <si>
    <t>5#</t>
  </si>
  <si>
    <t>2#</t>
    <phoneticPr fontId="1" type="noConversion"/>
  </si>
  <si>
    <t>4#</t>
    <phoneticPr fontId="1" type="noConversion"/>
  </si>
  <si>
    <t>完工日期</t>
    <phoneticPr fontId="1" type="noConversion"/>
  </si>
  <si>
    <t>5#</t>
    <phoneticPr fontId="1" type="noConversion"/>
  </si>
  <si>
    <t>MO0003</t>
  </si>
  <si>
    <t>机台-产品生产能力
（吨/h）</t>
    <phoneticPr fontId="1" type="noConversion"/>
  </si>
  <si>
    <t>计划数量（吨）</t>
    <phoneticPr fontId="1" type="noConversion"/>
  </si>
  <si>
    <t>累积排程时间</t>
    <phoneticPr fontId="1" type="noConversion"/>
  </si>
  <si>
    <t>累积排程数量</t>
    <phoneticPr fontId="1" type="noConversion"/>
  </si>
  <si>
    <t>P003</t>
    <phoneticPr fontId="1" type="noConversion"/>
  </si>
  <si>
    <t>工段</t>
    <phoneticPr fontId="1" type="noConversion"/>
  </si>
  <si>
    <t>A-1</t>
    <phoneticPr fontId="1" type="noConversion"/>
  </si>
  <si>
    <t>A-2</t>
  </si>
  <si>
    <t>B-1</t>
    <phoneticPr fontId="1" type="noConversion"/>
  </si>
  <si>
    <t>B-2</t>
  </si>
  <si>
    <t>B-3</t>
  </si>
  <si>
    <t>C-1</t>
    <phoneticPr fontId="1" type="noConversion"/>
  </si>
  <si>
    <t>C-2</t>
  </si>
  <si>
    <t>C-3</t>
  </si>
  <si>
    <t>C-4</t>
  </si>
  <si>
    <t>配碳</t>
    <phoneticPr fontId="1" type="noConversion"/>
  </si>
  <si>
    <t>碳化</t>
    <phoneticPr fontId="1" type="noConversion"/>
  </si>
  <si>
    <t>球磨</t>
    <phoneticPr fontId="1" type="noConversion"/>
  </si>
  <si>
    <t>粗颗粒</t>
    <phoneticPr fontId="1" type="noConversion"/>
  </si>
  <si>
    <t>中颗粒</t>
    <phoneticPr fontId="1" type="noConversion"/>
  </si>
  <si>
    <t>A-2</t>
    <phoneticPr fontId="1" type="noConversion"/>
  </si>
  <si>
    <t>A-3</t>
  </si>
  <si>
    <t>A-3</t>
    <phoneticPr fontId="1" type="noConversion"/>
  </si>
  <si>
    <t>B-2</t>
    <phoneticPr fontId="1" type="noConversion"/>
  </si>
  <si>
    <t>B-4</t>
  </si>
  <si>
    <t>B-4</t>
    <phoneticPr fontId="1" type="noConversion"/>
  </si>
  <si>
    <t>B-5</t>
  </si>
  <si>
    <t>B-5</t>
    <phoneticPr fontId="1" type="noConversion"/>
  </si>
  <si>
    <t>C-2</t>
    <phoneticPr fontId="1" type="noConversion"/>
  </si>
  <si>
    <t>C-3</t>
    <phoneticPr fontId="1" type="noConversion"/>
  </si>
  <si>
    <t>C-4</t>
    <phoneticPr fontId="1" type="noConversion"/>
  </si>
  <si>
    <t>C-5</t>
  </si>
  <si>
    <t>C-5</t>
    <phoneticPr fontId="1" type="noConversion"/>
  </si>
  <si>
    <t>A-1</t>
    <phoneticPr fontId="1" type="noConversion"/>
  </si>
  <si>
    <t>B-3</t>
    <phoneticPr fontId="1" type="noConversion"/>
  </si>
  <si>
    <t>A-1</t>
    <phoneticPr fontId="1" type="noConversion"/>
  </si>
  <si>
    <t>B-1</t>
    <phoneticPr fontId="1" type="noConversion"/>
  </si>
  <si>
    <t>C-1</t>
    <phoneticPr fontId="1" type="noConversion"/>
  </si>
  <si>
    <t>配碳</t>
    <phoneticPr fontId="1" type="noConversion"/>
  </si>
  <si>
    <t>碳化</t>
    <phoneticPr fontId="1" type="noConversion"/>
  </si>
  <si>
    <t>球磨</t>
    <phoneticPr fontId="1" type="noConversion"/>
  </si>
  <si>
    <t>说明：</t>
    <phoneticPr fontId="1" type="noConversion"/>
  </si>
  <si>
    <t>2、自动匹配出各订单的工序、工序内能生产此产品的机台和对应的生产效率</t>
    <phoneticPr fontId="1" type="noConversion"/>
  </si>
  <si>
    <t>1、输入生产订单（品种数量交货期）--灰色区域</t>
    <phoneticPr fontId="1" type="noConversion"/>
  </si>
  <si>
    <t>3、在黄色输入各机台的排程时间--人工考虑约束</t>
    <phoneticPr fontId="1" type="noConversion"/>
  </si>
  <si>
    <t>4、自动计算出配给排程时间、累积排程数量、已排程数量、未排程数量</t>
    <phoneticPr fontId="1" type="noConversion"/>
  </si>
  <si>
    <t>5、下面的甘特图自动生成</t>
    <phoneticPr fontId="1" type="noConversion"/>
  </si>
  <si>
    <t>优化后提前一个班完成</t>
    <phoneticPr fontId="1" type="noConversion"/>
  </si>
  <si>
    <t>工段</t>
    <phoneticPr fontId="1" type="noConversion"/>
  </si>
  <si>
    <t>还原工段</t>
    <phoneticPr fontId="1" type="noConversion"/>
  </si>
  <si>
    <t>一个生产订单在一个工段生产-每个工段有多台设备</t>
    <phoneticPr fontId="1" type="noConversion"/>
  </si>
  <si>
    <t>一个生产订单在多个个工段生产-每个工段有多台设备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</si>
</sst>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58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5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58" fontId="0" fillId="6" borderId="2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58" fontId="3" fillId="6" borderId="2" xfId="0" applyNumberFormat="1" applyFont="1" applyFill="1" applyBorder="1" applyAlignment="1">
      <alignment horizontal="center"/>
    </xf>
    <xf numFmtId="58" fontId="3" fillId="6" borderId="4" xfId="0" applyNumberFormat="1" applyFont="1" applyFill="1" applyBorder="1" applyAlignment="1">
      <alignment horizontal="center"/>
    </xf>
    <xf numFmtId="58" fontId="3" fillId="6" borderId="3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58" fontId="0" fillId="6" borderId="4" xfId="0" applyNumberFormat="1" applyFill="1" applyBorder="1" applyAlignment="1">
      <alignment horizontal="center"/>
    </xf>
    <xf numFmtId="58" fontId="0" fillId="6" borderId="3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13</xdr:row>
      <xdr:rowOff>152400</xdr:rowOff>
    </xdr:from>
    <xdr:to>
      <xdr:col>14</xdr:col>
      <xdr:colOff>395288</xdr:colOff>
      <xdr:row>13</xdr:row>
      <xdr:rowOff>238125</xdr:rowOff>
    </xdr:to>
    <xdr:sp macro="" textlink="">
      <xdr:nvSpPr>
        <xdr:cNvPr id="6" name="矩形 5"/>
        <xdr:cNvSpPr/>
      </xdr:nvSpPr>
      <xdr:spPr>
        <a:xfrm>
          <a:off x="5829301" y="2690813"/>
          <a:ext cx="1185862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4763</xdr:colOff>
      <xdr:row>14</xdr:row>
      <xdr:rowOff>166687</xdr:rowOff>
    </xdr:from>
    <xdr:to>
      <xdr:col>14</xdr:col>
      <xdr:colOff>390525</xdr:colOff>
      <xdr:row>14</xdr:row>
      <xdr:rowOff>252412</xdr:rowOff>
    </xdr:to>
    <xdr:sp macro="" textlink="">
      <xdr:nvSpPr>
        <xdr:cNvPr id="7" name="矩形 6"/>
        <xdr:cNvSpPr/>
      </xdr:nvSpPr>
      <xdr:spPr>
        <a:xfrm>
          <a:off x="5824538" y="3086100"/>
          <a:ext cx="1185862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500064</xdr:colOff>
      <xdr:row>15</xdr:row>
      <xdr:rowOff>161925</xdr:rowOff>
    </xdr:from>
    <xdr:to>
      <xdr:col>13</xdr:col>
      <xdr:colOff>204788</xdr:colOff>
      <xdr:row>15</xdr:row>
      <xdr:rowOff>247650</xdr:rowOff>
    </xdr:to>
    <xdr:sp macro="" textlink="">
      <xdr:nvSpPr>
        <xdr:cNvPr id="8" name="矩形 7"/>
        <xdr:cNvSpPr/>
      </xdr:nvSpPr>
      <xdr:spPr>
        <a:xfrm>
          <a:off x="5815014" y="3462338"/>
          <a:ext cx="609599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4764</xdr:colOff>
      <xdr:row>15</xdr:row>
      <xdr:rowOff>152400</xdr:rowOff>
    </xdr:from>
    <xdr:to>
      <xdr:col>18</xdr:col>
      <xdr:colOff>385763</xdr:colOff>
      <xdr:row>15</xdr:row>
      <xdr:rowOff>247650</xdr:rowOff>
    </xdr:to>
    <xdr:sp macro="" textlink="">
      <xdr:nvSpPr>
        <xdr:cNvPr id="9" name="矩形 8"/>
        <xdr:cNvSpPr/>
      </xdr:nvSpPr>
      <xdr:spPr>
        <a:xfrm>
          <a:off x="6624639" y="3452813"/>
          <a:ext cx="1981199" cy="952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14289</xdr:colOff>
      <xdr:row>16</xdr:row>
      <xdr:rowOff>152400</xdr:rowOff>
    </xdr:from>
    <xdr:to>
      <xdr:col>16</xdr:col>
      <xdr:colOff>395288</xdr:colOff>
      <xdr:row>16</xdr:row>
      <xdr:rowOff>247650</xdr:rowOff>
    </xdr:to>
    <xdr:sp macro="" textlink="">
      <xdr:nvSpPr>
        <xdr:cNvPr id="10" name="矩形 9"/>
        <xdr:cNvSpPr/>
      </xdr:nvSpPr>
      <xdr:spPr>
        <a:xfrm>
          <a:off x="5834064" y="3833813"/>
          <a:ext cx="1981199" cy="952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9527</xdr:colOff>
      <xdr:row>17</xdr:row>
      <xdr:rowOff>138112</xdr:rowOff>
    </xdr:from>
    <xdr:to>
      <xdr:col>20</xdr:col>
      <xdr:colOff>9525</xdr:colOff>
      <xdr:row>17</xdr:row>
      <xdr:rowOff>223837</xdr:rowOff>
    </xdr:to>
    <xdr:sp macro="" textlink="">
      <xdr:nvSpPr>
        <xdr:cNvPr id="11" name="矩形 10"/>
        <xdr:cNvSpPr/>
      </xdr:nvSpPr>
      <xdr:spPr>
        <a:xfrm>
          <a:off x="5829302" y="4200525"/>
          <a:ext cx="3200398" cy="857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80965</xdr:colOff>
      <xdr:row>16</xdr:row>
      <xdr:rowOff>147637</xdr:rowOff>
    </xdr:from>
    <xdr:to>
      <xdr:col>20</xdr:col>
      <xdr:colOff>114300</xdr:colOff>
      <xdr:row>16</xdr:row>
      <xdr:rowOff>238125</xdr:rowOff>
    </xdr:to>
    <xdr:sp macro="" textlink="">
      <xdr:nvSpPr>
        <xdr:cNvPr id="12" name="矩形 11"/>
        <xdr:cNvSpPr/>
      </xdr:nvSpPr>
      <xdr:spPr>
        <a:xfrm>
          <a:off x="7900990" y="3829050"/>
          <a:ext cx="1233485" cy="90488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23</xdr:row>
      <xdr:rowOff>100013</xdr:rowOff>
    </xdr:from>
    <xdr:to>
      <xdr:col>14</xdr:col>
      <xdr:colOff>4762</xdr:colOff>
      <xdr:row>23</xdr:row>
      <xdr:rowOff>145732</xdr:rowOff>
    </xdr:to>
    <xdr:sp macro="" textlink="">
      <xdr:nvSpPr>
        <xdr:cNvPr id="3" name="矩形 2"/>
        <xdr:cNvSpPr/>
      </xdr:nvSpPr>
      <xdr:spPr>
        <a:xfrm>
          <a:off x="6119814" y="4352926"/>
          <a:ext cx="795336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4763</xdr:colOff>
      <xdr:row>24</xdr:row>
      <xdr:rowOff>90486</xdr:rowOff>
    </xdr:from>
    <xdr:to>
      <xdr:col>13</xdr:col>
      <xdr:colOff>214312</xdr:colOff>
      <xdr:row>24</xdr:row>
      <xdr:rowOff>136205</xdr:rowOff>
    </xdr:to>
    <xdr:sp macro="" textlink="">
      <xdr:nvSpPr>
        <xdr:cNvPr id="4" name="矩形 3"/>
        <xdr:cNvSpPr/>
      </xdr:nvSpPr>
      <xdr:spPr>
        <a:xfrm>
          <a:off x="6115051" y="4519611"/>
          <a:ext cx="609599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209550</xdr:colOff>
      <xdr:row>26</xdr:row>
      <xdr:rowOff>66673</xdr:rowOff>
    </xdr:from>
    <xdr:to>
      <xdr:col>14</xdr:col>
      <xdr:colOff>390525</xdr:colOff>
      <xdr:row>26</xdr:row>
      <xdr:rowOff>112392</xdr:rowOff>
    </xdr:to>
    <xdr:sp macro="" textlink="">
      <xdr:nvSpPr>
        <xdr:cNvPr id="10" name="矩形 9"/>
        <xdr:cNvSpPr/>
      </xdr:nvSpPr>
      <xdr:spPr>
        <a:xfrm>
          <a:off x="6319838" y="4848223"/>
          <a:ext cx="981075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209550</xdr:colOff>
      <xdr:row>27</xdr:row>
      <xdr:rowOff>71435</xdr:rowOff>
    </xdr:from>
    <xdr:to>
      <xdr:col>14</xdr:col>
      <xdr:colOff>390525</xdr:colOff>
      <xdr:row>27</xdr:row>
      <xdr:rowOff>117154</xdr:rowOff>
    </xdr:to>
    <xdr:sp macro="" textlink="">
      <xdr:nvSpPr>
        <xdr:cNvPr id="11" name="矩形 10"/>
        <xdr:cNvSpPr/>
      </xdr:nvSpPr>
      <xdr:spPr>
        <a:xfrm>
          <a:off x="6319838" y="5029198"/>
          <a:ext cx="981075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9526</xdr:colOff>
      <xdr:row>31</xdr:row>
      <xdr:rowOff>57148</xdr:rowOff>
    </xdr:from>
    <xdr:to>
      <xdr:col>17</xdr:col>
      <xdr:colOff>4762</xdr:colOff>
      <xdr:row>31</xdr:row>
      <xdr:rowOff>114300</xdr:rowOff>
    </xdr:to>
    <xdr:sp macro="" textlink="">
      <xdr:nvSpPr>
        <xdr:cNvPr id="12" name="矩形 11"/>
        <xdr:cNvSpPr/>
      </xdr:nvSpPr>
      <xdr:spPr>
        <a:xfrm>
          <a:off x="6919914" y="5719761"/>
          <a:ext cx="1195386" cy="571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14288</xdr:colOff>
      <xdr:row>32</xdr:row>
      <xdr:rowOff>47624</xdr:rowOff>
    </xdr:from>
    <xdr:to>
      <xdr:col>17</xdr:col>
      <xdr:colOff>9524</xdr:colOff>
      <xdr:row>32</xdr:row>
      <xdr:rowOff>104776</xdr:rowOff>
    </xdr:to>
    <xdr:sp macro="" textlink="">
      <xdr:nvSpPr>
        <xdr:cNvPr id="13" name="矩形 12"/>
        <xdr:cNvSpPr/>
      </xdr:nvSpPr>
      <xdr:spPr>
        <a:xfrm>
          <a:off x="6924676" y="5886449"/>
          <a:ext cx="1195386" cy="571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271463</xdr:colOff>
      <xdr:row>24</xdr:row>
      <xdr:rowOff>90486</xdr:rowOff>
    </xdr:from>
    <xdr:to>
      <xdr:col>18</xdr:col>
      <xdr:colOff>14287</xdr:colOff>
      <xdr:row>24</xdr:row>
      <xdr:rowOff>166688</xdr:rowOff>
    </xdr:to>
    <xdr:sp macro="" textlink="">
      <xdr:nvSpPr>
        <xdr:cNvPr id="14" name="矩形 13"/>
        <xdr:cNvSpPr/>
      </xdr:nvSpPr>
      <xdr:spPr>
        <a:xfrm>
          <a:off x="6781801" y="4519611"/>
          <a:ext cx="1743074" cy="7620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4763</xdr:colOff>
      <xdr:row>25</xdr:row>
      <xdr:rowOff>47622</xdr:rowOff>
    </xdr:from>
    <xdr:to>
      <xdr:col>16</xdr:col>
      <xdr:colOff>395287</xdr:colOff>
      <xdr:row>25</xdr:row>
      <xdr:rowOff>133349</xdr:rowOff>
    </xdr:to>
    <xdr:sp macro="" textlink="">
      <xdr:nvSpPr>
        <xdr:cNvPr id="15" name="矩形 14"/>
        <xdr:cNvSpPr/>
      </xdr:nvSpPr>
      <xdr:spPr>
        <a:xfrm>
          <a:off x="6115051" y="4652960"/>
          <a:ext cx="1990724" cy="8572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14288</xdr:colOff>
      <xdr:row>28</xdr:row>
      <xdr:rowOff>47622</xdr:rowOff>
    </xdr:from>
    <xdr:to>
      <xdr:col>17</xdr:col>
      <xdr:colOff>338137</xdr:colOff>
      <xdr:row>28</xdr:row>
      <xdr:rowOff>119063</xdr:rowOff>
    </xdr:to>
    <xdr:sp macro="" textlink="">
      <xdr:nvSpPr>
        <xdr:cNvPr id="16" name="矩形 15"/>
        <xdr:cNvSpPr/>
      </xdr:nvSpPr>
      <xdr:spPr>
        <a:xfrm>
          <a:off x="6524626" y="5181597"/>
          <a:ext cx="1924049" cy="71441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381000</xdr:colOff>
      <xdr:row>29</xdr:row>
      <xdr:rowOff>14284</xdr:rowOff>
    </xdr:from>
    <xdr:to>
      <xdr:col>18</xdr:col>
      <xdr:colOff>390525</xdr:colOff>
      <xdr:row>29</xdr:row>
      <xdr:rowOff>85725</xdr:rowOff>
    </xdr:to>
    <xdr:sp macro="" textlink="">
      <xdr:nvSpPr>
        <xdr:cNvPr id="17" name="矩形 16"/>
        <xdr:cNvSpPr/>
      </xdr:nvSpPr>
      <xdr:spPr>
        <a:xfrm>
          <a:off x="7691438" y="5324472"/>
          <a:ext cx="1209675" cy="71441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242887</xdr:colOff>
      <xdr:row>33</xdr:row>
      <xdr:rowOff>57146</xdr:rowOff>
    </xdr:from>
    <xdr:to>
      <xdr:col>19</xdr:col>
      <xdr:colOff>309562</xdr:colOff>
      <xdr:row>33</xdr:row>
      <xdr:rowOff>128587</xdr:rowOff>
    </xdr:to>
    <xdr:sp macro="" textlink="">
      <xdr:nvSpPr>
        <xdr:cNvPr id="18" name="矩形 17"/>
        <xdr:cNvSpPr/>
      </xdr:nvSpPr>
      <xdr:spPr>
        <a:xfrm>
          <a:off x="7153275" y="6072184"/>
          <a:ext cx="2066925" cy="71441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33337</xdr:colOff>
      <xdr:row>32</xdr:row>
      <xdr:rowOff>23809</xdr:rowOff>
    </xdr:from>
    <xdr:to>
      <xdr:col>20</xdr:col>
      <xdr:colOff>347662</xdr:colOff>
      <xdr:row>32</xdr:row>
      <xdr:rowOff>95250</xdr:rowOff>
    </xdr:to>
    <xdr:sp macro="" textlink="">
      <xdr:nvSpPr>
        <xdr:cNvPr id="19" name="矩形 18"/>
        <xdr:cNvSpPr/>
      </xdr:nvSpPr>
      <xdr:spPr>
        <a:xfrm>
          <a:off x="8143875" y="5862634"/>
          <a:ext cx="1514475" cy="71441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9526</xdr:colOff>
      <xdr:row>62</xdr:row>
      <xdr:rowOff>100013</xdr:rowOff>
    </xdr:from>
    <xdr:to>
      <xdr:col>14</xdr:col>
      <xdr:colOff>4762</xdr:colOff>
      <xdr:row>62</xdr:row>
      <xdr:rowOff>145732</xdr:rowOff>
    </xdr:to>
    <xdr:sp macro="" textlink="">
      <xdr:nvSpPr>
        <xdr:cNvPr id="20" name="矩形 19"/>
        <xdr:cNvSpPr/>
      </xdr:nvSpPr>
      <xdr:spPr>
        <a:xfrm>
          <a:off x="6119814" y="4352926"/>
          <a:ext cx="795336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4763</xdr:colOff>
      <xdr:row>63</xdr:row>
      <xdr:rowOff>90486</xdr:rowOff>
    </xdr:from>
    <xdr:to>
      <xdr:col>13</xdr:col>
      <xdr:colOff>214312</xdr:colOff>
      <xdr:row>63</xdr:row>
      <xdr:rowOff>136205</xdr:rowOff>
    </xdr:to>
    <xdr:sp macro="" textlink="">
      <xdr:nvSpPr>
        <xdr:cNvPr id="21" name="矩形 20"/>
        <xdr:cNvSpPr/>
      </xdr:nvSpPr>
      <xdr:spPr>
        <a:xfrm>
          <a:off x="6115051" y="4519611"/>
          <a:ext cx="609599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209550</xdr:colOff>
      <xdr:row>65</xdr:row>
      <xdr:rowOff>66673</xdr:rowOff>
    </xdr:from>
    <xdr:to>
      <xdr:col>14</xdr:col>
      <xdr:colOff>390525</xdr:colOff>
      <xdr:row>65</xdr:row>
      <xdr:rowOff>112392</xdr:rowOff>
    </xdr:to>
    <xdr:sp macro="" textlink="">
      <xdr:nvSpPr>
        <xdr:cNvPr id="22" name="矩形 21"/>
        <xdr:cNvSpPr/>
      </xdr:nvSpPr>
      <xdr:spPr>
        <a:xfrm>
          <a:off x="6319838" y="4848223"/>
          <a:ext cx="981075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209550</xdr:colOff>
      <xdr:row>66</xdr:row>
      <xdr:rowOff>71435</xdr:rowOff>
    </xdr:from>
    <xdr:to>
      <xdr:col>14</xdr:col>
      <xdr:colOff>390525</xdr:colOff>
      <xdr:row>66</xdr:row>
      <xdr:rowOff>117154</xdr:rowOff>
    </xdr:to>
    <xdr:sp macro="" textlink="">
      <xdr:nvSpPr>
        <xdr:cNvPr id="23" name="矩形 22"/>
        <xdr:cNvSpPr/>
      </xdr:nvSpPr>
      <xdr:spPr>
        <a:xfrm>
          <a:off x="6319838" y="5029198"/>
          <a:ext cx="981075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9526</xdr:colOff>
      <xdr:row>70</xdr:row>
      <xdr:rowOff>57148</xdr:rowOff>
    </xdr:from>
    <xdr:to>
      <xdr:col>17</xdr:col>
      <xdr:colOff>4762</xdr:colOff>
      <xdr:row>70</xdr:row>
      <xdr:rowOff>114300</xdr:rowOff>
    </xdr:to>
    <xdr:sp macro="" textlink="">
      <xdr:nvSpPr>
        <xdr:cNvPr id="24" name="矩形 23"/>
        <xdr:cNvSpPr/>
      </xdr:nvSpPr>
      <xdr:spPr>
        <a:xfrm>
          <a:off x="6919914" y="5719761"/>
          <a:ext cx="1195386" cy="571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14288</xdr:colOff>
      <xdr:row>71</xdr:row>
      <xdr:rowOff>47624</xdr:rowOff>
    </xdr:from>
    <xdr:to>
      <xdr:col>17</xdr:col>
      <xdr:colOff>9524</xdr:colOff>
      <xdr:row>71</xdr:row>
      <xdr:rowOff>104776</xdr:rowOff>
    </xdr:to>
    <xdr:sp macro="" textlink="">
      <xdr:nvSpPr>
        <xdr:cNvPr id="25" name="矩形 24"/>
        <xdr:cNvSpPr/>
      </xdr:nvSpPr>
      <xdr:spPr>
        <a:xfrm>
          <a:off x="6924676" y="5886449"/>
          <a:ext cx="1195386" cy="571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271463</xdr:colOff>
      <xdr:row>63</xdr:row>
      <xdr:rowOff>90486</xdr:rowOff>
    </xdr:from>
    <xdr:to>
      <xdr:col>16</xdr:col>
      <xdr:colOff>19050</xdr:colOff>
      <xdr:row>63</xdr:row>
      <xdr:rowOff>136205</xdr:rowOff>
    </xdr:to>
    <xdr:sp macro="" textlink="">
      <xdr:nvSpPr>
        <xdr:cNvPr id="26" name="矩形 25"/>
        <xdr:cNvSpPr/>
      </xdr:nvSpPr>
      <xdr:spPr>
        <a:xfrm>
          <a:off x="6781801" y="11572874"/>
          <a:ext cx="947737" cy="45719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4763</xdr:colOff>
      <xdr:row>64</xdr:row>
      <xdr:rowOff>47622</xdr:rowOff>
    </xdr:from>
    <xdr:to>
      <xdr:col>16</xdr:col>
      <xdr:colOff>395287</xdr:colOff>
      <xdr:row>64</xdr:row>
      <xdr:rowOff>133349</xdr:rowOff>
    </xdr:to>
    <xdr:sp macro="" textlink="">
      <xdr:nvSpPr>
        <xdr:cNvPr id="27" name="矩形 26"/>
        <xdr:cNvSpPr/>
      </xdr:nvSpPr>
      <xdr:spPr>
        <a:xfrm>
          <a:off x="6115051" y="4652960"/>
          <a:ext cx="1990724" cy="8572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14288</xdr:colOff>
      <xdr:row>67</xdr:row>
      <xdr:rowOff>47622</xdr:rowOff>
    </xdr:from>
    <xdr:to>
      <xdr:col>17</xdr:col>
      <xdr:colOff>338137</xdr:colOff>
      <xdr:row>67</xdr:row>
      <xdr:rowOff>119063</xdr:rowOff>
    </xdr:to>
    <xdr:sp macro="" textlink="">
      <xdr:nvSpPr>
        <xdr:cNvPr id="28" name="矩形 27"/>
        <xdr:cNvSpPr/>
      </xdr:nvSpPr>
      <xdr:spPr>
        <a:xfrm>
          <a:off x="6524626" y="5181597"/>
          <a:ext cx="1924049" cy="71441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195262</xdr:colOff>
      <xdr:row>68</xdr:row>
      <xdr:rowOff>23809</xdr:rowOff>
    </xdr:from>
    <xdr:to>
      <xdr:col>17</xdr:col>
      <xdr:colOff>204787</xdr:colOff>
      <xdr:row>68</xdr:row>
      <xdr:rowOff>95250</xdr:rowOff>
    </xdr:to>
    <xdr:sp macro="" textlink="">
      <xdr:nvSpPr>
        <xdr:cNvPr id="29" name="矩形 28"/>
        <xdr:cNvSpPr/>
      </xdr:nvSpPr>
      <xdr:spPr>
        <a:xfrm>
          <a:off x="7105650" y="12363447"/>
          <a:ext cx="1209675" cy="71441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242887</xdr:colOff>
      <xdr:row>72</xdr:row>
      <xdr:rowOff>57146</xdr:rowOff>
    </xdr:from>
    <xdr:to>
      <xdr:col>20</xdr:col>
      <xdr:colOff>4762</xdr:colOff>
      <xdr:row>72</xdr:row>
      <xdr:rowOff>128587</xdr:rowOff>
    </xdr:to>
    <xdr:sp macro="" textlink="">
      <xdr:nvSpPr>
        <xdr:cNvPr id="30" name="矩形 29"/>
        <xdr:cNvSpPr/>
      </xdr:nvSpPr>
      <xdr:spPr>
        <a:xfrm>
          <a:off x="7153275" y="13082584"/>
          <a:ext cx="2162175" cy="71441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73</xdr:row>
      <xdr:rowOff>80959</xdr:rowOff>
    </xdr:from>
    <xdr:to>
      <xdr:col>19</xdr:col>
      <xdr:colOff>314325</xdr:colOff>
      <xdr:row>73</xdr:row>
      <xdr:rowOff>152400</xdr:rowOff>
    </xdr:to>
    <xdr:sp macro="" textlink="">
      <xdr:nvSpPr>
        <xdr:cNvPr id="31" name="矩形 30"/>
        <xdr:cNvSpPr/>
      </xdr:nvSpPr>
      <xdr:spPr>
        <a:xfrm>
          <a:off x="7710488" y="13277847"/>
          <a:ext cx="1514475" cy="71441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38100</xdr:colOff>
      <xdr:row>62</xdr:row>
      <xdr:rowOff>71436</xdr:rowOff>
    </xdr:from>
    <xdr:to>
      <xdr:col>16</xdr:col>
      <xdr:colOff>0</xdr:colOff>
      <xdr:row>62</xdr:row>
      <xdr:rowOff>138112</xdr:rowOff>
    </xdr:to>
    <xdr:sp macro="" textlink="">
      <xdr:nvSpPr>
        <xdr:cNvPr id="32" name="矩形 31"/>
        <xdr:cNvSpPr/>
      </xdr:nvSpPr>
      <xdr:spPr>
        <a:xfrm>
          <a:off x="6948488" y="11382374"/>
          <a:ext cx="762000" cy="66676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B14" sqref="B14"/>
    </sheetView>
  </sheetViews>
  <sheetFormatPr defaultRowHeight="13.5"/>
  <cols>
    <col min="1" max="1" width="7.6640625" customWidth="1"/>
    <col min="2" max="2" width="6.796875" customWidth="1"/>
    <col min="3" max="3" width="6.33203125" customWidth="1"/>
    <col min="4" max="4" width="8.6640625" customWidth="1"/>
    <col min="7" max="7" width="8.19921875" customWidth="1"/>
    <col min="8" max="8" width="6.1328125" customWidth="1"/>
    <col min="9" max="9" width="5.1328125" customWidth="1"/>
    <col min="10" max="10" width="9.796875" customWidth="1"/>
    <col min="11" max="11" width="6.59765625" customWidth="1"/>
    <col min="12" max="12" width="7.06640625" customWidth="1"/>
    <col min="13" max="27" width="5.59765625" customWidth="1"/>
  </cols>
  <sheetData>
    <row r="1" spans="1:27" ht="27" customHeight="1">
      <c r="A1" s="10" t="s">
        <v>0</v>
      </c>
      <c r="B1" s="10" t="s">
        <v>1</v>
      </c>
      <c r="C1" s="10" t="s">
        <v>2</v>
      </c>
      <c r="D1" s="10" t="s">
        <v>26</v>
      </c>
      <c r="E1" s="11" t="s">
        <v>22</v>
      </c>
      <c r="F1" s="11" t="s">
        <v>73</v>
      </c>
      <c r="G1" s="10" t="s">
        <v>3</v>
      </c>
      <c r="H1" s="10" t="s">
        <v>4</v>
      </c>
      <c r="I1" s="10" t="s">
        <v>5</v>
      </c>
      <c r="J1" s="10" t="s">
        <v>25</v>
      </c>
      <c r="K1" s="11" t="s">
        <v>27</v>
      </c>
      <c r="L1" s="11" t="s">
        <v>28</v>
      </c>
      <c r="M1" s="9">
        <v>42770</v>
      </c>
      <c r="N1" s="9"/>
      <c r="O1" s="9"/>
      <c r="P1" s="9">
        <v>42771</v>
      </c>
      <c r="Q1" s="9"/>
      <c r="R1" s="9"/>
      <c r="S1" s="9">
        <v>42772</v>
      </c>
      <c r="T1" s="9"/>
      <c r="U1" s="9"/>
      <c r="V1" s="9">
        <v>42773</v>
      </c>
      <c r="W1" s="9"/>
      <c r="X1" s="9"/>
      <c r="Y1" s="9">
        <v>42774</v>
      </c>
      <c r="Z1" s="9"/>
      <c r="AA1" s="9"/>
    </row>
    <row r="2" spans="1:27" ht="24.4" customHeight="1">
      <c r="A2" s="10"/>
      <c r="B2" s="10"/>
      <c r="C2" s="10"/>
      <c r="D2" s="10"/>
      <c r="E2" s="12"/>
      <c r="F2" s="12"/>
      <c r="G2" s="10"/>
      <c r="H2" s="10"/>
      <c r="I2" s="10"/>
      <c r="J2" s="10"/>
      <c r="K2" s="12"/>
      <c r="L2" s="12"/>
      <c r="M2" s="1" t="s">
        <v>9</v>
      </c>
      <c r="N2" s="2" t="s">
        <v>10</v>
      </c>
      <c r="O2" s="2" t="s">
        <v>11</v>
      </c>
      <c r="P2" s="1" t="s">
        <v>9</v>
      </c>
      <c r="Q2" s="2" t="s">
        <v>10</v>
      </c>
      <c r="R2" s="2" t="s">
        <v>11</v>
      </c>
      <c r="S2" s="1" t="s">
        <v>9</v>
      </c>
      <c r="T2" s="2" t="s">
        <v>10</v>
      </c>
      <c r="U2" s="2" t="s">
        <v>11</v>
      </c>
      <c r="V2" s="1" t="s">
        <v>9</v>
      </c>
      <c r="W2" s="2" t="s">
        <v>10</v>
      </c>
      <c r="X2" s="2" t="s">
        <v>11</v>
      </c>
      <c r="Y2" s="1" t="s">
        <v>9</v>
      </c>
      <c r="Z2" s="2" t="s">
        <v>10</v>
      </c>
      <c r="AA2" s="2" t="s">
        <v>11</v>
      </c>
    </row>
    <row r="3" spans="1:27">
      <c r="A3" s="14" t="s">
        <v>12</v>
      </c>
      <c r="B3" s="14" t="s">
        <v>13</v>
      </c>
      <c r="C3" s="14" t="s">
        <v>16</v>
      </c>
      <c r="D3" s="14">
        <v>1000</v>
      </c>
      <c r="E3" s="15">
        <v>42771</v>
      </c>
      <c r="F3" s="15" t="s">
        <v>74</v>
      </c>
      <c r="G3" s="13">
        <f>SUM(L3:L5)</f>
        <v>1000</v>
      </c>
      <c r="H3" s="13">
        <f>D3-G3</f>
        <v>0</v>
      </c>
      <c r="I3" s="5" t="s">
        <v>6</v>
      </c>
      <c r="J3" s="5">
        <v>10</v>
      </c>
      <c r="K3" s="8">
        <f>SUM(M3:AA3)</f>
        <v>24</v>
      </c>
      <c r="L3" s="8">
        <f>K3*J3</f>
        <v>240</v>
      </c>
      <c r="M3" s="3">
        <v>8</v>
      </c>
      <c r="N3" s="3">
        <v>8</v>
      </c>
      <c r="O3" s="3">
        <v>8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>
      <c r="A4" s="14"/>
      <c r="B4" s="14"/>
      <c r="C4" s="14"/>
      <c r="D4" s="14"/>
      <c r="E4" s="16"/>
      <c r="F4" s="32"/>
      <c r="G4" s="13"/>
      <c r="H4" s="13"/>
      <c r="I4" s="5" t="s">
        <v>7</v>
      </c>
      <c r="J4" s="5">
        <v>20</v>
      </c>
      <c r="K4" s="8">
        <f t="shared" ref="K4:K5" si="0">SUM(M4:AA4)</f>
        <v>24</v>
      </c>
      <c r="L4" s="8">
        <f t="shared" ref="L4:L5" si="1">K4*J4</f>
        <v>480</v>
      </c>
      <c r="M4" s="3">
        <v>8</v>
      </c>
      <c r="N4" s="3">
        <v>8</v>
      </c>
      <c r="O4" s="3">
        <v>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14"/>
      <c r="B5" s="14"/>
      <c r="C5" s="14"/>
      <c r="D5" s="14"/>
      <c r="E5" s="17"/>
      <c r="F5" s="33"/>
      <c r="G5" s="13"/>
      <c r="H5" s="13"/>
      <c r="I5" s="5" t="s">
        <v>8</v>
      </c>
      <c r="J5" s="5">
        <v>20</v>
      </c>
      <c r="K5" s="8">
        <f t="shared" si="0"/>
        <v>14</v>
      </c>
      <c r="L5" s="8">
        <f t="shared" si="1"/>
        <v>280</v>
      </c>
      <c r="M5" s="3">
        <v>8</v>
      </c>
      <c r="N5" s="3">
        <v>6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>
      <c r="A6" s="14" t="s">
        <v>14</v>
      </c>
      <c r="B6" s="14" t="s">
        <v>15</v>
      </c>
      <c r="C6" s="14" t="s">
        <v>17</v>
      </c>
      <c r="D6" s="14">
        <v>2000</v>
      </c>
      <c r="E6" s="15">
        <v>42772</v>
      </c>
      <c r="F6" s="15" t="s">
        <v>74</v>
      </c>
      <c r="G6" s="13">
        <f>SUM(L6:L8)</f>
        <v>2000</v>
      </c>
      <c r="H6" s="13">
        <f>D6-G6</f>
        <v>0</v>
      </c>
      <c r="I6" s="5" t="s">
        <v>20</v>
      </c>
      <c r="J6" s="5">
        <v>30</v>
      </c>
      <c r="K6" s="8">
        <f t="shared" ref="K6:K11" si="2">SUM(M6:AA6)</f>
        <v>0</v>
      </c>
      <c r="L6" s="8">
        <f t="shared" ref="L6:L11" si="3">K6*J6</f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14"/>
      <c r="B7" s="14"/>
      <c r="C7" s="14"/>
      <c r="D7" s="14"/>
      <c r="E7" s="16"/>
      <c r="F7" s="32"/>
      <c r="G7" s="13"/>
      <c r="H7" s="13"/>
      <c r="I7" s="5" t="s">
        <v>18</v>
      </c>
      <c r="J7" s="5">
        <v>30</v>
      </c>
      <c r="K7" s="8">
        <f t="shared" si="2"/>
        <v>40</v>
      </c>
      <c r="L7" s="8">
        <f t="shared" si="3"/>
        <v>1200</v>
      </c>
      <c r="M7" s="3"/>
      <c r="N7" s="3"/>
      <c r="O7" s="3"/>
      <c r="P7" s="3">
        <v>8</v>
      </c>
      <c r="Q7" s="3">
        <v>8</v>
      </c>
      <c r="R7" s="3">
        <v>8</v>
      </c>
      <c r="S7" s="3">
        <v>8</v>
      </c>
      <c r="T7" s="3">
        <v>8</v>
      </c>
      <c r="U7" s="3"/>
      <c r="V7" s="3"/>
      <c r="W7" s="3"/>
      <c r="X7" s="3"/>
      <c r="Y7" s="3"/>
      <c r="Z7" s="3"/>
      <c r="AA7" s="3"/>
    </row>
    <row r="8" spans="1:27">
      <c r="A8" s="14"/>
      <c r="B8" s="14"/>
      <c r="C8" s="14"/>
      <c r="D8" s="14"/>
      <c r="E8" s="17"/>
      <c r="F8" s="33"/>
      <c r="G8" s="13"/>
      <c r="H8" s="13"/>
      <c r="I8" s="5" t="s">
        <v>21</v>
      </c>
      <c r="J8" s="5">
        <v>20</v>
      </c>
      <c r="K8" s="8">
        <f t="shared" si="2"/>
        <v>40</v>
      </c>
      <c r="L8" s="8">
        <f t="shared" si="3"/>
        <v>800</v>
      </c>
      <c r="M8" s="3">
        <v>8</v>
      </c>
      <c r="N8" s="3">
        <v>8</v>
      </c>
      <c r="O8" s="3">
        <v>8</v>
      </c>
      <c r="P8" s="3">
        <v>8</v>
      </c>
      <c r="Q8" s="3">
        <v>8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14" t="s">
        <v>24</v>
      </c>
      <c r="B9" s="14" t="s">
        <v>29</v>
      </c>
      <c r="C9" s="14" t="s">
        <v>17</v>
      </c>
      <c r="D9" s="14">
        <v>2000</v>
      </c>
      <c r="E9" s="15">
        <v>42772</v>
      </c>
      <c r="F9" s="15" t="s">
        <v>74</v>
      </c>
      <c r="G9" s="13">
        <f>SUM(L9:L11)</f>
        <v>2000</v>
      </c>
      <c r="H9" s="13">
        <f>D9-G9</f>
        <v>0</v>
      </c>
      <c r="I9" s="5" t="s">
        <v>18</v>
      </c>
      <c r="J9" s="5">
        <v>30</v>
      </c>
      <c r="K9" s="8">
        <f t="shared" si="2"/>
        <v>0</v>
      </c>
      <c r="L9" s="8">
        <f t="shared" si="3"/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14"/>
      <c r="B10" s="14"/>
      <c r="C10" s="14"/>
      <c r="D10" s="14"/>
      <c r="E10" s="16"/>
      <c r="F10" s="32"/>
      <c r="G10" s="13"/>
      <c r="H10" s="13"/>
      <c r="I10" s="5" t="s">
        <v>21</v>
      </c>
      <c r="J10" s="5">
        <v>30</v>
      </c>
      <c r="K10" s="8">
        <f t="shared" si="2"/>
        <v>24</v>
      </c>
      <c r="L10" s="8">
        <f t="shared" si="3"/>
        <v>720</v>
      </c>
      <c r="M10" s="3"/>
      <c r="N10" s="3"/>
      <c r="O10" s="3"/>
      <c r="P10" s="3"/>
      <c r="Q10" s="3"/>
      <c r="R10" s="3">
        <v>7</v>
      </c>
      <c r="S10" s="3">
        <v>8</v>
      </c>
      <c r="T10" s="3">
        <v>8</v>
      </c>
      <c r="U10" s="3">
        <v>1</v>
      </c>
      <c r="V10" s="3"/>
      <c r="W10" s="3"/>
      <c r="X10" s="3"/>
      <c r="Y10" s="3"/>
      <c r="Z10" s="3"/>
      <c r="AA10" s="3"/>
    </row>
    <row r="11" spans="1:27">
      <c r="A11" s="14"/>
      <c r="B11" s="14"/>
      <c r="C11" s="14"/>
      <c r="D11" s="14"/>
      <c r="E11" s="17"/>
      <c r="F11" s="33"/>
      <c r="G11" s="13"/>
      <c r="H11" s="13"/>
      <c r="I11" s="5" t="s">
        <v>19</v>
      </c>
      <c r="J11" s="5">
        <v>20</v>
      </c>
      <c r="K11" s="8">
        <f t="shared" si="2"/>
        <v>64</v>
      </c>
      <c r="L11" s="8">
        <f t="shared" si="3"/>
        <v>1280</v>
      </c>
      <c r="M11" s="3">
        <v>8</v>
      </c>
      <c r="N11" s="3">
        <v>8</v>
      </c>
      <c r="O11" s="3">
        <v>8</v>
      </c>
      <c r="P11" s="3">
        <v>8</v>
      </c>
      <c r="Q11" s="3">
        <v>8</v>
      </c>
      <c r="R11" s="3">
        <v>8</v>
      </c>
      <c r="S11" s="3">
        <v>8</v>
      </c>
      <c r="T11" s="3">
        <v>8</v>
      </c>
      <c r="U11" s="3"/>
      <c r="V11" s="3"/>
      <c r="W11" s="3"/>
      <c r="X11" s="3"/>
      <c r="Y11" s="3"/>
      <c r="Z11" s="3"/>
      <c r="AA11" s="3"/>
    </row>
    <row r="14" spans="1:27" ht="21.85" customHeight="1">
      <c r="A14" t="s">
        <v>66</v>
      </c>
      <c r="B14" t="s">
        <v>75</v>
      </c>
      <c r="I14" s="2"/>
      <c r="L14" s="2" t="s">
        <v>6</v>
      </c>
    </row>
    <row r="15" spans="1:27" ht="21.85" customHeight="1">
      <c r="A15" t="s">
        <v>68</v>
      </c>
      <c r="I15" s="2"/>
      <c r="L15" s="2" t="s">
        <v>7</v>
      </c>
    </row>
    <row r="16" spans="1:27" ht="21.85" customHeight="1">
      <c r="A16" t="s">
        <v>67</v>
      </c>
      <c r="I16" s="2"/>
      <c r="L16" s="2" t="s">
        <v>8</v>
      </c>
    </row>
    <row r="17" spans="1:12" ht="21.85" customHeight="1">
      <c r="A17" t="s">
        <v>69</v>
      </c>
      <c r="I17" s="2"/>
      <c r="L17" s="2" t="s">
        <v>21</v>
      </c>
    </row>
    <row r="18" spans="1:12" ht="21.85" customHeight="1">
      <c r="A18" t="s">
        <v>70</v>
      </c>
      <c r="I18" s="2"/>
      <c r="L18" s="2" t="s">
        <v>23</v>
      </c>
    </row>
    <row r="19" spans="1:12">
      <c r="A19" t="s">
        <v>71</v>
      </c>
    </row>
  </sheetData>
  <mergeCells count="41">
    <mergeCell ref="F3:F5"/>
    <mergeCell ref="F6:F8"/>
    <mergeCell ref="F9:F11"/>
    <mergeCell ref="H9:H11"/>
    <mergeCell ref="A9:A11"/>
    <mergeCell ref="B9:B11"/>
    <mergeCell ref="C9:C11"/>
    <mergeCell ref="D9:D11"/>
    <mergeCell ref="E9:E11"/>
    <mergeCell ref="G9:G11"/>
    <mergeCell ref="Y1:AA1"/>
    <mergeCell ref="A6:A8"/>
    <mergeCell ref="B6:B8"/>
    <mergeCell ref="C6:C8"/>
    <mergeCell ref="D6:D8"/>
    <mergeCell ref="G6:G8"/>
    <mergeCell ref="H6:H8"/>
    <mergeCell ref="E1:E2"/>
    <mergeCell ref="E3:E5"/>
    <mergeCell ref="E6:E8"/>
    <mergeCell ref="I1:I2"/>
    <mergeCell ref="J1:J2"/>
    <mergeCell ref="A3:A5"/>
    <mergeCell ref="B3:B5"/>
    <mergeCell ref="C3:C5"/>
    <mergeCell ref="D3:D5"/>
    <mergeCell ref="G3:G5"/>
    <mergeCell ref="H3:H5"/>
    <mergeCell ref="M1:O1"/>
    <mergeCell ref="P1:R1"/>
    <mergeCell ref="S1:U1"/>
    <mergeCell ref="V1:X1"/>
    <mergeCell ref="A1:A2"/>
    <mergeCell ref="B1:B2"/>
    <mergeCell ref="C1:C2"/>
    <mergeCell ref="D1:D2"/>
    <mergeCell ref="G1:G2"/>
    <mergeCell ref="H1:H2"/>
    <mergeCell ref="K1:K2"/>
    <mergeCell ref="L1:L2"/>
    <mergeCell ref="F1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abSelected="1" workbookViewId="0">
      <selection activeCell="B25" sqref="B25"/>
    </sheetView>
  </sheetViews>
  <sheetFormatPr defaultRowHeight="13.5"/>
  <cols>
    <col min="1" max="1" width="7.6640625" customWidth="1"/>
    <col min="2" max="2" width="6.796875" customWidth="1"/>
    <col min="3" max="3" width="6.33203125" customWidth="1"/>
    <col min="4" max="4" width="8.6640625" customWidth="1"/>
    <col min="6" max="6" width="6.1328125" customWidth="1"/>
    <col min="7" max="7" width="5.1328125" customWidth="1"/>
    <col min="8" max="8" width="7.1328125" customWidth="1"/>
    <col min="9" max="9" width="5.1328125" customWidth="1"/>
    <col min="10" max="10" width="9.796875" customWidth="1"/>
    <col min="11" max="11" width="6.59765625" customWidth="1"/>
    <col min="12" max="12" width="7.06640625" customWidth="1"/>
    <col min="13" max="27" width="5.59765625" customWidth="1"/>
  </cols>
  <sheetData>
    <row r="1" spans="1:27" ht="27" customHeight="1">
      <c r="A1" s="10" t="s">
        <v>0</v>
      </c>
      <c r="B1" s="10" t="s">
        <v>1</v>
      </c>
      <c r="C1" s="10" t="s">
        <v>2</v>
      </c>
      <c r="D1" s="10" t="s">
        <v>26</v>
      </c>
      <c r="E1" s="11" t="s">
        <v>22</v>
      </c>
      <c r="F1" s="11" t="s">
        <v>30</v>
      </c>
      <c r="G1" s="10" t="s">
        <v>3</v>
      </c>
      <c r="H1" s="10" t="s">
        <v>4</v>
      </c>
      <c r="I1" s="10" t="s">
        <v>5</v>
      </c>
      <c r="J1" s="10" t="s">
        <v>25</v>
      </c>
      <c r="K1" s="11" t="s">
        <v>27</v>
      </c>
      <c r="L1" s="11" t="s">
        <v>28</v>
      </c>
      <c r="M1" s="9">
        <v>42770</v>
      </c>
      <c r="N1" s="9"/>
      <c r="O1" s="9"/>
      <c r="P1" s="9">
        <v>42771</v>
      </c>
      <c r="Q1" s="9"/>
      <c r="R1" s="9"/>
      <c r="S1" s="9">
        <v>42772</v>
      </c>
      <c r="T1" s="9"/>
      <c r="U1" s="9"/>
      <c r="V1" s="9">
        <v>42773</v>
      </c>
      <c r="W1" s="9"/>
      <c r="X1" s="9"/>
      <c r="Y1" s="9">
        <v>42774</v>
      </c>
      <c r="Z1" s="9"/>
      <c r="AA1" s="9"/>
    </row>
    <row r="2" spans="1:27" ht="24.4" customHeight="1">
      <c r="A2" s="10"/>
      <c r="B2" s="10"/>
      <c r="C2" s="10"/>
      <c r="D2" s="10"/>
      <c r="E2" s="12"/>
      <c r="F2" s="12"/>
      <c r="G2" s="10"/>
      <c r="H2" s="10"/>
      <c r="I2" s="10"/>
      <c r="J2" s="10"/>
      <c r="K2" s="12"/>
      <c r="L2" s="12"/>
      <c r="M2" s="1" t="s">
        <v>9</v>
      </c>
      <c r="N2" s="2" t="s">
        <v>10</v>
      </c>
      <c r="O2" s="2" t="s">
        <v>11</v>
      </c>
      <c r="P2" s="1" t="s">
        <v>9</v>
      </c>
      <c r="Q2" s="2" t="s">
        <v>10</v>
      </c>
      <c r="R2" s="2" t="s">
        <v>11</v>
      </c>
      <c r="S2" s="1" t="s">
        <v>9</v>
      </c>
      <c r="T2" s="2" t="s">
        <v>10</v>
      </c>
      <c r="U2" s="2" t="s">
        <v>11</v>
      </c>
      <c r="V2" s="1" t="s">
        <v>9</v>
      </c>
      <c r="W2" s="2" t="s">
        <v>10</v>
      </c>
      <c r="X2" s="2" t="s">
        <v>11</v>
      </c>
      <c r="Y2" s="1" t="s">
        <v>9</v>
      </c>
      <c r="Z2" s="2" t="s">
        <v>10</v>
      </c>
      <c r="AA2" s="2" t="s">
        <v>11</v>
      </c>
    </row>
    <row r="3" spans="1:27">
      <c r="A3" s="23" t="s">
        <v>12</v>
      </c>
      <c r="B3" s="23" t="s">
        <v>13</v>
      </c>
      <c r="C3" s="23" t="s">
        <v>43</v>
      </c>
      <c r="D3" s="23">
        <v>1000</v>
      </c>
      <c r="E3" s="26">
        <v>42771</v>
      </c>
      <c r="F3" s="29" t="s">
        <v>40</v>
      </c>
      <c r="G3" s="19">
        <f>SUM(L3:L4)</f>
        <v>1000</v>
      </c>
      <c r="H3" s="19">
        <f>D3-G3</f>
        <v>0</v>
      </c>
      <c r="I3" s="6" t="s">
        <v>31</v>
      </c>
      <c r="J3" s="6">
        <v>30</v>
      </c>
      <c r="K3" s="7">
        <f>SUM(M3:AA3)</f>
        <v>16</v>
      </c>
      <c r="L3" s="7">
        <f>K3*J3</f>
        <v>480</v>
      </c>
      <c r="M3" s="3">
        <v>8</v>
      </c>
      <c r="N3" s="3">
        <v>8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>
      <c r="A4" s="24"/>
      <c r="B4" s="24"/>
      <c r="C4" s="24"/>
      <c r="D4" s="24"/>
      <c r="E4" s="27"/>
      <c r="F4" s="31"/>
      <c r="G4" s="19"/>
      <c r="H4" s="19"/>
      <c r="I4" s="6" t="s">
        <v>32</v>
      </c>
      <c r="J4" s="6">
        <v>40</v>
      </c>
      <c r="K4" s="7">
        <f t="shared" ref="K4:K11" si="0">SUM(M4:AA4)</f>
        <v>13</v>
      </c>
      <c r="L4" s="7">
        <f t="shared" ref="L4:L11" si="1">K4*J4</f>
        <v>520</v>
      </c>
      <c r="M4" s="3">
        <v>8</v>
      </c>
      <c r="N4" s="3">
        <v>5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24"/>
      <c r="B5" s="24"/>
      <c r="C5" s="24"/>
      <c r="D5" s="24"/>
      <c r="E5" s="27"/>
      <c r="F5" s="20" t="s">
        <v>41</v>
      </c>
      <c r="G5" s="19">
        <f>SUM(L5:L7)</f>
        <v>1000</v>
      </c>
      <c r="H5" s="19">
        <f>D3-G5</f>
        <v>0</v>
      </c>
      <c r="I5" s="6" t="s">
        <v>33</v>
      </c>
      <c r="J5" s="6">
        <v>20</v>
      </c>
      <c r="K5" s="7">
        <f t="shared" si="0"/>
        <v>20</v>
      </c>
      <c r="L5" s="7">
        <f t="shared" si="1"/>
        <v>400</v>
      </c>
      <c r="M5" s="3">
        <v>4</v>
      </c>
      <c r="N5" s="3">
        <v>8</v>
      </c>
      <c r="O5" s="3">
        <v>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>
      <c r="A6" s="24"/>
      <c r="B6" s="24"/>
      <c r="C6" s="24"/>
      <c r="D6" s="24"/>
      <c r="E6" s="27"/>
      <c r="F6" s="21"/>
      <c r="G6" s="19"/>
      <c r="H6" s="19"/>
      <c r="I6" s="6" t="s">
        <v>34</v>
      </c>
      <c r="J6" s="6">
        <v>30</v>
      </c>
      <c r="K6" s="7">
        <f t="shared" si="0"/>
        <v>20</v>
      </c>
      <c r="L6" s="7">
        <f t="shared" si="1"/>
        <v>600</v>
      </c>
      <c r="M6" s="3">
        <v>4</v>
      </c>
      <c r="N6" s="3">
        <v>8</v>
      </c>
      <c r="O6" s="3">
        <v>8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24"/>
      <c r="B7" s="24"/>
      <c r="C7" s="24"/>
      <c r="D7" s="24"/>
      <c r="E7" s="27"/>
      <c r="F7" s="22"/>
      <c r="G7" s="19"/>
      <c r="H7" s="19"/>
      <c r="I7" s="6" t="s">
        <v>35</v>
      </c>
      <c r="J7" s="6">
        <v>30</v>
      </c>
      <c r="K7" s="7">
        <f t="shared" si="0"/>
        <v>0</v>
      </c>
      <c r="L7" s="7">
        <f t="shared" si="1"/>
        <v>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24"/>
      <c r="B8" s="24"/>
      <c r="C8" s="24"/>
      <c r="D8" s="24"/>
      <c r="E8" s="27"/>
      <c r="F8" s="20" t="s">
        <v>42</v>
      </c>
      <c r="G8" s="19">
        <f>SUM(L8:L11)</f>
        <v>960</v>
      </c>
      <c r="H8" s="19">
        <f>D3-G8</f>
        <v>40</v>
      </c>
      <c r="I8" s="6" t="s">
        <v>36</v>
      </c>
      <c r="J8" s="6">
        <v>20</v>
      </c>
      <c r="K8" s="7">
        <f t="shared" si="0"/>
        <v>24</v>
      </c>
      <c r="L8" s="7">
        <f t="shared" si="1"/>
        <v>480</v>
      </c>
      <c r="M8" s="3"/>
      <c r="N8" s="3"/>
      <c r="O8" s="3">
        <v>8</v>
      </c>
      <c r="P8" s="3">
        <v>8</v>
      </c>
      <c r="Q8" s="3">
        <v>8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24"/>
      <c r="B9" s="24"/>
      <c r="C9" s="24"/>
      <c r="D9" s="24"/>
      <c r="E9" s="27"/>
      <c r="F9" s="21"/>
      <c r="G9" s="19"/>
      <c r="H9" s="19"/>
      <c r="I9" s="6" t="s">
        <v>37</v>
      </c>
      <c r="J9" s="6">
        <v>20</v>
      </c>
      <c r="K9" s="7">
        <f t="shared" si="0"/>
        <v>24</v>
      </c>
      <c r="L9" s="7">
        <f t="shared" si="1"/>
        <v>480</v>
      </c>
      <c r="M9" s="3"/>
      <c r="N9" s="3"/>
      <c r="O9" s="3">
        <v>8</v>
      </c>
      <c r="P9" s="3">
        <v>8</v>
      </c>
      <c r="Q9" s="3">
        <v>8</v>
      </c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24"/>
      <c r="B10" s="24"/>
      <c r="C10" s="24"/>
      <c r="D10" s="24"/>
      <c r="E10" s="27"/>
      <c r="F10" s="21"/>
      <c r="G10" s="19"/>
      <c r="H10" s="19"/>
      <c r="I10" s="6" t="s">
        <v>38</v>
      </c>
      <c r="J10" s="6">
        <v>20</v>
      </c>
      <c r="K10" s="7">
        <f t="shared" si="0"/>
        <v>0</v>
      </c>
      <c r="L10" s="7">
        <f t="shared" si="1"/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25"/>
      <c r="B11" s="25"/>
      <c r="C11" s="25"/>
      <c r="D11" s="25"/>
      <c r="E11" s="28"/>
      <c r="F11" s="22"/>
      <c r="G11" s="19"/>
      <c r="H11" s="19"/>
      <c r="I11" s="6" t="s">
        <v>39</v>
      </c>
      <c r="J11" s="6">
        <v>20</v>
      </c>
      <c r="K11" s="7">
        <f t="shared" si="0"/>
        <v>0</v>
      </c>
      <c r="L11" s="7">
        <f t="shared" si="1"/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23" t="s">
        <v>12</v>
      </c>
      <c r="B12" s="23" t="s">
        <v>13</v>
      </c>
      <c r="C12" s="23" t="s">
        <v>44</v>
      </c>
      <c r="D12" s="23">
        <v>1500</v>
      </c>
      <c r="E12" s="26">
        <v>42772</v>
      </c>
      <c r="F12" s="29" t="s">
        <v>40</v>
      </c>
      <c r="G12" s="19">
        <f>SUM(L12:L14)</f>
        <v>1500</v>
      </c>
      <c r="H12" s="19">
        <f>D12-G12</f>
        <v>0</v>
      </c>
      <c r="I12" s="6" t="s">
        <v>58</v>
      </c>
      <c r="J12" s="6">
        <v>20</v>
      </c>
      <c r="K12" s="7">
        <f>SUM(M12:AA12)</f>
        <v>0</v>
      </c>
      <c r="L12" s="7">
        <f>K12*J12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24"/>
      <c r="B13" s="24"/>
      <c r="C13" s="24"/>
      <c r="D13" s="24"/>
      <c r="E13" s="27"/>
      <c r="F13" s="30"/>
      <c r="G13" s="19"/>
      <c r="H13" s="19"/>
      <c r="I13" s="6" t="s">
        <v>45</v>
      </c>
      <c r="J13" s="6">
        <v>20</v>
      </c>
      <c r="K13" s="7">
        <f t="shared" ref="K13:K14" si="2">SUM(M13:AA13)</f>
        <v>35</v>
      </c>
      <c r="L13" s="7">
        <f t="shared" ref="L13:L14" si="3">K13*J13</f>
        <v>700</v>
      </c>
      <c r="M13" s="3"/>
      <c r="N13" s="3">
        <v>3</v>
      </c>
      <c r="O13" s="3">
        <v>8</v>
      </c>
      <c r="P13" s="3">
        <v>8</v>
      </c>
      <c r="Q13" s="3">
        <v>8</v>
      </c>
      <c r="R13" s="3">
        <v>8</v>
      </c>
      <c r="S13" s="3"/>
      <c r="T13" s="3"/>
      <c r="U13" s="3"/>
      <c r="V13" s="3"/>
      <c r="W13" s="3"/>
      <c r="X13" s="3"/>
      <c r="Y13" s="3"/>
      <c r="Z13" s="3"/>
      <c r="AA13" s="3"/>
    </row>
    <row r="14" spans="1:27">
      <c r="A14" s="24"/>
      <c r="B14" s="24"/>
      <c r="C14" s="24"/>
      <c r="D14" s="24"/>
      <c r="E14" s="27"/>
      <c r="F14" s="31"/>
      <c r="G14" s="19"/>
      <c r="H14" s="19"/>
      <c r="I14" s="6" t="s">
        <v>47</v>
      </c>
      <c r="J14" s="6">
        <v>20</v>
      </c>
      <c r="K14" s="7">
        <f t="shared" si="2"/>
        <v>40</v>
      </c>
      <c r="L14" s="7">
        <f t="shared" si="3"/>
        <v>800</v>
      </c>
      <c r="M14" s="3">
        <v>8</v>
      </c>
      <c r="N14" s="3">
        <v>8</v>
      </c>
      <c r="O14" s="3">
        <v>8</v>
      </c>
      <c r="P14" s="3">
        <v>8</v>
      </c>
      <c r="Q14" s="3">
        <v>8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24"/>
      <c r="B15" s="24"/>
      <c r="C15" s="24"/>
      <c r="D15" s="24"/>
      <c r="E15" s="27"/>
      <c r="F15" s="20" t="s">
        <v>41</v>
      </c>
      <c r="G15" s="19">
        <f>SUM(L15:L18)</f>
        <v>1500</v>
      </c>
      <c r="H15" s="19">
        <f>D12-G15</f>
        <v>0</v>
      </c>
      <c r="I15" s="6" t="s">
        <v>48</v>
      </c>
      <c r="J15" s="6">
        <v>20</v>
      </c>
      <c r="K15" s="7">
        <f t="shared" ref="K15:K22" si="4">SUM(M15:AA15)</f>
        <v>0</v>
      </c>
      <c r="L15" s="7">
        <f t="shared" ref="L15:L22" si="5">K15*J15</f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>
      <c r="A16" s="24"/>
      <c r="B16" s="24"/>
      <c r="C16" s="24"/>
      <c r="D16" s="24"/>
      <c r="E16" s="27"/>
      <c r="F16" s="21"/>
      <c r="G16" s="19"/>
      <c r="H16" s="19"/>
      <c r="I16" s="6" t="s">
        <v>59</v>
      </c>
      <c r="J16" s="6">
        <v>20</v>
      </c>
      <c r="K16" s="7">
        <f t="shared" ref="K16:K17" si="6">SUM(M16:AA16)</f>
        <v>39</v>
      </c>
      <c r="L16" s="7">
        <f t="shared" ref="L16:L17" si="7">K16*J16</f>
        <v>780</v>
      </c>
      <c r="M16" s="3"/>
      <c r="N16" s="3">
        <v>8</v>
      </c>
      <c r="O16" s="3">
        <v>8</v>
      </c>
      <c r="P16" s="3">
        <v>8</v>
      </c>
      <c r="Q16" s="3">
        <v>8</v>
      </c>
      <c r="R16" s="3">
        <v>7</v>
      </c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24"/>
      <c r="B17" s="24"/>
      <c r="C17" s="24"/>
      <c r="D17" s="24"/>
      <c r="E17" s="27"/>
      <c r="F17" s="21"/>
      <c r="G17" s="19"/>
      <c r="H17" s="19"/>
      <c r="I17" s="6" t="s">
        <v>50</v>
      </c>
      <c r="J17" s="6">
        <v>30</v>
      </c>
      <c r="K17" s="7">
        <f t="shared" si="6"/>
        <v>24</v>
      </c>
      <c r="L17" s="7">
        <f t="shared" si="7"/>
        <v>720</v>
      </c>
      <c r="M17" s="3"/>
      <c r="N17" s="3"/>
      <c r="O17" s="3"/>
      <c r="P17" s="3"/>
      <c r="Q17" s="3">
        <v>8</v>
      </c>
      <c r="R17" s="3">
        <v>8</v>
      </c>
      <c r="S17" s="3">
        <v>8</v>
      </c>
      <c r="T17" s="3"/>
      <c r="U17" s="3"/>
      <c r="V17" s="3"/>
      <c r="W17" s="3"/>
      <c r="X17" s="3"/>
      <c r="Y17" s="3"/>
      <c r="Z17" s="3"/>
      <c r="AA17" s="3"/>
    </row>
    <row r="18" spans="1:27">
      <c r="A18" s="24"/>
      <c r="B18" s="24"/>
      <c r="C18" s="24"/>
      <c r="D18" s="24"/>
      <c r="E18" s="27"/>
      <c r="F18" s="22"/>
      <c r="G18" s="19"/>
      <c r="H18" s="19"/>
      <c r="I18" s="6" t="s">
        <v>52</v>
      </c>
      <c r="J18" s="6">
        <v>30</v>
      </c>
      <c r="K18" s="7">
        <f t="shared" si="4"/>
        <v>0</v>
      </c>
      <c r="L18" s="7">
        <f t="shared" si="5"/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24"/>
      <c r="B19" s="24"/>
      <c r="C19" s="24"/>
      <c r="D19" s="24"/>
      <c r="E19" s="27"/>
      <c r="F19" s="20" t="s">
        <v>42</v>
      </c>
      <c r="G19" s="19">
        <f>SUM(L19:L22)</f>
        <v>1500</v>
      </c>
      <c r="H19" s="19">
        <f>D12-G19</f>
        <v>0</v>
      </c>
      <c r="I19" s="6" t="s">
        <v>53</v>
      </c>
      <c r="J19" s="6">
        <v>20</v>
      </c>
      <c r="K19" s="7">
        <f t="shared" si="4"/>
        <v>32</v>
      </c>
      <c r="L19" s="7">
        <f t="shared" si="5"/>
        <v>640</v>
      </c>
      <c r="M19" s="3"/>
      <c r="N19" s="3"/>
      <c r="O19" s="3"/>
      <c r="P19" s="3"/>
      <c r="Q19" s="3"/>
      <c r="R19" s="3">
        <v>8</v>
      </c>
      <c r="S19" s="3">
        <v>8</v>
      </c>
      <c r="T19" s="3">
        <v>8</v>
      </c>
      <c r="U19" s="3">
        <v>8</v>
      </c>
      <c r="V19" s="3"/>
      <c r="W19" s="3"/>
      <c r="X19" s="3"/>
      <c r="Y19" s="3"/>
      <c r="Z19" s="3"/>
      <c r="AA19" s="3"/>
    </row>
    <row r="20" spans="1:27">
      <c r="A20" s="24"/>
      <c r="B20" s="24"/>
      <c r="C20" s="24"/>
      <c r="D20" s="24"/>
      <c r="E20" s="27"/>
      <c r="F20" s="21"/>
      <c r="G20" s="19"/>
      <c r="H20" s="19"/>
      <c r="I20" s="6" t="s">
        <v>54</v>
      </c>
      <c r="J20" s="6">
        <v>20</v>
      </c>
      <c r="K20" s="7">
        <f t="shared" si="4"/>
        <v>43</v>
      </c>
      <c r="L20" s="7">
        <f t="shared" si="5"/>
        <v>860</v>
      </c>
      <c r="M20" s="3"/>
      <c r="N20" s="3"/>
      <c r="O20" s="3">
        <v>4</v>
      </c>
      <c r="P20" s="3">
        <v>8</v>
      </c>
      <c r="Q20" s="3">
        <v>8</v>
      </c>
      <c r="R20" s="3">
        <v>8</v>
      </c>
      <c r="S20" s="3">
        <v>8</v>
      </c>
      <c r="T20" s="3">
        <v>7</v>
      </c>
      <c r="U20" s="3"/>
      <c r="V20" s="3"/>
      <c r="W20" s="3"/>
      <c r="X20" s="3"/>
      <c r="Y20" s="3"/>
      <c r="Z20" s="3"/>
      <c r="AA20" s="3"/>
    </row>
    <row r="21" spans="1:27">
      <c r="A21" s="24"/>
      <c r="B21" s="24"/>
      <c r="C21" s="24"/>
      <c r="D21" s="24"/>
      <c r="E21" s="27"/>
      <c r="F21" s="21"/>
      <c r="G21" s="19"/>
      <c r="H21" s="19"/>
      <c r="I21" s="6" t="s">
        <v>55</v>
      </c>
      <c r="J21" s="6">
        <v>20</v>
      </c>
      <c r="K21" s="7">
        <f t="shared" si="4"/>
        <v>0</v>
      </c>
      <c r="L21" s="7">
        <f t="shared" si="5"/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25"/>
      <c r="B22" s="25"/>
      <c r="C22" s="25"/>
      <c r="D22" s="25"/>
      <c r="E22" s="28"/>
      <c r="F22" s="22"/>
      <c r="G22" s="19"/>
      <c r="H22" s="19"/>
      <c r="I22" s="6" t="s">
        <v>57</v>
      </c>
      <c r="J22" s="6">
        <v>20</v>
      </c>
      <c r="K22" s="7">
        <f t="shared" si="4"/>
        <v>0</v>
      </c>
      <c r="L22" s="7">
        <f t="shared" si="5"/>
        <v>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4" spans="1:27" ht="13.9" customHeight="1">
      <c r="A24" t="s">
        <v>66</v>
      </c>
      <c r="B24" t="s">
        <v>76</v>
      </c>
      <c r="G24" s="4"/>
      <c r="H24" s="4"/>
      <c r="I24" s="4"/>
      <c r="K24" s="18" t="s">
        <v>63</v>
      </c>
      <c r="L24" s="2" t="s">
        <v>60</v>
      </c>
    </row>
    <row r="25" spans="1:27" ht="13.9" customHeight="1">
      <c r="A25" t="s">
        <v>68</v>
      </c>
      <c r="G25" s="4"/>
      <c r="H25" s="4"/>
      <c r="I25" s="4"/>
      <c r="K25" s="18"/>
      <c r="L25" s="2" t="s">
        <v>32</v>
      </c>
    </row>
    <row r="26" spans="1:27" ht="13.9" customHeight="1">
      <c r="A26" t="s">
        <v>67</v>
      </c>
      <c r="G26" s="4"/>
      <c r="H26" s="4"/>
      <c r="I26" s="4"/>
      <c r="K26" s="18"/>
      <c r="L26" s="2" t="s">
        <v>46</v>
      </c>
    </row>
    <row r="27" spans="1:27" ht="13.9" customHeight="1">
      <c r="A27" t="s">
        <v>69</v>
      </c>
      <c r="G27" s="4"/>
      <c r="H27" s="4"/>
      <c r="I27" s="4"/>
      <c r="K27" s="18" t="s">
        <v>64</v>
      </c>
      <c r="L27" s="2" t="s">
        <v>61</v>
      </c>
    </row>
    <row r="28" spans="1:27" ht="13.9" customHeight="1">
      <c r="A28" t="s">
        <v>70</v>
      </c>
      <c r="G28" s="4"/>
      <c r="H28" s="4"/>
      <c r="I28" s="4"/>
      <c r="K28" s="18"/>
      <c r="L28" s="2" t="s">
        <v>34</v>
      </c>
    </row>
    <row r="29" spans="1:27" ht="13.9" customHeight="1">
      <c r="A29" t="s">
        <v>71</v>
      </c>
      <c r="K29" s="18"/>
      <c r="L29" s="2" t="s">
        <v>35</v>
      </c>
    </row>
    <row r="30" spans="1:27" ht="13.9" customHeight="1">
      <c r="K30" s="18"/>
      <c r="L30" s="2" t="s">
        <v>49</v>
      </c>
    </row>
    <row r="31" spans="1:27" ht="13.9" customHeight="1">
      <c r="K31" s="18"/>
      <c r="L31" s="2" t="s">
        <v>51</v>
      </c>
    </row>
    <row r="32" spans="1:27" ht="13.9" customHeight="1">
      <c r="K32" s="18" t="s">
        <v>65</v>
      </c>
      <c r="L32" s="2" t="s">
        <v>62</v>
      </c>
    </row>
    <row r="33" spans="1:27" ht="13.9" customHeight="1">
      <c r="K33" s="18"/>
      <c r="L33" s="2" t="s">
        <v>37</v>
      </c>
    </row>
    <row r="34" spans="1:27" ht="13.9" customHeight="1">
      <c r="K34" s="18"/>
      <c r="L34" s="2" t="s">
        <v>38</v>
      </c>
    </row>
    <row r="35" spans="1:27" ht="13.9" customHeight="1">
      <c r="K35" s="18"/>
      <c r="L35" s="2" t="s">
        <v>39</v>
      </c>
    </row>
    <row r="36" spans="1:27" ht="13.9" customHeight="1">
      <c r="K36" s="18"/>
      <c r="L36" s="2" t="s">
        <v>56</v>
      </c>
    </row>
    <row r="39" spans="1:27" ht="27" customHeight="1">
      <c r="A39" s="10" t="s">
        <v>0</v>
      </c>
      <c r="B39" s="10" t="s">
        <v>1</v>
      </c>
      <c r="C39" s="10" t="s">
        <v>2</v>
      </c>
      <c r="D39" s="10" t="s">
        <v>26</v>
      </c>
      <c r="E39" s="11" t="s">
        <v>22</v>
      </c>
      <c r="F39" s="11" t="s">
        <v>30</v>
      </c>
      <c r="G39" s="10" t="s">
        <v>3</v>
      </c>
      <c r="H39" s="10" t="s">
        <v>4</v>
      </c>
      <c r="I39" s="10" t="s">
        <v>5</v>
      </c>
      <c r="J39" s="10" t="s">
        <v>25</v>
      </c>
      <c r="K39" s="11" t="s">
        <v>27</v>
      </c>
      <c r="L39" s="11" t="s">
        <v>28</v>
      </c>
      <c r="M39" s="9">
        <v>42770</v>
      </c>
      <c r="N39" s="9"/>
      <c r="O39" s="9"/>
      <c r="P39" s="9">
        <v>42771</v>
      </c>
      <c r="Q39" s="9"/>
      <c r="R39" s="9"/>
      <c r="S39" s="9">
        <v>42772</v>
      </c>
      <c r="T39" s="9"/>
      <c r="U39" s="9"/>
      <c r="V39" s="9">
        <v>42773</v>
      </c>
      <c r="W39" s="9"/>
      <c r="X39" s="9"/>
      <c r="Y39" s="9">
        <v>42774</v>
      </c>
      <c r="Z39" s="9"/>
      <c r="AA39" s="9"/>
    </row>
    <row r="40" spans="1:27" ht="24.4" customHeight="1">
      <c r="A40" s="10"/>
      <c r="B40" s="10"/>
      <c r="C40" s="10"/>
      <c r="D40" s="10"/>
      <c r="E40" s="12"/>
      <c r="F40" s="12"/>
      <c r="G40" s="10"/>
      <c r="H40" s="10"/>
      <c r="I40" s="10"/>
      <c r="J40" s="10"/>
      <c r="K40" s="12"/>
      <c r="L40" s="12"/>
      <c r="M40" s="1" t="s">
        <v>9</v>
      </c>
      <c r="N40" s="2" t="s">
        <v>10</v>
      </c>
      <c r="O40" s="2" t="s">
        <v>11</v>
      </c>
      <c r="P40" s="1" t="s">
        <v>9</v>
      </c>
      <c r="Q40" s="2" t="s">
        <v>10</v>
      </c>
      <c r="R40" s="2" t="s">
        <v>11</v>
      </c>
      <c r="S40" s="1" t="s">
        <v>9</v>
      </c>
      <c r="T40" s="2" t="s">
        <v>10</v>
      </c>
      <c r="U40" s="2" t="s">
        <v>11</v>
      </c>
      <c r="V40" s="1" t="s">
        <v>9</v>
      </c>
      <c r="W40" s="2" t="s">
        <v>10</v>
      </c>
      <c r="X40" s="2" t="s">
        <v>11</v>
      </c>
      <c r="Y40" s="1" t="s">
        <v>9</v>
      </c>
      <c r="Z40" s="2" t="s">
        <v>10</v>
      </c>
      <c r="AA40" s="2" t="s">
        <v>11</v>
      </c>
    </row>
    <row r="41" spans="1:27">
      <c r="A41" s="23" t="s">
        <v>12</v>
      </c>
      <c r="B41" s="23" t="s">
        <v>13</v>
      </c>
      <c r="C41" s="23" t="s">
        <v>43</v>
      </c>
      <c r="D41" s="23">
        <v>1000</v>
      </c>
      <c r="E41" s="26">
        <v>42771</v>
      </c>
      <c r="F41" s="29" t="s">
        <v>40</v>
      </c>
      <c r="G41" s="19">
        <f>SUM(L41:L42)</f>
        <v>1000</v>
      </c>
      <c r="H41" s="19">
        <f>D41-G41</f>
        <v>0</v>
      </c>
      <c r="I41" s="6" t="s">
        <v>31</v>
      </c>
      <c r="J41" s="6">
        <v>30</v>
      </c>
      <c r="K41" s="7">
        <f>SUM(M41:AA41)</f>
        <v>16</v>
      </c>
      <c r="L41" s="7">
        <f>K41*J41</f>
        <v>480</v>
      </c>
      <c r="M41" s="3">
        <v>8</v>
      </c>
      <c r="N41" s="3">
        <v>8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24"/>
      <c r="B42" s="24"/>
      <c r="C42" s="24"/>
      <c r="D42" s="24"/>
      <c r="E42" s="27"/>
      <c r="F42" s="31"/>
      <c r="G42" s="19"/>
      <c r="H42" s="19"/>
      <c r="I42" s="6" t="s">
        <v>32</v>
      </c>
      <c r="J42" s="6">
        <v>40</v>
      </c>
      <c r="K42" s="7">
        <f t="shared" ref="K42:K49" si="8">SUM(M42:AA42)</f>
        <v>13</v>
      </c>
      <c r="L42" s="7">
        <f t="shared" ref="L42:L49" si="9">K42*J42</f>
        <v>520</v>
      </c>
      <c r="M42" s="3">
        <v>8</v>
      </c>
      <c r="N42" s="3">
        <v>5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24"/>
      <c r="B43" s="24"/>
      <c r="C43" s="24"/>
      <c r="D43" s="24"/>
      <c r="E43" s="27"/>
      <c r="F43" s="20" t="s">
        <v>41</v>
      </c>
      <c r="G43" s="19">
        <f>SUM(L43:L45)</f>
        <v>1000</v>
      </c>
      <c r="H43" s="19">
        <f>D41-G43</f>
        <v>0</v>
      </c>
      <c r="I43" s="6" t="s">
        <v>33</v>
      </c>
      <c r="J43" s="6">
        <v>20</v>
      </c>
      <c r="K43" s="7">
        <f t="shared" si="8"/>
        <v>20</v>
      </c>
      <c r="L43" s="7">
        <f t="shared" si="9"/>
        <v>400</v>
      </c>
      <c r="M43" s="3">
        <v>4</v>
      </c>
      <c r="N43" s="3">
        <v>8</v>
      </c>
      <c r="O43" s="3">
        <v>8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24"/>
      <c r="B44" s="24"/>
      <c r="C44" s="24"/>
      <c r="D44" s="24"/>
      <c r="E44" s="27"/>
      <c r="F44" s="21"/>
      <c r="G44" s="19"/>
      <c r="H44" s="19"/>
      <c r="I44" s="6" t="s">
        <v>34</v>
      </c>
      <c r="J44" s="6">
        <v>30</v>
      </c>
      <c r="K44" s="7">
        <f t="shared" si="8"/>
        <v>20</v>
      </c>
      <c r="L44" s="7">
        <f t="shared" si="9"/>
        <v>600</v>
      </c>
      <c r="M44" s="3">
        <v>4</v>
      </c>
      <c r="N44" s="3">
        <v>8</v>
      </c>
      <c r="O44" s="3">
        <v>8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24"/>
      <c r="B45" s="24"/>
      <c r="C45" s="24"/>
      <c r="D45" s="24"/>
      <c r="E45" s="27"/>
      <c r="F45" s="22"/>
      <c r="G45" s="19"/>
      <c r="H45" s="19"/>
      <c r="I45" s="6" t="s">
        <v>35</v>
      </c>
      <c r="J45" s="6">
        <v>30</v>
      </c>
      <c r="K45" s="7">
        <f t="shared" si="8"/>
        <v>0</v>
      </c>
      <c r="L45" s="7">
        <f t="shared" si="9"/>
        <v>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24"/>
      <c r="B46" s="24"/>
      <c r="C46" s="24"/>
      <c r="D46" s="24"/>
      <c r="E46" s="27"/>
      <c r="F46" s="20" t="s">
        <v>42</v>
      </c>
      <c r="G46" s="19">
        <f>SUM(L46:L49)</f>
        <v>960</v>
      </c>
      <c r="H46" s="19">
        <f>D41-G46</f>
        <v>40</v>
      </c>
      <c r="I46" s="6" t="s">
        <v>36</v>
      </c>
      <c r="J46" s="6">
        <v>20</v>
      </c>
      <c r="K46" s="7">
        <f t="shared" si="8"/>
        <v>24</v>
      </c>
      <c r="L46" s="7">
        <f t="shared" si="9"/>
        <v>480</v>
      </c>
      <c r="M46" s="3"/>
      <c r="N46" s="3"/>
      <c r="O46" s="3">
        <v>8</v>
      </c>
      <c r="P46" s="3">
        <v>8</v>
      </c>
      <c r="Q46" s="3">
        <v>8</v>
      </c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24"/>
      <c r="B47" s="24"/>
      <c r="C47" s="24"/>
      <c r="D47" s="24"/>
      <c r="E47" s="27"/>
      <c r="F47" s="21"/>
      <c r="G47" s="19"/>
      <c r="H47" s="19"/>
      <c r="I47" s="6" t="s">
        <v>37</v>
      </c>
      <c r="J47" s="6">
        <v>20</v>
      </c>
      <c r="K47" s="7">
        <f t="shared" si="8"/>
        <v>24</v>
      </c>
      <c r="L47" s="7">
        <f t="shared" si="9"/>
        <v>480</v>
      </c>
      <c r="M47" s="3"/>
      <c r="N47" s="3"/>
      <c r="O47" s="3">
        <v>8</v>
      </c>
      <c r="P47" s="3">
        <v>8</v>
      </c>
      <c r="Q47" s="3">
        <v>8</v>
      </c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24"/>
      <c r="B48" s="24"/>
      <c r="C48" s="24"/>
      <c r="D48" s="24"/>
      <c r="E48" s="27"/>
      <c r="F48" s="21"/>
      <c r="G48" s="19"/>
      <c r="H48" s="19"/>
      <c r="I48" s="6" t="s">
        <v>38</v>
      </c>
      <c r="J48" s="6">
        <v>20</v>
      </c>
      <c r="K48" s="7">
        <f t="shared" si="8"/>
        <v>0</v>
      </c>
      <c r="L48" s="7">
        <f t="shared" si="9"/>
        <v>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25"/>
      <c r="B49" s="25"/>
      <c r="C49" s="25"/>
      <c r="D49" s="25"/>
      <c r="E49" s="28"/>
      <c r="F49" s="22"/>
      <c r="G49" s="19"/>
      <c r="H49" s="19"/>
      <c r="I49" s="6" t="s">
        <v>39</v>
      </c>
      <c r="J49" s="6">
        <v>20</v>
      </c>
      <c r="K49" s="7">
        <f t="shared" si="8"/>
        <v>0</v>
      </c>
      <c r="L49" s="7">
        <f t="shared" si="9"/>
        <v>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23" t="s">
        <v>12</v>
      </c>
      <c r="B50" s="23" t="s">
        <v>13</v>
      </c>
      <c r="C50" s="23" t="s">
        <v>44</v>
      </c>
      <c r="D50" s="23">
        <v>1500</v>
      </c>
      <c r="E50" s="26">
        <v>42772</v>
      </c>
      <c r="F50" s="29" t="s">
        <v>40</v>
      </c>
      <c r="G50" s="19">
        <f>SUM(L50:L52)</f>
        <v>1500</v>
      </c>
      <c r="H50" s="19">
        <f>D50-G50</f>
        <v>0</v>
      </c>
      <c r="I50" s="6" t="s">
        <v>58</v>
      </c>
      <c r="J50" s="6">
        <v>20</v>
      </c>
      <c r="K50" s="7">
        <f>SUM(M50:AA50)</f>
        <v>16</v>
      </c>
      <c r="L50" s="7">
        <f>K50*J50</f>
        <v>320</v>
      </c>
      <c r="M50" s="3"/>
      <c r="N50" s="3"/>
      <c r="O50" s="3">
        <v>8</v>
      </c>
      <c r="P50" s="3">
        <v>8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24"/>
      <c r="B51" s="24"/>
      <c r="C51" s="24"/>
      <c r="D51" s="24"/>
      <c r="E51" s="27"/>
      <c r="F51" s="30"/>
      <c r="G51" s="19"/>
      <c r="H51" s="19"/>
      <c r="I51" s="6" t="s">
        <v>45</v>
      </c>
      <c r="J51" s="6">
        <v>20</v>
      </c>
      <c r="K51" s="7">
        <f t="shared" ref="K51:K60" si="10">SUM(M51:AA51)</f>
        <v>19</v>
      </c>
      <c r="L51" s="7">
        <f t="shared" ref="L51:L60" si="11">K51*J51</f>
        <v>380</v>
      </c>
      <c r="M51" s="3"/>
      <c r="N51" s="3">
        <v>3</v>
      </c>
      <c r="O51" s="3">
        <v>8</v>
      </c>
      <c r="P51" s="3">
        <v>8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24"/>
      <c r="B52" s="24"/>
      <c r="C52" s="24"/>
      <c r="D52" s="24"/>
      <c r="E52" s="27"/>
      <c r="F52" s="31"/>
      <c r="G52" s="19"/>
      <c r="H52" s="19"/>
      <c r="I52" s="6" t="s">
        <v>47</v>
      </c>
      <c r="J52" s="6">
        <v>20</v>
      </c>
      <c r="K52" s="7">
        <f t="shared" si="10"/>
        <v>40</v>
      </c>
      <c r="L52" s="7">
        <f t="shared" si="11"/>
        <v>800</v>
      </c>
      <c r="M52" s="3">
        <v>8</v>
      </c>
      <c r="N52" s="3">
        <v>8</v>
      </c>
      <c r="O52" s="3">
        <v>8</v>
      </c>
      <c r="P52" s="3">
        <v>8</v>
      </c>
      <c r="Q52" s="3">
        <v>8</v>
      </c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4"/>
      <c r="B53" s="24"/>
      <c r="C53" s="24"/>
      <c r="D53" s="24"/>
      <c r="E53" s="27"/>
      <c r="F53" s="20" t="s">
        <v>41</v>
      </c>
      <c r="G53" s="19">
        <f>SUM(L53:L56)</f>
        <v>1500</v>
      </c>
      <c r="H53" s="19">
        <f>D50-G53</f>
        <v>0</v>
      </c>
      <c r="I53" s="6" t="s">
        <v>48</v>
      </c>
      <c r="J53" s="6">
        <v>20</v>
      </c>
      <c r="K53" s="7">
        <f t="shared" si="10"/>
        <v>0</v>
      </c>
      <c r="L53" s="7">
        <f t="shared" si="11"/>
        <v>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4"/>
      <c r="B54" s="24"/>
      <c r="C54" s="24"/>
      <c r="D54" s="24"/>
      <c r="E54" s="27"/>
      <c r="F54" s="21"/>
      <c r="G54" s="19"/>
      <c r="H54" s="19"/>
      <c r="I54" s="6" t="s">
        <v>59</v>
      </c>
      <c r="J54" s="6">
        <v>20</v>
      </c>
      <c r="K54" s="7">
        <f t="shared" si="10"/>
        <v>39</v>
      </c>
      <c r="L54" s="7">
        <f t="shared" si="11"/>
        <v>780</v>
      </c>
      <c r="M54" s="3"/>
      <c r="N54" s="3">
        <v>8</v>
      </c>
      <c r="O54" s="3">
        <v>8</v>
      </c>
      <c r="P54" s="3">
        <v>8</v>
      </c>
      <c r="Q54" s="3">
        <v>8</v>
      </c>
      <c r="R54" s="3">
        <v>7</v>
      </c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4"/>
      <c r="B55" s="24"/>
      <c r="C55" s="24"/>
      <c r="D55" s="24"/>
      <c r="E55" s="27"/>
      <c r="F55" s="21"/>
      <c r="G55" s="19"/>
      <c r="H55" s="19"/>
      <c r="I55" s="6" t="s">
        <v>50</v>
      </c>
      <c r="J55" s="6">
        <v>30</v>
      </c>
      <c r="K55" s="7">
        <f t="shared" si="10"/>
        <v>24</v>
      </c>
      <c r="L55" s="7">
        <f t="shared" si="11"/>
        <v>720</v>
      </c>
      <c r="M55" s="3"/>
      <c r="N55" s="3"/>
      <c r="O55" s="3">
        <v>4</v>
      </c>
      <c r="P55" s="3">
        <v>8</v>
      </c>
      <c r="Q55" s="3">
        <v>8</v>
      </c>
      <c r="R55" s="3">
        <v>4</v>
      </c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24"/>
      <c r="B56" s="24"/>
      <c r="C56" s="24"/>
      <c r="D56" s="24"/>
      <c r="E56" s="27"/>
      <c r="F56" s="22"/>
      <c r="G56" s="19"/>
      <c r="H56" s="19"/>
      <c r="I56" s="6" t="s">
        <v>52</v>
      </c>
      <c r="J56" s="6">
        <v>30</v>
      </c>
      <c r="K56" s="7">
        <f t="shared" si="10"/>
        <v>0</v>
      </c>
      <c r="L56" s="7">
        <f t="shared" si="11"/>
        <v>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24"/>
      <c r="B57" s="24"/>
      <c r="C57" s="24"/>
      <c r="D57" s="24"/>
      <c r="E57" s="27"/>
      <c r="F57" s="20" t="s">
        <v>42</v>
      </c>
      <c r="G57" s="19">
        <f>SUM(L57:L60)</f>
        <v>1500</v>
      </c>
      <c r="H57" s="19">
        <f>D50-G57</f>
        <v>0</v>
      </c>
      <c r="I57" s="6" t="s">
        <v>53</v>
      </c>
      <c r="J57" s="6">
        <v>20</v>
      </c>
      <c r="K57" s="7">
        <f t="shared" si="10"/>
        <v>0</v>
      </c>
      <c r="L57" s="7">
        <f t="shared" si="11"/>
        <v>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24"/>
      <c r="B58" s="24"/>
      <c r="C58" s="24"/>
      <c r="D58" s="24"/>
      <c r="E58" s="27"/>
      <c r="F58" s="21"/>
      <c r="G58" s="19"/>
      <c r="H58" s="19"/>
      <c r="I58" s="6" t="s">
        <v>54</v>
      </c>
      <c r="J58" s="6">
        <v>20</v>
      </c>
      <c r="K58" s="7">
        <f t="shared" si="10"/>
        <v>44</v>
      </c>
      <c r="L58" s="7">
        <f t="shared" si="11"/>
        <v>880</v>
      </c>
      <c r="M58" s="3"/>
      <c r="N58" s="3"/>
      <c r="O58" s="3">
        <v>4</v>
      </c>
      <c r="P58" s="3">
        <v>8</v>
      </c>
      <c r="Q58" s="3">
        <v>8</v>
      </c>
      <c r="R58" s="3">
        <v>8</v>
      </c>
      <c r="S58" s="3">
        <v>8</v>
      </c>
      <c r="T58" s="3">
        <v>8</v>
      </c>
      <c r="U58" s="3"/>
      <c r="V58" s="3"/>
      <c r="W58" s="3"/>
      <c r="X58" s="3"/>
      <c r="Y58" s="3"/>
      <c r="Z58" s="3"/>
      <c r="AA58" s="3"/>
    </row>
    <row r="59" spans="1:27">
      <c r="A59" s="24"/>
      <c r="B59" s="24"/>
      <c r="C59" s="24"/>
      <c r="D59" s="24"/>
      <c r="E59" s="27"/>
      <c r="F59" s="21"/>
      <c r="G59" s="19"/>
      <c r="H59" s="19"/>
      <c r="I59" s="6" t="s">
        <v>55</v>
      </c>
      <c r="J59" s="6">
        <v>20</v>
      </c>
      <c r="K59" s="7">
        <f t="shared" si="10"/>
        <v>31</v>
      </c>
      <c r="L59" s="7">
        <f t="shared" si="11"/>
        <v>620</v>
      </c>
      <c r="M59" s="3"/>
      <c r="N59" s="3"/>
      <c r="O59" s="3"/>
      <c r="P59" s="3"/>
      <c r="Q59" s="3">
        <v>8</v>
      </c>
      <c r="R59" s="3">
        <v>8</v>
      </c>
      <c r="S59" s="3">
        <v>8</v>
      </c>
      <c r="T59" s="3">
        <v>7</v>
      </c>
      <c r="U59" s="3"/>
      <c r="V59" s="3"/>
      <c r="W59" s="3"/>
      <c r="X59" s="3"/>
      <c r="Y59" s="3"/>
      <c r="Z59" s="3"/>
      <c r="AA59" s="3"/>
    </row>
    <row r="60" spans="1:27">
      <c r="A60" s="25"/>
      <c r="B60" s="25"/>
      <c r="C60" s="25"/>
      <c r="D60" s="25"/>
      <c r="E60" s="28"/>
      <c r="F60" s="22"/>
      <c r="G60" s="19"/>
      <c r="H60" s="19"/>
      <c r="I60" s="6" t="s">
        <v>57</v>
      </c>
      <c r="J60" s="6">
        <v>20</v>
      </c>
      <c r="K60" s="7">
        <f t="shared" si="10"/>
        <v>0</v>
      </c>
      <c r="L60" s="7">
        <f t="shared" si="11"/>
        <v>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3" spans="1:27">
      <c r="K63" s="18" t="s">
        <v>63</v>
      </c>
      <c r="L63" s="2" t="s">
        <v>60</v>
      </c>
    </row>
    <row r="64" spans="1:27">
      <c r="C64" t="s">
        <v>72</v>
      </c>
      <c r="K64" s="18"/>
      <c r="L64" s="2" t="s">
        <v>32</v>
      </c>
    </row>
    <row r="65" spans="11:12">
      <c r="K65" s="18"/>
      <c r="L65" s="2" t="s">
        <v>46</v>
      </c>
    </row>
    <row r="66" spans="11:12">
      <c r="K66" s="18" t="s">
        <v>64</v>
      </c>
      <c r="L66" s="2" t="s">
        <v>61</v>
      </c>
    </row>
    <row r="67" spans="11:12">
      <c r="K67" s="18"/>
      <c r="L67" s="2" t="s">
        <v>34</v>
      </c>
    </row>
    <row r="68" spans="11:12">
      <c r="K68" s="18"/>
      <c r="L68" s="2" t="s">
        <v>35</v>
      </c>
    </row>
    <row r="69" spans="11:12">
      <c r="K69" s="18"/>
      <c r="L69" s="2" t="s">
        <v>49</v>
      </c>
    </row>
    <row r="70" spans="11:12">
      <c r="K70" s="18"/>
      <c r="L70" s="2" t="s">
        <v>51</v>
      </c>
    </row>
    <row r="71" spans="11:12">
      <c r="K71" s="18" t="s">
        <v>65</v>
      </c>
      <c r="L71" s="2" t="s">
        <v>62</v>
      </c>
    </row>
    <row r="72" spans="11:12">
      <c r="K72" s="18"/>
      <c r="L72" s="2" t="s">
        <v>37</v>
      </c>
    </row>
    <row r="73" spans="11:12">
      <c r="K73" s="18"/>
      <c r="L73" s="2" t="s">
        <v>38</v>
      </c>
    </row>
    <row r="74" spans="11:12">
      <c r="K74" s="18"/>
      <c r="L74" s="2" t="s">
        <v>39</v>
      </c>
    </row>
    <row r="75" spans="11:12">
      <c r="K75" s="18"/>
      <c r="L75" s="2" t="s">
        <v>56</v>
      </c>
    </row>
  </sheetData>
  <mergeCells count="96">
    <mergeCell ref="F1:F2"/>
    <mergeCell ref="G1:G2"/>
    <mergeCell ref="H1:H2"/>
    <mergeCell ref="A1:A2"/>
    <mergeCell ref="B1:B2"/>
    <mergeCell ref="C1:C2"/>
    <mergeCell ref="D1:D2"/>
    <mergeCell ref="E1:E2"/>
    <mergeCell ref="P1:R1"/>
    <mergeCell ref="S1:U1"/>
    <mergeCell ref="V1:X1"/>
    <mergeCell ref="Y1:AA1"/>
    <mergeCell ref="I1:I2"/>
    <mergeCell ref="J1:J2"/>
    <mergeCell ref="K1:K2"/>
    <mergeCell ref="L1:L2"/>
    <mergeCell ref="M1:O1"/>
    <mergeCell ref="F8:F11"/>
    <mergeCell ref="A3:A11"/>
    <mergeCell ref="B3:B11"/>
    <mergeCell ref="G8:G11"/>
    <mergeCell ref="H8:H11"/>
    <mergeCell ref="C3:C11"/>
    <mergeCell ref="D3:D11"/>
    <mergeCell ref="E3:E11"/>
    <mergeCell ref="G3:G4"/>
    <mergeCell ref="H3:H4"/>
    <mergeCell ref="G5:G7"/>
    <mergeCell ref="H5:H7"/>
    <mergeCell ref="F3:F4"/>
    <mergeCell ref="F5:F7"/>
    <mergeCell ref="F19:F22"/>
    <mergeCell ref="G19:G22"/>
    <mergeCell ref="H19:H22"/>
    <mergeCell ref="A12:A22"/>
    <mergeCell ref="B12:B22"/>
    <mergeCell ref="C12:C22"/>
    <mergeCell ref="D12:D22"/>
    <mergeCell ref="E12:E22"/>
    <mergeCell ref="F12:F14"/>
    <mergeCell ref="G12:G14"/>
    <mergeCell ref="H12:H14"/>
    <mergeCell ref="F15:F18"/>
    <mergeCell ref="G15:G18"/>
    <mergeCell ref="H15:H18"/>
    <mergeCell ref="K24:K26"/>
    <mergeCell ref="K27:K31"/>
    <mergeCell ref="K32:K36"/>
    <mergeCell ref="A39:A40"/>
    <mergeCell ref="B39:B40"/>
    <mergeCell ref="C39:C40"/>
    <mergeCell ref="D39:D40"/>
    <mergeCell ref="E39:E40"/>
    <mergeCell ref="F39:F40"/>
    <mergeCell ref="G39:G40"/>
    <mergeCell ref="P39:R39"/>
    <mergeCell ref="S39:U39"/>
    <mergeCell ref="V39:X39"/>
    <mergeCell ref="Y39:AA39"/>
    <mergeCell ref="A41:A49"/>
    <mergeCell ref="B41:B49"/>
    <mergeCell ref="C41:C49"/>
    <mergeCell ref="D41:D49"/>
    <mergeCell ref="E41:E49"/>
    <mergeCell ref="F41:F42"/>
    <mergeCell ref="H39:H40"/>
    <mergeCell ref="I39:I40"/>
    <mergeCell ref="J39:J40"/>
    <mergeCell ref="K39:K40"/>
    <mergeCell ref="L39:L40"/>
    <mergeCell ref="M39:O39"/>
    <mergeCell ref="F50:F52"/>
    <mergeCell ref="G41:G42"/>
    <mergeCell ref="H41:H42"/>
    <mergeCell ref="F43:F45"/>
    <mergeCell ref="G43:G45"/>
    <mergeCell ref="H43:H45"/>
    <mergeCell ref="F46:F49"/>
    <mergeCell ref="G46:G49"/>
    <mergeCell ref="H46:H49"/>
    <mergeCell ref="A50:A60"/>
    <mergeCell ref="B50:B60"/>
    <mergeCell ref="C50:C60"/>
    <mergeCell ref="D50:D60"/>
    <mergeCell ref="E50:E60"/>
    <mergeCell ref="F53:F56"/>
    <mergeCell ref="G53:G56"/>
    <mergeCell ref="H53:H56"/>
    <mergeCell ref="F57:F60"/>
    <mergeCell ref="G57:G60"/>
    <mergeCell ref="H57:H60"/>
    <mergeCell ref="K63:K65"/>
    <mergeCell ref="K66:K70"/>
    <mergeCell ref="K71:K75"/>
    <mergeCell ref="G50:G52"/>
    <mergeCell ref="H50:H5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生产线排程</vt:lpstr>
      <vt:lpstr>多工序排程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2017-06-20T10:04:41Z</dcterms:modified>
</cp:coreProperties>
</file>