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Nadina\Box\1. Uniting\UK Alliance\Delivery Sub-Groups\Data Access management\Data Access Registers\Access Registers\Green Paper\Datasets\"/>
    </mc:Choice>
  </mc:AlternateContent>
  <xr:revisionPtr revIDLastSave="0" documentId="13_ncr:1_{32250716-F2B9-4FD2-8209-35ADD843208C}" xr6:coauthVersionLast="46" xr6:coauthVersionMax="46" xr10:uidLastSave="{00000000-0000-0000-0000-000000000000}"/>
  <bookViews>
    <workbookView xWindow="-108" yWindow="-108" windowWidth="23256" windowHeight="12576" tabRatio="599" xr2:uid="{A550A06A-3591-451C-BAC1-8A1C7371EDD2}"/>
  </bookViews>
  <sheets>
    <sheet name="README" sheetId="12" r:id="rId1"/>
    <sheet name="Data Custodians Dataset 1" sheetId="2" r:id="rId2"/>
    <sheet name="Lookup" sheetId="3" state="hidden"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F2" i="2" l="1"/>
  <c r="BE6" i="2"/>
  <c r="BE4" i="2"/>
  <c r="BE2" i="2"/>
  <c r="BH2" i="2" s="1"/>
  <c r="BG38" i="2"/>
  <c r="BG39" i="2"/>
  <c r="BG40" i="2"/>
  <c r="BF38" i="2"/>
  <c r="BF39" i="2"/>
  <c r="BF40" i="2"/>
  <c r="BE40" i="2"/>
  <c r="BE38" i="2"/>
  <c r="BH38" i="2" s="1"/>
  <c r="BE39" i="2"/>
  <c r="BH39" i="2" s="1"/>
  <c r="BF6" i="2"/>
  <c r="BG6" i="2"/>
  <c r="BE7" i="2"/>
  <c r="BF7" i="2"/>
  <c r="BG7" i="2"/>
  <c r="BE8" i="2"/>
  <c r="BF8" i="2"/>
  <c r="BG8" i="2"/>
  <c r="BE9" i="2"/>
  <c r="BF9" i="2"/>
  <c r="BG9" i="2"/>
  <c r="BE10" i="2"/>
  <c r="BF10" i="2"/>
  <c r="BG10" i="2"/>
  <c r="BE11" i="2"/>
  <c r="BF11" i="2"/>
  <c r="BG11" i="2"/>
  <c r="BE12" i="2"/>
  <c r="BF12" i="2"/>
  <c r="BG12" i="2"/>
  <c r="BE13" i="2"/>
  <c r="BF13" i="2"/>
  <c r="BG13" i="2"/>
  <c r="BE14" i="2"/>
  <c r="BF14" i="2"/>
  <c r="BG14" i="2"/>
  <c r="BE15" i="2"/>
  <c r="BF15" i="2"/>
  <c r="BG15" i="2"/>
  <c r="BE16" i="2"/>
  <c r="BF16" i="2"/>
  <c r="BG16" i="2"/>
  <c r="BE17" i="2"/>
  <c r="BF17" i="2"/>
  <c r="BG17" i="2"/>
  <c r="BE18" i="2"/>
  <c r="BF18" i="2"/>
  <c r="BG18" i="2"/>
  <c r="BE19" i="2"/>
  <c r="BF19" i="2"/>
  <c r="BG19" i="2"/>
  <c r="BE20" i="2"/>
  <c r="BF20" i="2"/>
  <c r="BG20" i="2"/>
  <c r="BE21" i="2"/>
  <c r="BF21" i="2"/>
  <c r="BG21" i="2"/>
  <c r="BE22" i="2"/>
  <c r="BF22" i="2"/>
  <c r="BG22" i="2"/>
  <c r="BE23" i="2"/>
  <c r="BF23" i="2"/>
  <c r="BG23" i="2"/>
  <c r="BE24" i="2"/>
  <c r="BF24" i="2"/>
  <c r="BG24" i="2"/>
  <c r="BE25" i="2"/>
  <c r="BF25" i="2"/>
  <c r="BG25" i="2"/>
  <c r="BE26" i="2"/>
  <c r="BF26" i="2"/>
  <c r="BG26" i="2"/>
  <c r="BE27" i="2"/>
  <c r="BF27" i="2"/>
  <c r="BG27" i="2"/>
  <c r="BE28" i="2"/>
  <c r="BF28" i="2"/>
  <c r="BG28" i="2"/>
  <c r="BE29" i="2"/>
  <c r="BF29" i="2"/>
  <c r="BG29" i="2"/>
  <c r="BE30" i="2"/>
  <c r="BF30" i="2"/>
  <c r="BG30" i="2"/>
  <c r="BE31" i="2"/>
  <c r="BF31" i="2"/>
  <c r="BG31" i="2"/>
  <c r="BE32" i="2"/>
  <c r="BF32" i="2"/>
  <c r="BG32" i="2"/>
  <c r="BE33" i="2"/>
  <c r="BF33" i="2"/>
  <c r="BG33" i="2"/>
  <c r="BE34" i="2"/>
  <c r="BF34" i="2"/>
  <c r="BG34" i="2"/>
  <c r="BG5" i="2"/>
  <c r="BF5" i="2"/>
  <c r="BE5" i="2"/>
  <c r="BH5" i="2" s="1"/>
  <c r="BG4" i="2"/>
  <c r="BF4" i="2"/>
  <c r="BG2" i="2"/>
  <c r="BH4" i="2" l="1"/>
  <c r="BH34" i="2"/>
  <c r="BI15" i="2"/>
  <c r="BH30" i="2"/>
  <c r="BH14" i="2"/>
  <c r="BH6" i="2"/>
  <c r="BI16" i="2"/>
  <c r="BH13" i="2"/>
  <c r="BI13" i="2"/>
  <c r="BI33" i="2"/>
  <c r="BI29" i="2"/>
  <c r="BI25" i="2"/>
  <c r="BI21" i="2"/>
  <c r="BI17" i="2"/>
  <c r="BH29" i="2"/>
  <c r="BI32" i="2"/>
  <c r="BH31" i="2"/>
  <c r="BH26" i="2"/>
  <c r="BH22" i="2"/>
  <c r="BH21" i="2"/>
  <c r="BI14" i="2"/>
  <c r="BI4" i="2"/>
  <c r="BI24" i="2"/>
  <c r="BH23" i="2"/>
  <c r="BI5" i="2"/>
  <c r="BH15" i="2"/>
  <c r="BH40" i="2"/>
  <c r="BI40" i="2"/>
  <c r="BI34" i="2"/>
  <c r="BH32" i="2"/>
  <c r="BI27" i="2"/>
  <c r="BI26" i="2"/>
  <c r="BH24" i="2"/>
  <c r="BI19" i="2"/>
  <c r="BI18" i="2"/>
  <c r="BH16" i="2"/>
  <c r="BI11" i="2"/>
  <c r="BI10" i="2"/>
  <c r="BI9" i="2"/>
  <c r="BI8" i="2"/>
  <c r="BI7" i="2"/>
  <c r="BI6" i="2"/>
  <c r="BI39" i="2"/>
  <c r="BI2" i="2"/>
  <c r="BH33" i="2"/>
  <c r="BI28" i="2"/>
  <c r="BH27" i="2"/>
  <c r="BH25" i="2"/>
  <c r="BI20" i="2"/>
  <c r="BH19" i="2"/>
  <c r="BH17" i="2"/>
  <c r="BI12" i="2"/>
  <c r="BH11" i="2"/>
  <c r="BI31" i="2"/>
  <c r="BI30" i="2"/>
  <c r="BH28" i="2"/>
  <c r="BI23" i="2"/>
  <c r="BI22" i="2"/>
  <c r="BH20" i="2"/>
  <c r="BH18" i="2"/>
  <c r="BH12" i="2"/>
  <c r="BH10" i="2"/>
  <c r="BH9" i="2"/>
  <c r="BH8" i="2"/>
  <c r="BH7" i="2"/>
  <c r="BI38" i="2"/>
</calcChain>
</file>

<file path=xl/sharedStrings.xml><?xml version="1.0" encoding="utf-8"?>
<sst xmlns="http://schemas.openxmlformats.org/spreadsheetml/2006/main" count="2257" uniqueCount="225">
  <si>
    <t>Definition</t>
  </si>
  <si>
    <t>NHS Digital</t>
  </si>
  <si>
    <t xml:space="preserve">CAG Register </t>
  </si>
  <si>
    <t>HSC NI Honest Broker Service</t>
  </si>
  <si>
    <t>SAIL DataBank</t>
  </si>
  <si>
    <t>Scotland's PBPP</t>
  </si>
  <si>
    <t>Organisation Name</t>
  </si>
  <si>
    <t>The name of the legal entity that signs the contract to access the data</t>
  </si>
  <si>
    <t>Yes</t>
  </si>
  <si>
    <t>No</t>
  </si>
  <si>
    <t>Funders/Sponsors/Collaborators</t>
  </si>
  <si>
    <t>The name of any funders, sponsors or collaborators involved in the project</t>
  </si>
  <si>
    <t>Organisation Type</t>
  </si>
  <si>
    <t xml:space="preserve">The type of organisation that has signed a contract to access the data (see glossary for pre-defined values) </t>
  </si>
  <si>
    <t>Applicant Name  </t>
  </si>
  <si>
    <t xml:space="preserve">The name of the principle applicant that has been authorised to use the data (in format First Name, Last Name) </t>
  </si>
  <si>
    <t>Accredited Researcher Status</t>
  </si>
  <si>
    <t>The accreditation status of a researcher, as defined by the ONS Research Code of Practice and Accreditation criteria (see glossary for pre-defined values)</t>
  </si>
  <si>
    <t>Publisher Name</t>
  </si>
  <si>
    <t>The name of the organisation responsible for running or supporting the data access request process</t>
  </si>
  <si>
    <t>Organisation ID</t>
  </si>
  <si>
    <t>A unique identifier for an organisation that is preferably an industry used standard such as Grid.ac (see https://www.grid.ac/institutes)</t>
  </si>
  <si>
    <t>Applicant ID</t>
  </si>
  <si>
    <t>A unique identifier for the applicant that is preferably an industry used standard such as Grid.ac (see https://www.grid.ac)</t>
  </si>
  <si>
    <t>Project Title</t>
  </si>
  <si>
    <t>The title of the project/research study/request that the applicant is investigating through the use of health data</t>
  </si>
  <si>
    <t>Lay Summary</t>
  </si>
  <si>
    <t>A concise and clear description of the project, (e.g. as required by URKI in funding applications). It should outline the problem, objectives and expected outcomes in language that is understandable to the general public</t>
  </si>
  <si>
    <t>Public Benefit Statement</t>
  </si>
  <si>
    <t>A description in plain English of the anticipated outcomes, or impact of project on the general public</t>
  </si>
  <si>
    <t>Approval Date</t>
  </si>
  <si>
    <t>The date the application was approved in ISO 8601 format</t>
  </si>
  <si>
    <t>Legal Basis for Provision of Data</t>
  </si>
  <si>
    <t>The legal basis that allows the applicant to lawfully process personally identifiable data, as specified by NHS Digital (see glossary for definition of pre-determined values)</t>
  </si>
  <si>
    <t>Release Date</t>
  </si>
  <si>
    <t>The date the data was released in ISO 8601 format</t>
  </si>
  <si>
    <t>Project ID</t>
  </si>
  <si>
    <t>A unique identifier for the project that is preferably an industry used standard, such as IRAS ID. However for non research projects, a unique reference number created by the data custodian on receipt of the application is sufficient</t>
  </si>
  <si>
    <t>Technical Summary</t>
  </si>
  <si>
    <t xml:space="preserve">A summary of the proposed research, in a manner that is suitable for a specialist reader </t>
  </si>
  <si>
    <t>Approval Status</t>
  </si>
  <si>
    <t>Current stage of the applicant’s request for access (see glossary for definition of each approval status)</t>
  </si>
  <si>
    <t xml:space="preserve">Other Approval Committees </t>
  </si>
  <si>
    <t>Reference to other decision-making bodies that the project has already been authorised by (see glossary for list of approval committees applicable)</t>
  </si>
  <si>
    <t>Project Start Date</t>
  </si>
  <si>
    <t>The date the project is scheduled to start or actual start date in ISO 8601 format</t>
  </si>
  <si>
    <t>Project End Date</t>
  </si>
  <si>
    <t>The date the project is scheduled to finish or actual end date in ISO 8601 format</t>
  </si>
  <si>
    <t>Dataset(s) Name</t>
  </si>
  <si>
    <t>The name of the dataset(s) being accessed, as determined by the data controller</t>
  </si>
  <si>
    <t>Data Sensitivity Level</t>
  </si>
  <si>
    <t>The level of identifiability of the data being accessed, as defined by Understanding Patient Data (see glossary for definition of values)</t>
  </si>
  <si>
    <t>Request Category Type</t>
  </si>
  <si>
    <t>This categorises the 'purpose of the share' (i.e. research, policy development, etc)</t>
  </si>
  <si>
    <t>National Data Opt-Out Applied?</t>
  </si>
  <si>
    <t>Specifies whether the preference for people to opt-out of their confidential patient information being used for secondary use has been applied to the data prior to release</t>
  </si>
  <si>
    <t>Request Frequency</t>
  </si>
  <si>
    <t>Determines whether this a 'one-off' request or a recurring dataset to be provided over a specific time period</t>
  </si>
  <si>
    <t>Description of Confidential Data Used</t>
  </si>
  <si>
    <t>A description of the specific patient identifiable fields that have been included in the dataset(s) being accessed</t>
  </si>
  <si>
    <t>Link to Research Outputs</t>
  </si>
  <si>
    <t>A link to any academic or non-academic research outputs, as they become available</t>
  </si>
  <si>
    <t>Format</t>
  </si>
  <si>
    <t>Frequency</t>
  </si>
  <si>
    <t>TBC</t>
  </si>
  <si>
    <t>What format is the data published in? Webpage/PDF/Excel</t>
  </si>
  <si>
    <t>Check to be Made</t>
  </si>
  <si>
    <t>Alliance Member?</t>
  </si>
  <si>
    <t>Is the organsiation a memebr of the UK Health Data Research Alliance?</t>
  </si>
  <si>
    <t>n/a</t>
  </si>
  <si>
    <t>Last known update</t>
  </si>
  <si>
    <t>Register searchability function available?</t>
  </si>
  <si>
    <t>Is download function for all data available?</t>
  </si>
  <si>
    <t>Is register easy to locate?</t>
  </si>
  <si>
    <t>Trusted Research Environment or any other specified location</t>
  </si>
  <si>
    <t>These are highly secure spaces for researchers to access sensitive data (also known as Data Safe Havens). If a TRE has not been specified, is their mention of any other location for data usage?</t>
  </si>
  <si>
    <t>What date was the register last update (if not specified, see latest entry on register)</t>
  </si>
  <si>
    <t>Does the register have an in-built search function?</t>
  </si>
  <si>
    <t>Is all of the data on the register available for download?</t>
  </si>
  <si>
    <t>An easy locatable register, is defined by having a quick an intuitive user journey from the homepage to the register page.</t>
  </si>
  <si>
    <t xml:space="preserve">Frequency </t>
  </si>
  <si>
    <t>Quarterly</t>
  </si>
  <si>
    <t>Monthly</t>
  </si>
  <si>
    <t>Weekly</t>
  </si>
  <si>
    <t>Daily</t>
  </si>
  <si>
    <t>Not specified</t>
  </si>
  <si>
    <t>Comments</t>
  </si>
  <si>
    <t>Webpage</t>
  </si>
  <si>
    <t>PDF</t>
  </si>
  <si>
    <t>Excel</t>
  </si>
  <si>
    <t>Other</t>
  </si>
  <si>
    <t>Description of how the data will be used?</t>
  </si>
  <si>
    <t>Details of how the data requested will be used (including how they will analyse the data or link it to other datasets)</t>
  </si>
  <si>
    <t>Common Law Duty of Confidentiality</t>
  </si>
  <si>
    <t>In the application of the Common Law Duty of Confidentiality there are 2 options that enable a release: Consent (Reasonable Expectation)
or Section 251 NHS Act 2006</t>
  </si>
  <si>
    <t>Website Link</t>
  </si>
  <si>
    <t>Is there a public record of data an organisation has saherd with other oranisations and for what purpose?</t>
  </si>
  <si>
    <t>Data use register available on website?</t>
  </si>
  <si>
    <t>Link to data custodian's data use register</t>
  </si>
  <si>
    <t>Any additional comments to be shared</t>
  </si>
  <si>
    <t>https://digital.nhs.uk/services/data-access-request-service-dars/register-of-approved-data-releases</t>
  </si>
  <si>
    <t xml:space="preserve">https://www.gov.uk/government/publications/phe-data-release-register </t>
  </si>
  <si>
    <t>https://www.hra.nhs.uk/planning-and-improving-research/application-summaries/confidentiality-advisory-group-registers/</t>
  </si>
  <si>
    <t>http://www.hscbusiness.hscni.net/services/2554.htm</t>
  </si>
  <si>
    <t>https://saildatabank.com/wp-content/uploads/Current-Projects-Report-Mar-2021.pdf</t>
  </si>
  <si>
    <t>https://www.informationgovernance.scot.nhs.uk/pbpphsc/wp-content/uploads/sites/2/2021/03/2020_21-approved-HSC-PBPP-applications-to-February-2021.pdf</t>
  </si>
  <si>
    <t>NIHR Bioresource</t>
  </si>
  <si>
    <t>Coronavirus Clinical Characterisation Consortium (ISARIC-4C)</t>
  </si>
  <si>
    <t>Discover-NOW - Health Data Research Hub</t>
  </si>
  <si>
    <t xml:space="preserve">The OPTIMAM Mammography Image Database (OPtimam DB) </t>
  </si>
  <si>
    <t>National Consortium of Intelligent Medical Imaging</t>
  </si>
  <si>
    <t>South London and Maudsley NHS Foundation Trust</t>
  </si>
  <si>
    <t>Avon Longitudinal Study of Parents and Children (ALSPAC)</t>
  </si>
  <si>
    <t xml:space="preserve">Renal Association/Renal Registry </t>
  </si>
  <si>
    <t>Genomics England</t>
  </si>
  <si>
    <t>Office of National Statistics (ONS)</t>
  </si>
  <si>
    <t>CPRD (Clinical Practice Research Datalink)</t>
  </si>
  <si>
    <t>Cystic Fibrosis Trust</t>
  </si>
  <si>
    <t>Generation Scotland</t>
  </si>
  <si>
    <t xml:space="preserve">QResearch </t>
  </si>
  <si>
    <t>UK Biobank</t>
  </si>
  <si>
    <t>National Records of Scotland (NRScotland)</t>
  </si>
  <si>
    <t>UKCRC Tissue Directory and Coordination Centre</t>
  </si>
  <si>
    <t>NHS England</t>
  </si>
  <si>
    <t>NHSX</t>
  </si>
  <si>
    <t>Human Fertilisation and Embryology Authority (HFEA)</t>
  </si>
  <si>
    <t>The Brain Tumour Charity</t>
  </si>
  <si>
    <t>NHS Wales</t>
  </si>
  <si>
    <t>Barts Health NHS Trust - Joint Research Management Office</t>
  </si>
  <si>
    <t>Great Ormond Street Hospital for Children NHS Foundation Trust</t>
  </si>
  <si>
    <t>NHS Scotland</t>
  </si>
  <si>
    <t>Guy's and St Thomas' NHS Foundation Trust</t>
  </si>
  <si>
    <t>Health Informatics Centre - The University of Dundee</t>
  </si>
  <si>
    <t>HQIP (Healthcare Quality Improvement Partnership)</t>
  </si>
  <si>
    <t>Neonatal Data Analysis Unit - Imperial College London</t>
  </si>
  <si>
    <t>Nottingham University Hospitals NHS Trust</t>
  </si>
  <si>
    <t>Nottinghamshire Healthcare NHS Foundation Trust</t>
  </si>
  <si>
    <t>Oxford University Hospitals NHS Foundation Trust</t>
  </si>
  <si>
    <t>Royal College of General Practitioners (RCGP) Research and Surveillance Centre (RSC)</t>
  </si>
  <si>
    <t xml:space="preserve">University College London Hospitals NHS Foundation Trust </t>
  </si>
  <si>
    <t>University Hospital Birmingham NHS Trust</t>
  </si>
  <si>
    <t>University Hospitals of Leicester NHS Trust</t>
  </si>
  <si>
    <t>Data-Can - Health Data Research Hub</t>
  </si>
  <si>
    <t xml:space="preserve">NHS Digitrials - Health Data Research Hub </t>
  </si>
  <si>
    <t>Breathe - Health Data Research Hub</t>
  </si>
  <si>
    <t>Pioneer - Health Data Research Hub</t>
  </si>
  <si>
    <t>Gut Reaction - Health Data Research Hub</t>
  </si>
  <si>
    <t>Insight - Health Data Research Hub</t>
  </si>
  <si>
    <t>Our Future Health</t>
  </si>
  <si>
    <t>ICNARC</t>
  </si>
  <si>
    <t>https://docs.google.com/spreadsheets/d/1EFmp9HEKyZiaJXb1YbW4lXvsuu8wQe9F7_CzUK12eA4/edit#gid=0</t>
  </si>
  <si>
    <t>https://imperialcollegehealthpartners.com/our-impact/</t>
  </si>
  <si>
    <t>https://medphys.royalsurrey.nhs.uk/omidb/publications/</t>
  </si>
  <si>
    <t>https://ncimi.co.uk/project/</t>
  </si>
  <si>
    <t>https://projects.slam.nhs.uk/research/cris/cris-projects</t>
  </si>
  <si>
    <t>https://proposals.epi.bristol.ac.uk/?q=proposalSummaries</t>
  </si>
  <si>
    <t>https://renal.org/audit-research/projects/ukrr</t>
  </si>
  <si>
    <t>https://uksa.statisticsauthority.gov.uk/digitaleconomyact-research-statistics/better-useofdata-for-research-information-for-researchers/list-of-accredited-researchers-and-research-projects-under-the-research-strand-of-the-digital-economy-act/</t>
  </si>
  <si>
    <t xml:space="preserve">https://www.cprd.com/protocol-list </t>
  </si>
  <si>
    <t>https://www.cysticfibrosis.org.uk/the-work-we-do/uk-cf-registry/apply-for-data-from-the-uk-cf-registry</t>
  </si>
  <si>
    <t>https://www.ed.ac.uk/generation-scotland/what-found/publications</t>
  </si>
  <si>
    <t>https://www.qresearch.org/research/approved-research-programs-and-projects/</t>
  </si>
  <si>
    <t>https://www.ukbiobank.ac.uk/enable-your-research/approved-research</t>
  </si>
  <si>
    <t>https://www.nrscotland.gov.uk/statistics-and-data/nhs-central-register</t>
  </si>
  <si>
    <t>https://data.england.nhs.uk/covid-19/</t>
  </si>
  <si>
    <t>https://www.england.nhs.uk/contact-us/privacy-notice/how-we-use-your-information/covid- 19-response/nhs-covid-19-data-store/</t>
  </si>
  <si>
    <t>https://www.hfea.gov.uk/about-us/our-data/</t>
  </si>
  <si>
    <t>https://www.thebraintumourcharity.org/funding-for-brain-tumour-researchers/researchers-we-fund/</t>
  </si>
  <si>
    <t>https://www.wales.nhs.uk/statisticsanddata/typesofdata</t>
  </si>
  <si>
    <t>http://www.jrmo.org.uk/</t>
  </si>
  <si>
    <t>https://www.gosh.nhs.uk/our-research/research-activity/</t>
  </si>
  <si>
    <t>https://www.rcgp.org.uk/clinical-and-research/our-programmes/research-and-surveillance-centre.aspx</t>
  </si>
  <si>
    <t>https://www.guysandstthomas.nhs.uk/research/studies/studies-and-trials.aspx</t>
  </si>
  <si>
    <t>https://www.hqip.org.uk/</t>
  </si>
  <si>
    <t>https://www.imperial.ac.uk/neonatal-data-analysis-unit/our-research/current-research/</t>
  </si>
  <si>
    <t>https://www.nuh.nhs.uk/our-research-performance</t>
  </si>
  <si>
    <t>https://www.nottinghamshirehealthcare.nhs.uk/trustwide-research-and-development</t>
  </si>
  <si>
    <t>https://www.ouh.nhs.uk/research/projects/</t>
  </si>
  <si>
    <t>https://www.ucl.ac.uk/joint-research-office/</t>
  </si>
  <si>
    <t>https://www.leicestersresearch.nhs.uk/</t>
  </si>
  <si>
    <t>https://www.data-can.org.uk/</t>
  </si>
  <si>
    <t>https://digital.nhs.uk/services/nhs-digitrials</t>
  </si>
  <si>
    <t>https://www.ed.ac.uk/usher/breathe</t>
  </si>
  <si>
    <t>https://www.pioneerdatahub.co.uk/</t>
  </si>
  <si>
    <t>https://cambridgebrc.nihr.ac.uk/gut-reaction/</t>
  </si>
  <si>
    <t>UK Brain Bank Network</t>
  </si>
  <si>
    <t>https://brainbanknetwork.ac.uk/</t>
  </si>
  <si>
    <t>https://ourfuturehealth.org.uk/</t>
  </si>
  <si>
    <t>Imperial College Healthcare NHS Trust</t>
  </si>
  <si>
    <t>https://www.imperial.nhs.uk/research</t>
  </si>
  <si>
    <t>https://www.icnarc.org/Our-Research/Studies/Current-Studies</t>
  </si>
  <si>
    <t>Dementia Platform UK</t>
  </si>
  <si>
    <t>https://portal.dementiasplatform.uk/ASMatrix</t>
  </si>
  <si>
    <t>https://bioresource.nihr.ac.uk/studies/</t>
  </si>
  <si>
    <t>Data Available on a Google doc, Funder aslo categorised as Internal Funding, Material Requested available but not Category Type</t>
  </si>
  <si>
    <t>Project Type Available</t>
  </si>
  <si>
    <t>https://research.genomicsengland.co.uk/research-registry/browse/</t>
  </si>
  <si>
    <t>Primary Domain, Date Submitted available</t>
  </si>
  <si>
    <t>What is the frequency of publication? Yearly/Quarterly/Monthly/Weekly/Daily/Not specified</t>
  </si>
  <si>
    <t>Aim of the Study Available</t>
  </si>
  <si>
    <t>https://biobankinguk.org/</t>
  </si>
  <si>
    <t>Not Specified</t>
  </si>
  <si>
    <t>Approved Cohorts available</t>
  </si>
  <si>
    <t>N/A</t>
  </si>
  <si>
    <t xml:space="preserve">Date of review </t>
  </si>
  <si>
    <t xml:space="preserve">No </t>
  </si>
  <si>
    <t xml:space="preserve">Yes </t>
  </si>
  <si>
    <t>Date that current state review of conducted</t>
  </si>
  <si>
    <t>Dataset name and description of use was specified for some but not all studies</t>
  </si>
  <si>
    <t>List of research studies with publications</t>
  </si>
  <si>
    <t>https://www.research.uhb.nhs.uk/our-research/research-studies.htm</t>
  </si>
  <si>
    <t>https://www.scot.nhs.uk/</t>
  </si>
  <si>
    <t>https://www.dundee.ac.uk/hic/hicservices/hiccasestudies/</t>
  </si>
  <si>
    <t>https://www.insight.hdrhub.org/the-benefits-of-insight</t>
  </si>
  <si>
    <t>Total Yes</t>
  </si>
  <si>
    <t>Total No</t>
  </si>
  <si>
    <t>Total N/A</t>
  </si>
  <si>
    <t>% Yes</t>
  </si>
  <si>
    <t>% No</t>
  </si>
  <si>
    <t>Clinical trials register</t>
  </si>
  <si>
    <t>Current State Analysis of Data Use Registers</t>
  </si>
  <si>
    <t>List of published projects</t>
  </si>
  <si>
    <t>NIHR CRN</t>
  </si>
  <si>
    <t>https://www.journalslibrary.nihr.ac.uk/advancedsearch/</t>
  </si>
  <si>
    <t>Public Health England (PHE)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</si>
</sst>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9"/>
      <color theme="1"/>
      <name val="Calibri"/>
      <family val="2"/>
      <scheme val="minor"/>
    </font>
    <font>
      <u/>
      <sz val="11"/>
      <color theme="10"/>
      <name val="Calibri"/>
      <family val="2"/>
      <scheme val="minor"/>
    </font>
    <font>
      <u/>
      <sz val="11"/>
      <name val="Calibri"/>
      <family val="2"/>
      <scheme val="minor"/>
    </font>
    <font>
      <b/>
      <sz val="14"/>
      <color theme="1"/>
      <name val="Calibri"/>
      <family val="2"/>
      <scheme val="minor"/>
    </font>
    <font>
      <b/>
      <sz val="14"/>
      <name val="Calibri"/>
      <family val="2"/>
      <scheme val="minor"/>
    </font>
    <font>
      <sz val="11"/>
      <name val="Calibri"/>
      <family val="2"/>
      <scheme val="minor"/>
    </font>
    <font>
      <sz val="9"/>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8"/>
      <name val="Calibri"/>
      <family val="2"/>
      <scheme val="minor"/>
    </font>
    <font>
      <b/>
      <sz val="16"/>
      <color theme="9"/>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s>
  <borders count="16">
    <border>
      <left/>
      <right/>
      <top/>
      <bottom/>
      <diagonal/>
    </border>
    <border>
      <left style="medium">
        <color theme="0" tint="-0.499984740745262"/>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right style="medium">
        <color theme="0" tint="-0.499984740745262"/>
      </right>
      <top style="medium">
        <color theme="0" tint="-0.499984740745262"/>
      </top>
      <bottom/>
      <diagonal/>
    </border>
    <border>
      <left/>
      <right style="medium">
        <color theme="0" tint="-0.499984740745262"/>
      </right>
      <top/>
      <bottom/>
      <diagonal/>
    </border>
    <border>
      <left style="medium">
        <color theme="0" tint="-0.499984740745262"/>
      </left>
      <right/>
      <top/>
      <bottom/>
      <diagonal/>
    </border>
    <border>
      <left style="medium">
        <color theme="0" tint="-0.499984740745262"/>
      </left>
      <right style="medium">
        <color theme="0" tint="-0.499984740745262"/>
      </right>
      <top/>
      <bottom/>
      <diagonal/>
    </border>
    <border>
      <left style="medium">
        <color theme="0" tint="-0.499984740745262"/>
      </left>
      <right/>
      <top/>
      <bottom style="medium">
        <color theme="0" tint="-0.499984740745262"/>
      </bottom>
      <diagonal/>
    </border>
    <border>
      <left style="medium">
        <color theme="0" tint="-0.499984740745262"/>
      </left>
      <right style="medium">
        <color theme="0" tint="-0.499984740745262"/>
      </right>
      <top/>
      <bottom style="medium">
        <color theme="0" tint="-0.499984740745262"/>
      </bottom>
      <diagonal/>
    </border>
    <border>
      <left/>
      <right style="medium">
        <color theme="0" tint="-0.499984740745262"/>
      </right>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right/>
      <top style="medium">
        <color theme="0" tint="-0.499984740745262"/>
      </top>
      <bottom/>
      <diagonal/>
    </border>
    <border>
      <left/>
      <right/>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99">
    <xf numFmtId="0" fontId="0" fillId="0" borderId="0" xfId="0"/>
    <xf numFmtId="0" fontId="0" fillId="0" borderId="0" xfId="0" applyAlignment="1">
      <alignment wrapText="1"/>
    </xf>
    <xf numFmtId="0" fontId="1" fillId="0" borderId="5" xfId="0" applyFont="1" applyBorder="1" applyAlignment="1">
      <alignment wrapText="1"/>
    </xf>
    <xf numFmtId="0" fontId="1" fillId="0" borderId="7" xfId="0" applyFont="1" applyBorder="1" applyAlignment="1">
      <alignment wrapText="1"/>
    </xf>
    <xf numFmtId="0" fontId="1" fillId="0" borderId="1" xfId="0" applyFont="1" applyBorder="1" applyAlignment="1">
      <alignment wrapText="1"/>
    </xf>
    <xf numFmtId="0" fontId="1" fillId="0" borderId="5" xfId="0" applyFont="1" applyFill="1" applyBorder="1" applyAlignment="1">
      <alignment wrapText="1"/>
    </xf>
    <xf numFmtId="0" fontId="1" fillId="0" borderId="6" xfId="0" applyFont="1" applyBorder="1" applyAlignment="1"/>
    <xf numFmtId="0" fontId="1" fillId="0" borderId="13" xfId="0" applyFont="1" applyBorder="1" applyAlignment="1">
      <alignment wrapText="1"/>
    </xf>
    <xf numFmtId="0" fontId="1" fillId="0" borderId="2" xfId="0" applyFont="1" applyBorder="1" applyAlignment="1"/>
    <xf numFmtId="0" fontId="3" fillId="0" borderId="0" xfId="1" applyFont="1" applyFill="1" applyBorder="1" applyAlignment="1"/>
    <xf numFmtId="0" fontId="2" fillId="0" borderId="0" xfId="1" applyFont="1" applyFill="1" applyBorder="1" applyAlignment="1"/>
    <xf numFmtId="0" fontId="0" fillId="0" borderId="1" xfId="0" applyFont="1" applyBorder="1" applyAlignment="1"/>
    <xf numFmtId="0" fontId="0" fillId="0" borderId="11" xfId="0" applyFont="1" applyBorder="1" applyAlignment="1"/>
    <xf numFmtId="0" fontId="0" fillId="0" borderId="0" xfId="0" applyFont="1" applyBorder="1" applyAlignment="1"/>
    <xf numFmtId="0" fontId="0" fillId="0" borderId="11" xfId="0" applyBorder="1" applyAlignment="1"/>
    <xf numFmtId="0" fontId="0" fillId="0" borderId="3" xfId="0" applyBorder="1" applyAlignment="1"/>
    <xf numFmtId="0" fontId="0" fillId="0" borderId="0" xfId="0" applyAlignment="1"/>
    <xf numFmtId="0" fontId="1" fillId="0" borderId="6" xfId="0" applyFont="1" applyBorder="1" applyAlignment="1">
      <alignment horizontal="left"/>
    </xf>
    <xf numFmtId="0" fontId="0" fillId="0" borderId="12" xfId="0" applyBorder="1" applyAlignment="1"/>
    <xf numFmtId="0" fontId="2" fillId="0" borderId="0" xfId="1" applyBorder="1" applyAlignment="1"/>
    <xf numFmtId="0" fontId="2" fillId="0" borderId="4" xfId="1" applyBorder="1" applyAlignment="1"/>
    <xf numFmtId="0" fontId="1" fillId="0" borderId="8" xfId="0" applyFont="1" applyBorder="1" applyAlignment="1"/>
    <xf numFmtId="0" fontId="0" fillId="0" borderId="12" xfId="0" applyFont="1" applyBorder="1" applyAlignment="1"/>
    <xf numFmtId="0" fontId="0" fillId="0" borderId="9" xfId="0" applyBorder="1" applyAlignment="1"/>
    <xf numFmtId="0" fontId="0" fillId="0" borderId="5" xfId="0" applyFont="1" applyBorder="1" applyAlignment="1"/>
    <xf numFmtId="0" fontId="0" fillId="0" borderId="4" xfId="0" applyBorder="1" applyAlignment="1"/>
    <xf numFmtId="0" fontId="0" fillId="0" borderId="7" xfId="0" applyFont="1" applyBorder="1" applyAlignment="1"/>
    <xf numFmtId="14" fontId="0" fillId="0" borderId="0" xfId="0" applyNumberFormat="1" applyFont="1" applyBorder="1" applyAlignment="1"/>
    <xf numFmtId="17" fontId="0" fillId="0" borderId="12" xfId="0" applyNumberFormat="1" applyFont="1" applyBorder="1" applyAlignment="1"/>
    <xf numFmtId="0" fontId="1" fillId="0" borderId="10" xfId="0" applyFont="1" applyBorder="1" applyAlignment="1"/>
    <xf numFmtId="0" fontId="0" fillId="0" borderId="7" xfId="0" applyBorder="1" applyAlignment="1"/>
    <xf numFmtId="0" fontId="4" fillId="0" borderId="10" xfId="0" applyFont="1" applyBorder="1" applyAlignment="1"/>
    <xf numFmtId="0" fontId="4" fillId="0" borderId="14" xfId="0" applyFont="1" applyBorder="1" applyAlignment="1"/>
    <xf numFmtId="0" fontId="4" fillId="2" borderId="15" xfId="0" applyFont="1" applyFill="1" applyBorder="1" applyAlignment="1"/>
    <xf numFmtId="0" fontId="4" fillId="2" borderId="14" xfId="0" applyFont="1" applyFill="1" applyBorder="1" applyAlignment="1"/>
    <xf numFmtId="0" fontId="4" fillId="0" borderId="0" xfId="0" applyFont="1" applyAlignment="1"/>
    <xf numFmtId="0" fontId="0" fillId="0" borderId="0" xfId="0" applyFont="1" applyFill="1" applyBorder="1" applyAlignment="1"/>
    <xf numFmtId="0" fontId="0" fillId="0" borderId="0" xfId="0" applyFill="1" applyBorder="1" applyAlignment="1"/>
    <xf numFmtId="14" fontId="0" fillId="0" borderId="12" xfId="0" applyNumberFormat="1" applyBorder="1" applyAlignment="1"/>
    <xf numFmtId="0" fontId="4" fillId="0" borderId="13" xfId="0" applyFont="1" applyBorder="1" applyAlignment="1"/>
    <xf numFmtId="0" fontId="4" fillId="3" borderId="15" xfId="0" applyFont="1" applyFill="1" applyBorder="1" applyAlignment="1"/>
    <xf numFmtId="0" fontId="0" fillId="3" borderId="11" xfId="0" applyFill="1" applyBorder="1" applyAlignment="1"/>
    <xf numFmtId="0" fontId="2" fillId="3" borderId="0" xfId="1" applyFill="1" applyBorder="1" applyAlignment="1"/>
    <xf numFmtId="0" fontId="0" fillId="3" borderId="12" xfId="0" applyFill="1" applyBorder="1" applyAlignment="1"/>
    <xf numFmtId="0" fontId="0" fillId="3" borderId="0" xfId="0" applyFill="1" applyBorder="1" applyAlignment="1"/>
    <xf numFmtId="0" fontId="0" fillId="3" borderId="0" xfId="0" applyFill="1" applyAlignment="1"/>
    <xf numFmtId="0" fontId="6" fillId="0" borderId="11" xfId="0" applyFont="1" applyBorder="1" applyAlignment="1"/>
    <xf numFmtId="0" fontId="6" fillId="0" borderId="12" xfId="0" applyFont="1" applyBorder="1" applyAlignment="1"/>
    <xf numFmtId="0" fontId="6" fillId="0" borderId="0" xfId="0" applyFont="1" applyBorder="1" applyAlignment="1"/>
    <xf numFmtId="0" fontId="6" fillId="0" borderId="0" xfId="0" applyFont="1" applyAlignment="1"/>
    <xf numFmtId="0" fontId="5" fillId="3" borderId="15" xfId="0" applyFont="1" applyFill="1" applyBorder="1" applyAlignment="1"/>
    <xf numFmtId="0" fontId="6" fillId="3" borderId="11" xfId="0" applyFont="1" applyFill="1" applyBorder="1" applyAlignment="1"/>
    <xf numFmtId="0" fontId="3" fillId="3" borderId="0" xfId="1" applyFont="1" applyFill="1" applyBorder="1" applyAlignment="1"/>
    <xf numFmtId="0" fontId="6" fillId="3" borderId="12" xfId="0" applyFont="1" applyFill="1" applyBorder="1" applyAlignment="1"/>
    <xf numFmtId="0" fontId="6" fillId="3" borderId="0" xfId="0" applyFont="1" applyFill="1" applyBorder="1" applyAlignment="1"/>
    <xf numFmtId="0" fontId="6" fillId="3" borderId="0" xfId="0" applyFont="1" applyFill="1" applyAlignment="1"/>
    <xf numFmtId="0" fontId="4" fillId="0" borderId="15" xfId="0" applyFont="1" applyFill="1" applyBorder="1" applyAlignment="1"/>
    <xf numFmtId="0" fontId="0" fillId="0" borderId="11" xfId="0" applyFill="1" applyBorder="1" applyAlignment="1"/>
    <xf numFmtId="0" fontId="0" fillId="0" borderId="0" xfId="0" applyFill="1" applyAlignment="1"/>
    <xf numFmtId="0" fontId="2" fillId="0" borderId="0" xfId="1" applyFill="1" applyBorder="1" applyAlignment="1"/>
    <xf numFmtId="0" fontId="0" fillId="0" borderId="12" xfId="0" applyFill="1" applyBorder="1" applyAlignment="1"/>
    <xf numFmtId="0" fontId="7" fillId="0" borderId="1" xfId="0" applyFont="1" applyBorder="1" applyAlignment="1">
      <alignment wrapText="1"/>
    </xf>
    <xf numFmtId="0" fontId="7" fillId="0" borderId="2" xfId="0" applyFont="1" applyBorder="1" applyAlignment="1"/>
    <xf numFmtId="0" fontId="6" fillId="0" borderId="1" xfId="0" applyFont="1" applyBorder="1" applyAlignment="1"/>
    <xf numFmtId="0" fontId="6" fillId="0" borderId="0" xfId="0" applyFont="1" applyFill="1" applyBorder="1" applyAlignment="1"/>
    <xf numFmtId="0" fontId="7" fillId="0" borderId="5" xfId="0" applyFont="1" applyBorder="1" applyAlignment="1">
      <alignment wrapText="1"/>
    </xf>
    <xf numFmtId="0" fontId="7" fillId="0" borderId="6" xfId="0" applyFont="1" applyBorder="1" applyAlignment="1"/>
    <xf numFmtId="0" fontId="6" fillId="0" borderId="5" xfId="0" applyFont="1" applyBorder="1" applyAlignment="1"/>
    <xf numFmtId="17" fontId="6" fillId="0" borderId="5" xfId="0" applyNumberFormat="1" applyFont="1" applyBorder="1" applyAlignment="1"/>
    <xf numFmtId="14" fontId="6" fillId="0" borderId="0" xfId="0" applyNumberFormat="1" applyFont="1" applyBorder="1" applyAlignment="1"/>
    <xf numFmtId="14" fontId="0" fillId="0" borderId="7" xfId="0" applyNumberFormat="1" applyFont="1" applyBorder="1" applyAlignment="1"/>
    <xf numFmtId="14" fontId="0" fillId="0" borderId="12" xfId="0" applyNumberFormat="1" applyFont="1" applyBorder="1" applyAlignment="1"/>
    <xf numFmtId="0" fontId="0" fillId="0" borderId="11" xfId="0" applyFont="1" applyFill="1" applyBorder="1" applyAlignment="1"/>
    <xf numFmtId="0" fontId="1" fillId="4" borderId="5" xfId="0" applyFont="1" applyFill="1" applyBorder="1" applyAlignment="1">
      <alignment wrapText="1"/>
    </xf>
    <xf numFmtId="0" fontId="1" fillId="4" borderId="6" xfId="0" applyFont="1" applyFill="1" applyBorder="1" applyAlignment="1"/>
    <xf numFmtId="0" fontId="0" fillId="4" borderId="5" xfId="0" applyFont="1" applyFill="1" applyBorder="1" applyAlignment="1"/>
    <xf numFmtId="0" fontId="0" fillId="4" borderId="0" xfId="0" applyFont="1" applyFill="1" applyBorder="1" applyAlignment="1"/>
    <xf numFmtId="0" fontId="0" fillId="4" borderId="0" xfId="0" applyFill="1" applyBorder="1" applyAlignment="1"/>
    <xf numFmtId="0" fontId="0" fillId="4" borderId="11" xfId="0" applyFill="1" applyBorder="1" applyAlignment="1"/>
    <xf numFmtId="0" fontId="0" fillId="4" borderId="0" xfId="0" applyFill="1" applyAlignment="1"/>
    <xf numFmtId="0" fontId="0" fillId="4" borderId="12" xfId="0" applyFill="1" applyBorder="1" applyAlignment="1"/>
    <xf numFmtId="14" fontId="0" fillId="3" borderId="0" xfId="0" applyNumberFormat="1" applyFill="1" applyAlignment="1"/>
    <xf numFmtId="14" fontId="0" fillId="3" borderId="11" xfId="0" applyNumberFormat="1" applyFill="1" applyBorder="1" applyAlignment="1"/>
    <xf numFmtId="14" fontId="6" fillId="3" borderId="11" xfId="0" applyNumberFormat="1" applyFont="1" applyFill="1" applyBorder="1" applyAlignment="1"/>
    <xf numFmtId="14" fontId="0" fillId="3" borderId="12" xfId="0" applyNumberFormat="1" applyFill="1" applyBorder="1" applyAlignment="1"/>
    <xf numFmtId="14" fontId="1" fillId="0" borderId="7" xfId="0" applyNumberFormat="1" applyFont="1" applyBorder="1" applyAlignment="1">
      <alignment wrapText="1"/>
    </xf>
    <xf numFmtId="14" fontId="1" fillId="0" borderId="8" xfId="0" applyNumberFormat="1" applyFont="1" applyBorder="1" applyAlignment="1"/>
    <xf numFmtId="14" fontId="0" fillId="0" borderId="0" xfId="0" applyNumberFormat="1" applyAlignment="1"/>
    <xf numFmtId="0" fontId="4" fillId="2" borderId="0" xfId="0" applyFont="1" applyFill="1" applyAlignment="1"/>
    <xf numFmtId="0" fontId="0" fillId="2" borderId="0" xfId="0" applyFill="1" applyAlignment="1"/>
    <xf numFmtId="14" fontId="0" fillId="2" borderId="0" xfId="0" applyNumberFormat="1" applyFill="1" applyAlignment="1"/>
    <xf numFmtId="0" fontId="1" fillId="0" borderId="6" xfId="0" applyFont="1" applyFill="1" applyBorder="1" applyAlignment="1"/>
    <xf numFmtId="0" fontId="0" fillId="0" borderId="5" xfId="0" applyFont="1" applyFill="1" applyBorder="1" applyAlignment="1"/>
    <xf numFmtId="164" fontId="0" fillId="2" borderId="0" xfId="2" applyNumberFormat="1" applyFont="1" applyFill="1" applyAlignment="1"/>
    <xf numFmtId="0" fontId="1" fillId="5" borderId="5" xfId="0" applyFont="1" applyFill="1" applyBorder="1" applyAlignment="1">
      <alignment wrapText="1"/>
    </xf>
    <xf numFmtId="0" fontId="1" fillId="5" borderId="6" xfId="0" applyFont="1" applyFill="1" applyBorder="1" applyAlignment="1"/>
    <xf numFmtId="0" fontId="9" fillId="0" borderId="0" xfId="0" applyFont="1"/>
    <xf numFmtId="0" fontId="10" fillId="0" borderId="0" xfId="0" applyFont="1" applyAlignment="1">
      <alignment vertical="center"/>
    </xf>
    <xf numFmtId="0" fontId="12" fillId="0" borderId="0" xfId="0" applyFont="1" applyAlignment="1">
      <alignment horizontal="center" vertic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586740</xdr:colOff>
      <xdr:row>4</xdr:row>
      <xdr:rowOff>7620</xdr:rowOff>
    </xdr:from>
    <xdr:to>
      <xdr:col>14</xdr:col>
      <xdr:colOff>7620</xdr:colOff>
      <xdr:row>72</xdr:row>
      <xdr:rowOff>129540</xdr:rowOff>
    </xdr:to>
    <xdr:sp macro="" textlink="">
      <xdr:nvSpPr>
        <xdr:cNvPr id="2" name="TextBox 1">
          <a:extLst>
            <a:ext uri="{FF2B5EF4-FFF2-40B4-BE49-F238E27FC236}">
              <a16:creationId xmlns:a16="http://schemas.microsoft.com/office/drawing/2014/main" id="{14B1EAF8-E086-41BA-8C1A-D25096E2CC5C}"/>
            </a:ext>
          </a:extLst>
        </xdr:cNvPr>
        <xdr:cNvSpPr txBox="1"/>
      </xdr:nvSpPr>
      <xdr:spPr>
        <a:xfrm>
          <a:off x="586740" y="822960"/>
          <a:ext cx="7955280" cy="1257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solidFill>
                <a:schemeClr val="accent6"/>
              </a:solidFill>
            </a:rPr>
            <a:t>Desk based review of 54 Data Custodians between 06-May-2021 and 18-May-2021</a:t>
          </a:r>
        </a:p>
        <a:p>
          <a:endParaRPr lang="en-GB" sz="1100">
            <a:solidFill>
              <a:schemeClr val="accent6"/>
            </a:solidFill>
          </a:endParaRPr>
        </a:p>
        <a:p>
          <a:r>
            <a:rPr lang="en-GB" sz="1100"/>
            <a:t>For analysis purposes, a Data Use Register has been defined as a public record of data an organisation has shared with other organisations for the purpose of research, innovation and service evaluation.  It typically contains information about the type of data being shared, the purpose, date of approval and name of organisation using (or receiving) the data. </a:t>
          </a:r>
        </a:p>
        <a:p>
          <a:endParaRPr lang="en-GB" sz="1100" b="0" i="0" u="none" strike="noStrike">
            <a:solidFill>
              <a:schemeClr val="dk1"/>
            </a:solidFill>
            <a:effectLst/>
            <a:latin typeface="+mn-lt"/>
            <a:ea typeface="+mn-ea"/>
            <a:cs typeface="+mn-cs"/>
          </a:endParaRPr>
        </a:p>
        <a:p>
          <a:r>
            <a:rPr lang="en-GB" sz="1100" b="1" i="0" u="none" strike="noStrike">
              <a:solidFill>
                <a:schemeClr val="accent6"/>
              </a:solidFill>
              <a:effectLst/>
              <a:latin typeface="+mn-lt"/>
              <a:ea typeface="+mn-ea"/>
              <a:cs typeface="+mn-cs"/>
            </a:rPr>
            <a:t>Inclusions</a:t>
          </a:r>
          <a:endParaRPr lang="en-GB" sz="1100" b="0"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rPr>
            <a:t>Data</a:t>
          </a:r>
          <a:r>
            <a:rPr lang="en-GB" sz="1100" b="0" i="0" u="none" strike="noStrike" baseline="0">
              <a:solidFill>
                <a:schemeClr val="dk1"/>
              </a:solidFill>
              <a:effectLst/>
              <a:latin typeface="+mn-lt"/>
              <a:ea typeface="+mn-ea"/>
              <a:cs typeface="+mn-cs"/>
            </a:rPr>
            <a:t> custodians and controllers responsible for the safe collection, storage and sharing of health data for research and innovation. </a:t>
          </a:r>
        </a:p>
        <a:p>
          <a:r>
            <a:rPr lang="en-GB" sz="1100" b="0" i="0" u="none" strike="noStrike" baseline="0">
              <a:solidFill>
                <a:schemeClr val="dk1"/>
              </a:solidFill>
              <a:effectLst/>
              <a:latin typeface="+mn-lt"/>
              <a:ea typeface="+mn-ea"/>
              <a:cs typeface="+mn-cs"/>
            </a:rPr>
            <a:t>The type of organisations included in this analysis are NHS trusts, charities, research cohorts, biobanks, health data research hubs and national data custodians.  The </a:t>
          </a:r>
          <a:r>
            <a:rPr lang="en-GB" sz="1100" b="0" i="0" u="none" strike="noStrike">
              <a:solidFill>
                <a:schemeClr val="dk1"/>
              </a:solidFill>
              <a:effectLst/>
              <a:latin typeface="+mn-lt"/>
              <a:ea typeface="+mn-ea"/>
              <a:cs typeface="+mn-cs"/>
            </a:rPr>
            <a:t>54 data custodians</a:t>
          </a:r>
          <a:r>
            <a:rPr lang="en-GB" sz="1100" b="0" i="0" u="none" strike="noStrike" baseline="0">
              <a:solidFill>
                <a:schemeClr val="dk1"/>
              </a:solidFill>
              <a:effectLst/>
              <a:latin typeface="+mn-lt"/>
              <a:ea typeface="+mn-ea"/>
              <a:cs typeface="+mn-cs"/>
            </a:rPr>
            <a:t> researched were: </a:t>
          </a:r>
        </a:p>
        <a:p>
          <a:endParaRPr lang="en-GB" sz="1100" b="0"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rPr>
            <a:t>NHS Digital, The Brain Tumour Charity, Public Health England (PHE), NHS Wales, CAG Register,  Barts Health NHS Trust, HSC NI Honest Broker Service, Great Ormond Street Hospital for Children NHS Foundation Trust,</a:t>
          </a:r>
          <a:r>
            <a:rPr lang="en-GB" sz="1100" b="0" i="0" u="none" strike="noStrike" baseline="0">
              <a:solidFill>
                <a:schemeClr val="dk1"/>
              </a:solidFill>
              <a:effectLst/>
              <a:latin typeface="+mn-lt"/>
              <a:ea typeface="+mn-ea"/>
              <a:cs typeface="+mn-cs"/>
            </a:rPr>
            <a:t> </a:t>
          </a:r>
          <a:r>
            <a:rPr lang="en-GB" sz="1100" b="0" i="0" u="none" strike="noStrike">
              <a:solidFill>
                <a:schemeClr val="dk1"/>
              </a:solidFill>
              <a:effectLst/>
              <a:latin typeface="+mn-lt"/>
              <a:ea typeface="+mn-ea"/>
              <a:cs typeface="+mn-cs"/>
            </a:rPr>
            <a:t>SAIL DataBank, NHS Scotland, Scotland's PBPP, Guy's and St Thomas' NHS Foundation Trust, NIHR Bioresource, Health Informatics Centre - The University of Dundee, Coronavirus Clinical Characterisation Consortium (ISARIC-4C), Healthcare Quality Improvement Partnership (HQIP), Discover-NOW - Health Data Research Hub, Neonatal Data Analysis Unit - Imperial College London, The OPTIMAM Mammography Image Database (OPtimam DB),  Nottingham University Hospitals NHS Trust, National Consortium of Intelligent Medical Imaging, Nottinghamshire Healthcare NHS Foundation Trust, NIHR CRN, Oxford University Hospitals NHS Foundation Trust, South London and Maudsley NHS Foundation Trust, Royal College of General Practitioners Research and Surveillance Centre, Avon Longitudinal Study of Parents and Children (ALSPAC), University College London Hospitals NHS Foundation Trust, The Renal Registry,  University Hospital Birmingham NHS Trust, Genomics England, University Hospitals of Leicester NHS Trust, Office of National Statistics (ONS), Data-Can - Health Data Research Hub, Clinical Practice Research Datalink (CPRD), NHS Digitrials - Health Data Research Hub,  Cystic Fibrosis Trust Breathe - Health Data Research Hub Generation Scotland Pioneer - Health Data Research Hub, QResearch,  Gut Reaction - Health Data Research Hub, UK Biobank, Insight - Health Data Research Hub, National Records of Scotland (NRScotland), UK Brain Bank Network, UKCRC Tissue Directory and Coordination Centre, Dementia Platform UK, NHS England, Our Future Health, NHSX, Imperial College Healthcare NHS Trust, Human Fertilisation and Embryology Authority (HFEA), ICNARC </a:t>
          </a:r>
        </a:p>
        <a:p>
          <a:endParaRPr lang="en-GB" sz="1100" b="1" i="0" u="none" strike="noStrike">
            <a:solidFill>
              <a:schemeClr val="dk1"/>
            </a:solidFill>
            <a:effectLst/>
            <a:latin typeface="+mn-lt"/>
            <a:ea typeface="+mn-ea"/>
            <a:cs typeface="+mn-cs"/>
          </a:endParaRPr>
        </a:p>
        <a:p>
          <a:r>
            <a:rPr lang="en-GB" sz="1100" b="1" i="0" u="none" strike="noStrike">
              <a:solidFill>
                <a:schemeClr val="accent6"/>
              </a:solidFill>
              <a:effectLst/>
              <a:latin typeface="+mn-lt"/>
              <a:ea typeface="+mn-ea"/>
              <a:cs typeface="+mn-cs"/>
            </a:rPr>
            <a:t>Exclusions</a:t>
          </a:r>
          <a:r>
            <a:rPr lang="en-GB">
              <a:solidFill>
                <a:schemeClr val="accent6"/>
              </a:solidFill>
            </a:rPr>
            <a:t> </a:t>
          </a:r>
          <a:endParaRPr lang="en-GB" sz="1100" b="0" i="0" u="none" strike="noStrike">
            <a:solidFill>
              <a:schemeClr val="accent6"/>
            </a:solidFill>
            <a:effectLst/>
            <a:latin typeface="+mn-lt"/>
            <a:ea typeface="+mn-ea"/>
            <a:cs typeface="+mn-cs"/>
          </a:endParaRPr>
        </a:p>
        <a:p>
          <a:r>
            <a:rPr lang="en-GB" sz="1100" b="0" i="0" u="none" strike="noStrike">
              <a:solidFill>
                <a:schemeClr val="dk1"/>
              </a:solidFill>
              <a:effectLst/>
              <a:latin typeface="+mn-lt"/>
              <a:ea typeface="+mn-ea"/>
              <a:cs typeface="+mn-cs"/>
            </a:rPr>
            <a:t>Clinical trials registers were excluded,</a:t>
          </a:r>
          <a:r>
            <a:rPr lang="en-GB" sz="1100" b="0" i="0" u="none" strike="noStrike" baseline="0">
              <a:solidFill>
                <a:schemeClr val="dk1"/>
              </a:solidFill>
              <a:effectLst/>
              <a:latin typeface="+mn-lt"/>
              <a:ea typeface="+mn-ea"/>
              <a:cs typeface="+mn-cs"/>
            </a:rPr>
            <a:t> as the scope of this analysis was limited to registers of approved data access requests, rather than the recruitment of participants to clinical trials.</a:t>
          </a:r>
        </a:p>
        <a:p>
          <a:endParaRPr lang="en-GB" sz="1100" b="1" i="0" u="none" strike="noStrike">
            <a:solidFill>
              <a:schemeClr val="dk1"/>
            </a:solidFill>
            <a:effectLst/>
            <a:latin typeface="+mn-lt"/>
            <a:ea typeface="+mn-ea"/>
            <a:cs typeface="+mn-cs"/>
          </a:endParaRPr>
        </a:p>
        <a:p>
          <a:r>
            <a:rPr lang="en-GB" sz="1100" b="1" i="0" u="none" strike="noStrike">
              <a:solidFill>
                <a:schemeClr val="accent6"/>
              </a:solidFill>
              <a:effectLst/>
              <a:latin typeface="+mn-lt"/>
              <a:ea typeface="+mn-ea"/>
              <a:cs typeface="+mn-cs"/>
            </a:rPr>
            <a:t>Limitations</a:t>
          </a:r>
        </a:p>
        <a:p>
          <a:r>
            <a:rPr lang="en-GB" sz="1100" b="0" i="0" u="none" strike="noStrike" baseline="0">
              <a:solidFill>
                <a:schemeClr val="dk1"/>
              </a:solidFill>
              <a:effectLst/>
              <a:latin typeface="+mn-lt"/>
              <a:ea typeface="+mn-ea"/>
              <a:cs typeface="+mn-cs"/>
            </a:rPr>
            <a:t>The 54 data custodians included in this analysis is not an exhaustive list of all health data custodians. This research was time and resource limited, which means there are likely to be data custodians that have been omitted. </a:t>
          </a:r>
        </a:p>
        <a:p>
          <a:r>
            <a:rPr lang="en-GB" sz="1100" b="0" i="0" u="none" strike="noStrike" baseline="0">
              <a:solidFill>
                <a:schemeClr val="dk1"/>
              </a:solidFill>
              <a:effectLst/>
              <a:latin typeface="+mn-lt"/>
              <a:ea typeface="+mn-ea"/>
              <a:cs typeface="+mn-cs"/>
            </a:rPr>
            <a:t>Although each data custodian's website was extensively reviewed for a data use register, there may well be a public record of approved data use requests that we were unable to locate. </a:t>
          </a:r>
        </a:p>
        <a:p>
          <a:endParaRPr lang="en-GB" sz="1100" b="1" i="0" u="none" strike="noStrike">
            <a:solidFill>
              <a:schemeClr val="dk1"/>
            </a:solidFill>
            <a:effectLst/>
            <a:latin typeface="+mn-lt"/>
            <a:ea typeface="+mn-ea"/>
            <a:cs typeface="+mn-cs"/>
          </a:endParaRPr>
        </a:p>
        <a:p>
          <a:r>
            <a:rPr lang="en-GB" sz="1100" b="1" i="0" u="none" strike="noStrike">
              <a:solidFill>
                <a:schemeClr val="accent6"/>
              </a:solidFill>
              <a:effectLst/>
              <a:latin typeface="+mn-lt"/>
              <a:ea typeface="+mn-ea"/>
              <a:cs typeface="+mn-cs"/>
            </a:rPr>
            <a:t>Scope</a:t>
          </a:r>
          <a:r>
            <a:rPr lang="en-GB">
              <a:solidFill>
                <a:schemeClr val="accent6"/>
              </a:solidFill>
            </a:rPr>
            <a:t> </a:t>
          </a:r>
          <a:endParaRPr lang="en-GB" sz="1100" b="0" i="0" u="none" strike="noStrike">
            <a:solidFill>
              <a:schemeClr val="accent6"/>
            </a:solidFill>
            <a:effectLst/>
            <a:latin typeface="+mn-lt"/>
            <a:ea typeface="+mn-ea"/>
            <a:cs typeface="+mn-cs"/>
          </a:endParaRPr>
        </a:p>
        <a:p>
          <a:r>
            <a:rPr lang="en-GB" sz="1100" b="0" i="0" u="none" strike="noStrike">
              <a:solidFill>
                <a:schemeClr val="dk1"/>
              </a:solidFill>
              <a:effectLst/>
              <a:latin typeface="+mn-lt"/>
              <a:ea typeface="+mn-ea"/>
              <a:cs typeface="+mn-cs"/>
            </a:rPr>
            <a:t>The scope of this analysis covered the availability of the Data</a:t>
          </a:r>
          <a:r>
            <a:rPr lang="en-GB" sz="1100" b="0" i="0" u="none" strike="noStrike" baseline="0">
              <a:solidFill>
                <a:schemeClr val="dk1"/>
              </a:solidFill>
              <a:effectLst/>
              <a:latin typeface="+mn-lt"/>
              <a:ea typeface="+mn-ea"/>
              <a:cs typeface="+mn-cs"/>
            </a:rPr>
            <a:t> Use R</a:t>
          </a:r>
          <a:r>
            <a:rPr lang="en-GB" sz="1100" b="0" i="0" u="none" strike="noStrike">
              <a:solidFill>
                <a:schemeClr val="dk1"/>
              </a:solidFill>
              <a:effectLst/>
              <a:latin typeface="+mn-lt"/>
              <a:ea typeface="+mn-ea"/>
              <a:cs typeface="+mn-cs"/>
            </a:rPr>
            <a:t>egister, content,  format and frequency of each Register, along with</a:t>
          </a:r>
          <a:r>
            <a:rPr lang="en-GB"/>
            <a:t> </a:t>
          </a:r>
          <a:r>
            <a:rPr lang="en-GB" sz="1100" b="0" i="0" u="none" strike="noStrike">
              <a:solidFill>
                <a:schemeClr val="dk1"/>
              </a:solidFill>
              <a:effectLst/>
              <a:latin typeface="+mn-lt"/>
              <a:ea typeface="+mn-ea"/>
              <a:cs typeface="+mn-cs"/>
            </a:rPr>
            <a:t>the ‘searchability’, ‘findability’ and accessibility of the registers, as defined below:</a:t>
          </a:r>
        </a:p>
        <a:p>
          <a:endParaRPr lang="en-GB" sz="1100" b="0" i="0" u="none" strike="noStrike">
            <a:solidFill>
              <a:schemeClr val="dk1"/>
            </a:solidFill>
            <a:effectLst/>
            <a:latin typeface="+mn-lt"/>
            <a:ea typeface="+mn-ea"/>
            <a:cs typeface="+mn-cs"/>
          </a:endParaRPr>
        </a:p>
        <a:p>
          <a:r>
            <a:rPr lang="en-GB"/>
            <a:t>Content:</a:t>
          </a:r>
          <a:r>
            <a:rPr lang="en-GB" baseline="0"/>
            <a:t> </a:t>
          </a:r>
          <a:r>
            <a:rPr lang="en-GB"/>
            <a:t>the type</a:t>
          </a:r>
          <a:r>
            <a:rPr lang="en-GB" baseline="0"/>
            <a:t> of</a:t>
          </a:r>
          <a:r>
            <a:rPr lang="en-GB"/>
            <a:t> information included in the data use register, validated against 30 common fields that were developed through alignment to the Five Safes Framework </a:t>
          </a:r>
        </a:p>
        <a:p>
          <a:endParaRPr lang="en-GB"/>
        </a:p>
        <a:p>
          <a:r>
            <a:rPr lang="en-GB"/>
            <a:t>Format:</a:t>
          </a:r>
          <a:r>
            <a:rPr lang="en-GB" baseline="0"/>
            <a:t> </a:t>
          </a:r>
          <a:r>
            <a:rPr lang="en-GB"/>
            <a:t>the format used to display the data use register according to the following types; directly on data custodian webpage,</a:t>
          </a:r>
          <a:r>
            <a:rPr lang="en-GB" baseline="0"/>
            <a:t> </a:t>
          </a:r>
          <a:r>
            <a:rPr lang="en-GB"/>
            <a:t>link to PDF,</a:t>
          </a:r>
          <a:r>
            <a:rPr lang="en-GB" baseline="0"/>
            <a:t> </a:t>
          </a:r>
          <a:r>
            <a:rPr lang="en-GB"/>
            <a:t>link to spreadsheet</a:t>
          </a:r>
          <a:r>
            <a:rPr lang="en-GB" baseline="0"/>
            <a:t> or o</a:t>
          </a:r>
          <a:r>
            <a:rPr lang="en-GB"/>
            <a:t>ther</a:t>
          </a:r>
        </a:p>
        <a:p>
          <a:endParaRPr lang="en-GB"/>
        </a:p>
        <a:p>
          <a:r>
            <a:rPr lang="en-GB"/>
            <a:t>Frequency: how often</a:t>
          </a:r>
          <a:r>
            <a:rPr lang="en-GB" baseline="0"/>
            <a:t> the </a:t>
          </a:r>
          <a:r>
            <a:rPr lang="en-GB"/>
            <a:t>data custodian publishes a new version of the data use register, according to the following time periods; yearly,</a:t>
          </a:r>
          <a:r>
            <a:rPr lang="en-GB" baseline="0"/>
            <a:t> q</a:t>
          </a:r>
          <a:r>
            <a:rPr lang="en-GB"/>
            <a:t>uarterly,</a:t>
          </a:r>
          <a:r>
            <a:rPr lang="en-GB" baseline="0"/>
            <a:t> m</a:t>
          </a:r>
          <a:r>
            <a:rPr lang="en-GB"/>
            <a:t>onthly,</a:t>
          </a:r>
          <a:r>
            <a:rPr lang="en-GB" baseline="0"/>
            <a:t> w</a:t>
          </a:r>
          <a:r>
            <a:rPr lang="en-GB"/>
            <a:t>eekly</a:t>
          </a:r>
          <a:r>
            <a:rPr lang="en-GB" baseline="0"/>
            <a:t> or d</a:t>
          </a:r>
          <a:r>
            <a:rPr lang="en-GB"/>
            <a:t>aily</a:t>
          </a:r>
        </a:p>
        <a:p>
          <a:endParaRPr lang="en-GB"/>
        </a:p>
        <a:p>
          <a:r>
            <a:rPr lang="en-GB"/>
            <a:t>Findability</a:t>
          </a:r>
          <a:r>
            <a:rPr lang="en-GB" baseline="0"/>
            <a:t>: </a:t>
          </a:r>
          <a:r>
            <a:rPr lang="en-GB"/>
            <a:t>Is the register easy to locate? A findable or easily locatable register, is defined by having a quick an intuitive user journey from the homepage to the register page</a:t>
          </a:r>
        </a:p>
        <a:p>
          <a:endParaRPr lang="en-GB"/>
        </a:p>
        <a:p>
          <a:r>
            <a:rPr lang="en-GB"/>
            <a:t>Searchability: Does the register have an in-built search function that allows users to find specific content?</a:t>
          </a:r>
        </a:p>
        <a:p>
          <a:endParaRPr lang="en-GB"/>
        </a:p>
        <a:p>
          <a:r>
            <a:rPr lang="en-GB"/>
            <a:t>Accessibility:</a:t>
          </a:r>
          <a:r>
            <a:rPr lang="en-GB" baseline="0"/>
            <a:t> i</a:t>
          </a:r>
          <a:r>
            <a:rPr lang="en-GB"/>
            <a:t>s all of the data within the data use register available for download?</a:t>
          </a:r>
        </a:p>
        <a:p>
          <a:endParaRPr lang="en-GB" sz="1100" b="1" i="0" u="none" strike="noStrike">
            <a:solidFill>
              <a:schemeClr val="dk1"/>
            </a:solidFill>
            <a:effectLst/>
            <a:latin typeface="+mn-lt"/>
            <a:ea typeface="+mn-ea"/>
            <a:cs typeface="+mn-cs"/>
          </a:endParaRPr>
        </a:p>
        <a:p>
          <a:r>
            <a:rPr lang="en-GB" sz="1100" b="1" i="0" u="none" strike="noStrike">
              <a:solidFill>
                <a:schemeClr val="accent6"/>
              </a:solidFill>
              <a:effectLst/>
              <a:latin typeface="+mn-lt"/>
              <a:ea typeface="+mn-ea"/>
              <a:cs typeface="+mn-cs"/>
            </a:rPr>
            <a:t>Contents</a:t>
          </a:r>
          <a:r>
            <a:rPr lang="en-GB">
              <a:solidFill>
                <a:schemeClr val="accent6"/>
              </a:solidFill>
            </a:rPr>
            <a:t> </a:t>
          </a:r>
        </a:p>
        <a:p>
          <a:endParaRPr lang="en-GB">
            <a:solidFill>
              <a:schemeClr val="accent6"/>
            </a:solidFill>
          </a:endParaRPr>
        </a:p>
        <a:p>
          <a:r>
            <a:rPr lang="en-GB" sz="1100" b="1" i="0" u="none" strike="noStrike">
              <a:solidFill>
                <a:schemeClr val="accent6"/>
              </a:solidFill>
              <a:effectLst/>
              <a:latin typeface="+mn-lt"/>
              <a:ea typeface="+mn-ea"/>
              <a:cs typeface="+mn-cs"/>
            </a:rPr>
            <a:t>Data Custodians Dataset 1 </a:t>
          </a:r>
          <a:r>
            <a:rPr lang="en-GB" sz="1100" b="0" i="0" u="none" strike="noStrike">
              <a:solidFill>
                <a:schemeClr val="dk1"/>
              </a:solidFill>
              <a:effectLst/>
              <a:latin typeface="+mn-lt"/>
              <a:ea typeface="+mn-ea"/>
              <a:cs typeface="+mn-cs"/>
            </a:rPr>
            <a:t>- a</a:t>
          </a:r>
          <a:r>
            <a:rPr lang="en-GB" sz="1100" b="0" i="0" u="none" strike="noStrike" baseline="0">
              <a:solidFill>
                <a:schemeClr val="dk1"/>
              </a:solidFill>
              <a:effectLst/>
              <a:latin typeface="+mn-lt"/>
              <a:ea typeface="+mn-ea"/>
              <a:cs typeface="+mn-cs"/>
            </a:rPr>
            <a:t> matrix of the 54 data custodians (Row 1, columns C to BD) and the 41 checks they were validated against (column A). Each check has been given a definition (column B)</a:t>
          </a:r>
        </a:p>
        <a:p>
          <a:pPr lvl="1"/>
          <a:r>
            <a:rPr lang="en-GB" sz="1100" b="1" i="0" u="none" strike="noStrike" baseline="0">
              <a:solidFill>
                <a:schemeClr val="dk1"/>
              </a:solidFill>
              <a:effectLst/>
              <a:latin typeface="+mn-lt"/>
              <a:ea typeface="+mn-ea"/>
              <a:cs typeface="+mn-cs"/>
            </a:rPr>
            <a:t>Calculated fields </a:t>
          </a:r>
          <a:r>
            <a:rPr lang="en-GB" sz="1100" b="0" i="0" u="none" strike="noStrike" baseline="0">
              <a:solidFill>
                <a:schemeClr val="dk1"/>
              </a:solidFill>
              <a:effectLst/>
              <a:latin typeface="+mn-lt"/>
              <a:ea typeface="+mn-ea"/>
              <a:cs typeface="+mn-cs"/>
            </a:rPr>
            <a:t>- </a:t>
          </a:r>
          <a:r>
            <a:rPr lang="en-GB" sz="1100" baseline="0">
              <a:solidFill>
                <a:schemeClr val="dk1"/>
              </a:solidFill>
              <a:effectLst/>
              <a:latin typeface="+mn-lt"/>
              <a:ea typeface="+mn-ea"/>
              <a:cs typeface="+mn-cs"/>
            </a:rPr>
            <a:t>columns BE to BI contain formulae to calculate the following:</a:t>
          </a:r>
          <a:endParaRPr lang="en-GB">
            <a:effectLst/>
          </a:endParaRPr>
        </a:p>
        <a:p>
          <a:pPr lvl="2"/>
          <a:r>
            <a:rPr lang="en-GB" sz="1100" b="1" i="0" u="none" strike="noStrike" baseline="0">
              <a:solidFill>
                <a:schemeClr val="dk1"/>
              </a:solidFill>
              <a:effectLst/>
              <a:latin typeface="+mn-lt"/>
              <a:ea typeface="+mn-ea"/>
              <a:cs typeface="+mn-cs"/>
            </a:rPr>
            <a:t>Total Yes (column BE): </a:t>
          </a:r>
          <a:r>
            <a:rPr lang="en-GB" sz="1100" b="0" i="0" u="none" strike="noStrike" baseline="0">
              <a:solidFill>
                <a:schemeClr val="dk1"/>
              </a:solidFill>
              <a:effectLst/>
              <a:latin typeface="+mn-lt"/>
              <a:ea typeface="+mn-ea"/>
              <a:cs typeface="+mn-cs"/>
            </a:rPr>
            <a:t>COUNTIF($C2:$BD2,"Yes") a formula that counts the total number of data custodians (between columns C and BD) that have a ‘Yes’ and so have met the requirements of the check carried out in column A</a:t>
          </a:r>
        </a:p>
        <a:p>
          <a:pPr lvl="2"/>
          <a:r>
            <a:rPr lang="en-GB" sz="1100" b="1" i="0" u="none" strike="noStrike" baseline="0">
              <a:solidFill>
                <a:schemeClr val="dk1"/>
              </a:solidFill>
              <a:effectLst/>
              <a:latin typeface="+mn-lt"/>
              <a:ea typeface="+mn-ea"/>
              <a:cs typeface="+mn-cs"/>
            </a:rPr>
            <a:t>Total No (column BF): </a:t>
          </a:r>
          <a:r>
            <a:rPr lang="en-GB" sz="1100" b="0" i="0" u="none" strike="noStrike" baseline="0">
              <a:solidFill>
                <a:schemeClr val="dk1"/>
              </a:solidFill>
              <a:effectLst/>
              <a:latin typeface="+mn-lt"/>
              <a:ea typeface="+mn-ea"/>
              <a:cs typeface="+mn-cs"/>
            </a:rPr>
            <a:t>COUNTIF($C2:$BD2,"No") a formula that counts the total number of data custodians (between columns C and BD) that have a ‘No’ and so have not met the requirements of the check carried out in column A</a:t>
          </a:r>
        </a:p>
        <a:p>
          <a:pPr lvl="2"/>
          <a:r>
            <a:rPr lang="en-GB" sz="1100" b="1" i="0" u="none" strike="noStrike" baseline="0">
              <a:solidFill>
                <a:schemeClr val="dk1"/>
              </a:solidFill>
              <a:effectLst/>
              <a:latin typeface="+mn-lt"/>
              <a:ea typeface="+mn-ea"/>
              <a:cs typeface="+mn-cs"/>
            </a:rPr>
            <a:t>Total N/A (column BG): </a:t>
          </a:r>
          <a:r>
            <a:rPr lang="en-GB" sz="1100" b="0" i="0" baseline="0">
              <a:solidFill>
                <a:schemeClr val="dk1"/>
              </a:solidFill>
              <a:effectLst/>
              <a:latin typeface="+mn-lt"/>
              <a:ea typeface="+mn-ea"/>
              <a:cs typeface="+mn-cs"/>
            </a:rPr>
            <a:t>COUNTIF($C2:$BD2,"N/A") </a:t>
          </a:r>
          <a:r>
            <a:rPr lang="en-GB" sz="1100" b="0" i="0" u="none" strike="noStrike" baseline="0">
              <a:solidFill>
                <a:schemeClr val="dk1"/>
              </a:solidFill>
              <a:effectLst/>
              <a:latin typeface="+mn-lt"/>
              <a:ea typeface="+mn-ea"/>
              <a:cs typeface="+mn-cs"/>
            </a:rPr>
            <a:t>a formula that counts the total number of data custodians (between columns C and BD) that have ‘N/A’ or who are not applicable for the check being carried out in column A</a:t>
          </a:r>
        </a:p>
        <a:p>
          <a:pPr lvl="2"/>
          <a:r>
            <a:rPr lang="en-GB" sz="1100" b="1" i="0" u="none" strike="noStrike" baseline="0">
              <a:solidFill>
                <a:schemeClr val="dk1"/>
              </a:solidFill>
              <a:effectLst/>
              <a:latin typeface="+mn-lt"/>
              <a:ea typeface="+mn-ea"/>
              <a:cs typeface="+mn-cs"/>
            </a:rPr>
            <a:t>Percentage Yes (column BH): </a:t>
          </a:r>
          <a:r>
            <a:rPr lang="en-GB" sz="1100" b="0" i="0" u="none" strike="noStrike" baseline="0">
              <a:solidFill>
                <a:schemeClr val="dk1"/>
              </a:solidFill>
              <a:effectLst/>
              <a:latin typeface="+mn-lt"/>
              <a:ea typeface="+mn-ea"/>
              <a:cs typeface="+mn-cs"/>
            </a:rPr>
            <a:t>BE2/SUM($BE2:$BF2) a formula that calculates the percentage of data custodians that have met the requirements of the check carried out in column A</a:t>
          </a:r>
        </a:p>
        <a:p>
          <a:pPr lvl="2"/>
          <a:r>
            <a:rPr lang="en-GB" sz="1100" b="1" i="0" u="none" strike="noStrike" baseline="0">
              <a:solidFill>
                <a:schemeClr val="dk1"/>
              </a:solidFill>
              <a:effectLst/>
              <a:latin typeface="+mn-lt"/>
              <a:ea typeface="+mn-ea"/>
              <a:cs typeface="+mn-cs"/>
            </a:rPr>
            <a:t>Percentage No (column BI)</a:t>
          </a:r>
          <a:r>
            <a:rPr lang="en-GB" sz="1100" b="1" i="0" baseline="0">
              <a:solidFill>
                <a:schemeClr val="dk1"/>
              </a:solidFill>
              <a:effectLst/>
              <a:latin typeface="+mn-lt"/>
              <a:ea typeface="+mn-ea"/>
              <a:cs typeface="+mn-cs"/>
            </a:rPr>
            <a:t>: </a:t>
          </a:r>
          <a:r>
            <a:rPr lang="en-GB" sz="1100" b="0" i="0" baseline="0">
              <a:solidFill>
                <a:schemeClr val="dk1"/>
              </a:solidFill>
              <a:effectLst/>
              <a:latin typeface="+mn-lt"/>
              <a:ea typeface="+mn-ea"/>
              <a:cs typeface="+mn-cs"/>
            </a:rPr>
            <a:t>BF2/SUM($BE2:$BF2) </a:t>
          </a:r>
          <a:r>
            <a:rPr lang="en-GB" sz="1100" b="0" i="0" u="none" strike="noStrike" baseline="0">
              <a:solidFill>
                <a:schemeClr val="dk1"/>
              </a:solidFill>
              <a:effectLst/>
              <a:latin typeface="+mn-lt"/>
              <a:ea typeface="+mn-ea"/>
              <a:cs typeface="+mn-cs"/>
            </a:rPr>
            <a:t>a formula that calculates the percentage of data custodians that have not met the requirements of the associated check conducted in column A</a:t>
          </a:r>
        </a:p>
        <a:p>
          <a:pPr lvl="0"/>
          <a:endParaRPr lang="en-GB" sz="1100" b="0" i="0" u="none" strike="noStrike" baseline="0">
            <a:solidFill>
              <a:schemeClr val="dk1"/>
            </a:solidFill>
            <a:effectLst/>
            <a:latin typeface="+mn-lt"/>
            <a:ea typeface="+mn-ea"/>
            <a:cs typeface="+mn-cs"/>
          </a:endParaRPr>
        </a:p>
        <a:p>
          <a:pPr lvl="0"/>
          <a:endParaRPr lang="en-GB" sz="1100" b="0" i="0" u="none" strike="noStrike" baseline="0">
            <a:solidFill>
              <a:schemeClr val="dk1"/>
            </a:solidFill>
            <a:effectLst/>
            <a:latin typeface="+mn-lt"/>
            <a:ea typeface="+mn-ea"/>
            <a:cs typeface="+mn-cs"/>
          </a:endParaRPr>
        </a:p>
        <a:p>
          <a:pPr lvl="1"/>
          <a:endParaRPr lang="en-GB" sz="1100" baseline="0"/>
        </a:p>
        <a:p>
          <a:pPr lvl="2"/>
          <a:endParaRPr lang="en-GB">
            <a:effectLst/>
          </a:endParaRPr>
        </a:p>
        <a:p>
          <a:pPr lvl="2" algn="l"/>
          <a:endParaRPr lang="en-GB" baseline="0">
            <a:effectLst/>
          </a:endParaRPr>
        </a:p>
        <a:p>
          <a:pPr marL="457200" marR="0" lvl="1" indent="0" defTabSz="914400" eaLnBrk="1" fontAlgn="auto" latinLnBrk="0" hangingPunct="1">
            <a:lnSpc>
              <a:spcPct val="100000"/>
            </a:lnSpc>
            <a:spcBef>
              <a:spcPts val="0"/>
            </a:spcBef>
            <a:spcAft>
              <a:spcPts val="0"/>
            </a:spcAft>
            <a:buClrTx/>
            <a:buSzTx/>
            <a:buFontTx/>
            <a:buNone/>
            <a:tabLst/>
            <a:defRPr/>
          </a:pPr>
          <a:endParaRPr lang="en-GB">
            <a:effectLst/>
          </a:endParaRPr>
        </a:p>
        <a:p>
          <a:pPr lvl="1"/>
          <a:endParaRPr lang="en-GB" b="1" baseline="0">
            <a:solidFill>
              <a:schemeClr val="accent6"/>
            </a:solidFill>
            <a:effectLst/>
          </a:endParaRPr>
        </a:p>
        <a:p>
          <a:pPr lvl="0" algn="l"/>
          <a:endParaRPr lang="en-GB" baseline="0">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s://ncimi.co.uk/project/" TargetMode="External"/><Relationship Id="rId18" Type="http://schemas.openxmlformats.org/officeDocument/2006/relationships/hyperlink" Target="https://uksa.statisticsauthority.gov.uk/digitaleconomyact-research-statistics/better-useofdata-for-research-information-for-researchers/list-of-accredited-researchers-and-research-projects-under-the-research-strand-of-the-digital-economy-act/" TargetMode="External"/><Relationship Id="rId26" Type="http://schemas.openxmlformats.org/officeDocument/2006/relationships/hyperlink" Target="https://www.england.nhs.uk/contact-us/privacy-notice/how-we-use-your-information/covid-%2019-response/nhs-covid-19-data-store/" TargetMode="External"/><Relationship Id="rId39" Type="http://schemas.openxmlformats.org/officeDocument/2006/relationships/hyperlink" Target="https://www.data-can.org.uk/" TargetMode="External"/><Relationship Id="rId3" Type="http://schemas.openxmlformats.org/officeDocument/2006/relationships/hyperlink" Target="https://www.hra.nhs.uk/planning-and-improving-research/application-summaries/confidentiality-advisory-group-registers/" TargetMode="External"/><Relationship Id="rId21" Type="http://schemas.openxmlformats.org/officeDocument/2006/relationships/hyperlink" Target="https://www.qresearch.org/research/approved-research-programs-and-projects/" TargetMode="External"/><Relationship Id="rId34" Type="http://schemas.openxmlformats.org/officeDocument/2006/relationships/hyperlink" Target="https://www.imperial.ac.uk/neonatal-data-analysis-unit/our-research/current-research/" TargetMode="External"/><Relationship Id="rId42" Type="http://schemas.openxmlformats.org/officeDocument/2006/relationships/hyperlink" Target="https://www.pioneerdatahub.co.uk/" TargetMode="External"/><Relationship Id="rId47" Type="http://schemas.openxmlformats.org/officeDocument/2006/relationships/hyperlink" Target="https://saildatabank.com/wp-content/uploads/Current-Projects-Report-Mar-2021.pdf" TargetMode="External"/><Relationship Id="rId50" Type="http://schemas.openxmlformats.org/officeDocument/2006/relationships/hyperlink" Target="https://www.scot.nhs.uk/" TargetMode="External"/><Relationship Id="rId7" Type="http://schemas.openxmlformats.org/officeDocument/2006/relationships/hyperlink" Target="https://www.icnarc.org/Our-Research/Studies/Current-Studies" TargetMode="External"/><Relationship Id="rId12" Type="http://schemas.openxmlformats.org/officeDocument/2006/relationships/hyperlink" Target="https://medphys.royalsurrey.nhs.uk/omidb/publications/" TargetMode="External"/><Relationship Id="rId17" Type="http://schemas.openxmlformats.org/officeDocument/2006/relationships/hyperlink" Target="https://research.genomicsengland.co.uk/research-registry/browse/" TargetMode="External"/><Relationship Id="rId25" Type="http://schemas.openxmlformats.org/officeDocument/2006/relationships/hyperlink" Target="https://data.england.nhs.uk/covid-19/" TargetMode="External"/><Relationship Id="rId33" Type="http://schemas.openxmlformats.org/officeDocument/2006/relationships/hyperlink" Target="https://www.hqip.org.uk/" TargetMode="External"/><Relationship Id="rId38" Type="http://schemas.openxmlformats.org/officeDocument/2006/relationships/hyperlink" Target="https://www.leicestersresearch.nhs.uk/" TargetMode="External"/><Relationship Id="rId46" Type="http://schemas.openxmlformats.org/officeDocument/2006/relationships/hyperlink" Target="https://www.imperial.nhs.uk/research" TargetMode="External"/><Relationship Id="rId2" Type="http://schemas.openxmlformats.org/officeDocument/2006/relationships/hyperlink" Target="https://www.gov.uk/government/publications/phe-data-release-register" TargetMode="External"/><Relationship Id="rId16" Type="http://schemas.openxmlformats.org/officeDocument/2006/relationships/hyperlink" Target="https://renal.org/audit-research/projects/ukrr" TargetMode="External"/><Relationship Id="rId20" Type="http://schemas.openxmlformats.org/officeDocument/2006/relationships/hyperlink" Target="https://www.ed.ac.uk/generation-scotland/what-found/publications" TargetMode="External"/><Relationship Id="rId29" Type="http://schemas.openxmlformats.org/officeDocument/2006/relationships/hyperlink" Target="https://www.wales.nhs.uk/statisticsanddata/typesofdata" TargetMode="External"/><Relationship Id="rId41" Type="http://schemas.openxmlformats.org/officeDocument/2006/relationships/hyperlink" Target="https://www.ed.ac.uk/usher/breathe" TargetMode="External"/><Relationship Id="rId1" Type="http://schemas.openxmlformats.org/officeDocument/2006/relationships/hyperlink" Target="https://digital.nhs.uk/services/data-access-request-service-dars/register-of-approved-data-releases" TargetMode="External"/><Relationship Id="rId6" Type="http://schemas.openxmlformats.org/officeDocument/2006/relationships/hyperlink" Target="https://brainbanknetwork.ac.uk/" TargetMode="External"/><Relationship Id="rId11" Type="http://schemas.openxmlformats.org/officeDocument/2006/relationships/hyperlink" Target="https://imperialcollegehealthpartners.com/our-impact/" TargetMode="External"/><Relationship Id="rId24" Type="http://schemas.openxmlformats.org/officeDocument/2006/relationships/hyperlink" Target="https://biobankinguk.org/" TargetMode="External"/><Relationship Id="rId32" Type="http://schemas.openxmlformats.org/officeDocument/2006/relationships/hyperlink" Target="https://www.guysandstthomas.nhs.uk/research/studies/studies-and-trials.aspx" TargetMode="External"/><Relationship Id="rId37" Type="http://schemas.openxmlformats.org/officeDocument/2006/relationships/hyperlink" Target="https://www.ucl.ac.uk/joint-research-office/" TargetMode="External"/><Relationship Id="rId40" Type="http://schemas.openxmlformats.org/officeDocument/2006/relationships/hyperlink" Target="https://digital.nhs.uk/services/nhs-digitrials" TargetMode="External"/><Relationship Id="rId45" Type="http://schemas.openxmlformats.org/officeDocument/2006/relationships/hyperlink" Target="https://ourfuturehealth.org.uk/" TargetMode="External"/><Relationship Id="rId53" Type="http://schemas.openxmlformats.org/officeDocument/2006/relationships/printerSettings" Target="../printerSettings/printerSettings1.bin"/><Relationship Id="rId5" Type="http://schemas.openxmlformats.org/officeDocument/2006/relationships/hyperlink" Target="https://www.informationgovernance.scot.nhs.uk/pbpphsc/wp-content/uploads/sites/2/2021/03/2020_21-approved-HSC-PBPP-applications-to-February-2021.pdf" TargetMode="External"/><Relationship Id="rId15" Type="http://schemas.openxmlformats.org/officeDocument/2006/relationships/hyperlink" Target="https://proposals.epi.bristol.ac.uk/?q=proposalSummaries" TargetMode="External"/><Relationship Id="rId23" Type="http://schemas.openxmlformats.org/officeDocument/2006/relationships/hyperlink" Target="https://www.nrscotland.gov.uk/statistics-and-data/nhs-central-register" TargetMode="External"/><Relationship Id="rId28" Type="http://schemas.openxmlformats.org/officeDocument/2006/relationships/hyperlink" Target="https://www.thebraintumourcharity.org/funding-for-brain-tumour-researchers/researchers-we-fund/" TargetMode="External"/><Relationship Id="rId36" Type="http://schemas.openxmlformats.org/officeDocument/2006/relationships/hyperlink" Target="https://www.nottinghamshirehealthcare.nhs.uk/trustwide-research-and-development" TargetMode="External"/><Relationship Id="rId49" Type="http://schemas.openxmlformats.org/officeDocument/2006/relationships/hyperlink" Target="https://www.research.uhb.nhs.uk/our-research/research-studies.htm" TargetMode="External"/><Relationship Id="rId10" Type="http://schemas.openxmlformats.org/officeDocument/2006/relationships/hyperlink" Target="https://docs.google.com/spreadsheets/d/1EFmp9HEKyZiaJXb1YbW4lXvsuu8wQe9F7_CzUK12eA4/edit" TargetMode="External"/><Relationship Id="rId19" Type="http://schemas.openxmlformats.org/officeDocument/2006/relationships/hyperlink" Target="https://www.cysticfibrosis.org.uk/the-work-we-do/uk-cf-registry/apply-for-data-from-the-uk-cf-registry" TargetMode="External"/><Relationship Id="rId31" Type="http://schemas.openxmlformats.org/officeDocument/2006/relationships/hyperlink" Target="https://www.gosh.nhs.uk/our-research/research-activity/" TargetMode="External"/><Relationship Id="rId44" Type="http://schemas.openxmlformats.org/officeDocument/2006/relationships/hyperlink" Target="https://www.insight.hdrhub.org/the-benefits-of-insight" TargetMode="External"/><Relationship Id="rId52" Type="http://schemas.openxmlformats.org/officeDocument/2006/relationships/hyperlink" Target="https://www.journalslibrary.nihr.ac.uk/advancedsearch/" TargetMode="External"/><Relationship Id="rId4" Type="http://schemas.openxmlformats.org/officeDocument/2006/relationships/hyperlink" Target="http://www.hscbusiness.hscni.net/services/2554.htm" TargetMode="External"/><Relationship Id="rId9" Type="http://schemas.openxmlformats.org/officeDocument/2006/relationships/hyperlink" Target="https://bioresource.nihr.ac.uk/studies/" TargetMode="External"/><Relationship Id="rId14" Type="http://schemas.openxmlformats.org/officeDocument/2006/relationships/hyperlink" Target="https://projects.slam.nhs.uk/research/cris/cris-projects" TargetMode="External"/><Relationship Id="rId22" Type="http://schemas.openxmlformats.org/officeDocument/2006/relationships/hyperlink" Target="https://www.ukbiobank.ac.uk/enable-your-research/approved-research" TargetMode="External"/><Relationship Id="rId27" Type="http://schemas.openxmlformats.org/officeDocument/2006/relationships/hyperlink" Target="https://www.hfea.gov.uk/about-us/our-data/" TargetMode="External"/><Relationship Id="rId30" Type="http://schemas.openxmlformats.org/officeDocument/2006/relationships/hyperlink" Target="http://www.jrmo.org.uk/" TargetMode="External"/><Relationship Id="rId35" Type="http://schemas.openxmlformats.org/officeDocument/2006/relationships/hyperlink" Target="https://www.nuh.nhs.uk/our-research-performance" TargetMode="External"/><Relationship Id="rId43" Type="http://schemas.openxmlformats.org/officeDocument/2006/relationships/hyperlink" Target="https://cambridgebrc.nihr.ac.uk/gut-reaction/" TargetMode="External"/><Relationship Id="rId48" Type="http://schemas.openxmlformats.org/officeDocument/2006/relationships/hyperlink" Target="https://www.cprd.com/protocol-list" TargetMode="External"/><Relationship Id="rId8" Type="http://schemas.openxmlformats.org/officeDocument/2006/relationships/hyperlink" Target="https://portal.dementiasplatform.uk/ASMatrix" TargetMode="External"/><Relationship Id="rId51" Type="http://schemas.openxmlformats.org/officeDocument/2006/relationships/hyperlink" Target="https://www.ouh.nhs.uk/research/projec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CA4F7-09A7-4A96-97D1-4474B7EBFB0C}">
  <dimension ref="B3:N20"/>
  <sheetViews>
    <sheetView showGridLines="0" tabSelected="1" workbookViewId="0">
      <selection activeCell="P8" sqref="P8"/>
    </sheetView>
  </sheetViews>
  <sheetFormatPr defaultRowHeight="14.4" x14ac:dyDescent="0.3"/>
  <cols>
    <col min="2" max="2" width="8.88671875" customWidth="1"/>
  </cols>
  <sheetData>
    <row r="3" spans="2:14" ht="21" x14ac:dyDescent="0.3">
      <c r="B3" s="98" t="s">
        <v>220</v>
      </c>
      <c r="C3" s="98"/>
      <c r="D3" s="98"/>
      <c r="E3" s="98"/>
      <c r="F3" s="98"/>
      <c r="G3" s="98"/>
      <c r="H3" s="98"/>
      <c r="I3" s="98"/>
      <c r="J3" s="98"/>
      <c r="K3" s="98"/>
      <c r="L3" s="98"/>
      <c r="M3" s="98"/>
      <c r="N3" s="98"/>
    </row>
    <row r="5" spans="2:14" ht="15.6" x14ac:dyDescent="0.3">
      <c r="B5" s="97"/>
      <c r="C5" s="97"/>
      <c r="D5" s="97"/>
      <c r="E5" s="97"/>
      <c r="F5" s="97"/>
      <c r="G5" s="97"/>
      <c r="H5" s="97"/>
      <c r="I5" s="97"/>
      <c r="J5" s="97"/>
      <c r="K5" s="97"/>
    </row>
    <row r="7" spans="2:14" x14ac:dyDescent="0.3">
      <c r="B7" s="16"/>
    </row>
    <row r="12" spans="2:14" x14ac:dyDescent="0.3">
      <c r="B12" s="96"/>
    </row>
    <row r="16" spans="2:14" x14ac:dyDescent="0.3">
      <c r="B16" s="96"/>
    </row>
    <row r="20" spans="2:2" x14ac:dyDescent="0.3">
      <c r="B20" s="96"/>
    </row>
  </sheetData>
  <mergeCells count="1">
    <mergeCell ref="B3:N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60703-3CE4-4E84-9EA4-B3A910F89CCB}">
  <dimension ref="A1:BI1048576"/>
  <sheetViews>
    <sheetView zoomScale="75" zoomScaleNormal="75" workbookViewId="0">
      <pane xSplit="1" topLeftCell="B1" activePane="topRight" state="frozen"/>
      <selection pane="topRight" activeCell="D1" sqref="D1"/>
    </sheetView>
  </sheetViews>
  <sheetFormatPr defaultColWidth="9.109375" defaultRowHeight="14.4" x14ac:dyDescent="0.3"/>
  <cols>
    <col min="1" max="1" width="26.88671875" style="1" customWidth="1"/>
    <col min="2" max="2" width="36.5546875" style="16" customWidth="1"/>
    <col min="3" max="3" width="11" style="16" customWidth="1"/>
    <col min="4" max="4" width="11.44140625" style="16" customWidth="1"/>
    <col min="5" max="5" width="11.5546875" style="16" customWidth="1"/>
    <col min="6" max="6" width="11.109375" style="16" customWidth="1"/>
    <col min="7" max="7" width="12.33203125" style="16" customWidth="1"/>
    <col min="8" max="8" width="20.33203125" style="16" customWidth="1"/>
    <col min="9" max="9" width="15.109375" style="16" customWidth="1"/>
    <col min="10" max="10" width="11.109375" style="16" customWidth="1"/>
    <col min="11" max="12" width="12" style="16" customWidth="1"/>
    <col min="13" max="13" width="16.6640625" style="16" customWidth="1"/>
    <col min="14" max="14" width="12" style="16" customWidth="1"/>
    <col min="15" max="15" width="10.6640625" style="16" customWidth="1"/>
    <col min="16" max="16" width="11.44140625" style="16" customWidth="1"/>
    <col min="17" max="17" width="12.44140625" style="16" customWidth="1"/>
    <col min="18" max="18" width="15.44140625" style="16" customWidth="1"/>
    <col min="19" max="19" width="10.88671875" style="16" customWidth="1"/>
    <col min="20" max="20" width="11.33203125" style="16" customWidth="1"/>
    <col min="21" max="21" width="10.44140625" style="16" customWidth="1"/>
    <col min="22" max="24" width="10.6640625" style="16" customWidth="1"/>
    <col min="25" max="25" width="13.109375" style="45" customWidth="1"/>
    <col min="26" max="34" width="9.109375" style="45" customWidth="1"/>
    <col min="35" max="35" width="11.6640625" style="45" customWidth="1"/>
    <col min="36" max="36" width="10.6640625" style="16" customWidth="1"/>
    <col min="37" max="37" width="12.21875" style="55" customWidth="1"/>
    <col min="38" max="38" width="10.88671875" style="16" customWidth="1"/>
    <col min="39" max="39" width="10.5546875" style="16" customWidth="1"/>
    <col min="40" max="40" width="10.6640625" style="16" customWidth="1"/>
    <col min="41" max="41" width="9.109375" style="45" customWidth="1"/>
    <col min="42" max="42" width="11.44140625" style="45" customWidth="1"/>
    <col min="43" max="43" width="10.88671875" style="45" customWidth="1"/>
    <col min="44" max="44" width="10.77734375" style="45" customWidth="1"/>
    <col min="45" max="48" width="9.109375" style="45" customWidth="1"/>
    <col min="49" max="49" width="10.77734375" style="45" customWidth="1"/>
    <col min="50" max="52" width="9.109375" style="45" customWidth="1"/>
    <col min="53" max="53" width="10.6640625" style="16" customWidth="1"/>
    <col min="54" max="55" width="9.109375" style="58" customWidth="1"/>
    <col min="56" max="56" width="9.109375" style="16" customWidth="1"/>
    <col min="57" max="57" width="11.21875" style="89" bestFit="1" customWidth="1"/>
    <col min="58" max="58" width="10.77734375" style="89" bestFit="1" customWidth="1"/>
    <col min="59" max="59" width="12.109375" style="89" bestFit="1" customWidth="1"/>
    <col min="60" max="61" width="9.109375" style="89"/>
    <col min="62" max="16384" width="9.109375" style="16"/>
  </cols>
  <sheetData>
    <row r="1" spans="1:61" s="35" customFormat="1" ht="18.600000000000001" thickBot="1" x14ac:dyDescent="0.4">
      <c r="A1" s="39" t="s">
        <v>66</v>
      </c>
      <c r="B1" s="31" t="s">
        <v>0</v>
      </c>
      <c r="C1" s="32" t="s">
        <v>1</v>
      </c>
      <c r="D1" s="32" t="s">
        <v>224</v>
      </c>
      <c r="E1" s="32" t="s">
        <v>2</v>
      </c>
      <c r="F1" s="32" t="s">
        <v>3</v>
      </c>
      <c r="G1" s="32" t="s">
        <v>4</v>
      </c>
      <c r="H1" s="32" t="s">
        <v>5</v>
      </c>
      <c r="I1" s="33" t="s">
        <v>106</v>
      </c>
      <c r="J1" s="33" t="s">
        <v>107</v>
      </c>
      <c r="K1" s="33" t="s">
        <v>108</v>
      </c>
      <c r="L1" s="33" t="s">
        <v>109</v>
      </c>
      <c r="M1" s="33" t="s">
        <v>110</v>
      </c>
      <c r="N1" s="33" t="s">
        <v>222</v>
      </c>
      <c r="O1" s="33" t="s">
        <v>111</v>
      </c>
      <c r="P1" s="33" t="s">
        <v>112</v>
      </c>
      <c r="Q1" s="33" t="s">
        <v>113</v>
      </c>
      <c r="R1" s="33" t="s">
        <v>114</v>
      </c>
      <c r="S1" s="33" t="s">
        <v>115</v>
      </c>
      <c r="T1" s="33" t="s">
        <v>116</v>
      </c>
      <c r="U1" s="33" t="s">
        <v>117</v>
      </c>
      <c r="V1" s="33" t="s">
        <v>118</v>
      </c>
      <c r="W1" s="33" t="s">
        <v>119</v>
      </c>
      <c r="X1" s="33" t="s">
        <v>120</v>
      </c>
      <c r="Y1" s="40" t="s">
        <v>121</v>
      </c>
      <c r="Z1" s="40" t="s">
        <v>122</v>
      </c>
      <c r="AA1" s="40" t="s">
        <v>123</v>
      </c>
      <c r="AB1" s="40" t="s">
        <v>124</v>
      </c>
      <c r="AC1" s="40" t="s">
        <v>125</v>
      </c>
      <c r="AD1" s="40" t="s">
        <v>126</v>
      </c>
      <c r="AE1" s="40" t="s">
        <v>127</v>
      </c>
      <c r="AF1" s="40" t="s">
        <v>128</v>
      </c>
      <c r="AG1" s="40" t="s">
        <v>129</v>
      </c>
      <c r="AH1" s="40" t="s">
        <v>130</v>
      </c>
      <c r="AI1" s="40" t="s">
        <v>131</v>
      </c>
      <c r="AJ1" s="33" t="s">
        <v>132</v>
      </c>
      <c r="AK1" s="50" t="s">
        <v>133</v>
      </c>
      <c r="AL1" s="33" t="s">
        <v>134</v>
      </c>
      <c r="AM1" s="33" t="s">
        <v>135</v>
      </c>
      <c r="AN1" s="33" t="s">
        <v>136</v>
      </c>
      <c r="AO1" s="40" t="s">
        <v>137</v>
      </c>
      <c r="AP1" s="40" t="s">
        <v>138</v>
      </c>
      <c r="AQ1" s="40" t="s">
        <v>139</v>
      </c>
      <c r="AR1" s="40" t="s">
        <v>140</v>
      </c>
      <c r="AS1" s="40" t="s">
        <v>141</v>
      </c>
      <c r="AT1" s="40" t="s">
        <v>142</v>
      </c>
      <c r="AU1" s="40" t="s">
        <v>143</v>
      </c>
      <c r="AV1" s="40" t="s">
        <v>144</v>
      </c>
      <c r="AW1" s="40" t="s">
        <v>145</v>
      </c>
      <c r="AX1" s="40" t="s">
        <v>146</v>
      </c>
      <c r="AY1" s="40" t="s">
        <v>147</v>
      </c>
      <c r="AZ1" s="40" t="s">
        <v>185</v>
      </c>
      <c r="BA1" s="33" t="s">
        <v>191</v>
      </c>
      <c r="BB1" s="56" t="s">
        <v>148</v>
      </c>
      <c r="BC1" s="56" t="s">
        <v>188</v>
      </c>
      <c r="BD1" s="34" t="s">
        <v>149</v>
      </c>
      <c r="BE1" s="88" t="s">
        <v>214</v>
      </c>
      <c r="BF1" s="88" t="s">
        <v>215</v>
      </c>
      <c r="BG1" s="88" t="s">
        <v>216</v>
      </c>
      <c r="BH1" s="88" t="s">
        <v>217</v>
      </c>
      <c r="BI1" s="88" t="s">
        <v>218</v>
      </c>
    </row>
    <row r="2" spans="1:61" x14ac:dyDescent="0.3">
      <c r="A2" s="4" t="s">
        <v>67</v>
      </c>
      <c r="B2" s="8" t="s">
        <v>68</v>
      </c>
      <c r="C2" s="12" t="s">
        <v>8</v>
      </c>
      <c r="D2" s="12" t="s">
        <v>8</v>
      </c>
      <c r="E2" s="12" t="s">
        <v>9</v>
      </c>
      <c r="F2" s="12" t="s">
        <v>8</v>
      </c>
      <c r="G2" s="12" t="s">
        <v>8</v>
      </c>
      <c r="H2" s="12" t="s">
        <v>9</v>
      </c>
      <c r="I2" s="12" t="s">
        <v>8</v>
      </c>
      <c r="J2" s="14" t="s">
        <v>9</v>
      </c>
      <c r="K2" s="14" t="s">
        <v>8</v>
      </c>
      <c r="L2" s="14" t="s">
        <v>9</v>
      </c>
      <c r="M2" s="14" t="s">
        <v>8</v>
      </c>
      <c r="N2" s="14" t="s">
        <v>8</v>
      </c>
      <c r="O2" s="14" t="s">
        <v>8</v>
      </c>
      <c r="P2" s="14" t="s">
        <v>8</v>
      </c>
      <c r="Q2" s="14" t="s">
        <v>8</v>
      </c>
      <c r="R2" s="14" t="s">
        <v>8</v>
      </c>
      <c r="S2" s="14" t="s">
        <v>9</v>
      </c>
      <c r="T2" s="14" t="s">
        <v>8</v>
      </c>
      <c r="U2" s="14" t="s">
        <v>8</v>
      </c>
      <c r="V2" s="14" t="s">
        <v>8</v>
      </c>
      <c r="W2" s="14" t="s">
        <v>64</v>
      </c>
      <c r="X2" s="14" t="s">
        <v>8</v>
      </c>
      <c r="Y2" s="41" t="s">
        <v>9</v>
      </c>
      <c r="Z2" s="41" t="s">
        <v>8</v>
      </c>
      <c r="AA2" s="41" t="s">
        <v>8</v>
      </c>
      <c r="AB2" s="41" t="s">
        <v>8</v>
      </c>
      <c r="AC2" s="41" t="s">
        <v>8</v>
      </c>
      <c r="AD2" s="41" t="s">
        <v>8</v>
      </c>
      <c r="AE2" s="41" t="s">
        <v>8</v>
      </c>
      <c r="AF2" s="41" t="s">
        <v>8</v>
      </c>
      <c r="AG2" s="41" t="s">
        <v>8</v>
      </c>
      <c r="AH2" s="41" t="s">
        <v>8</v>
      </c>
      <c r="AI2" s="41" t="s">
        <v>8</v>
      </c>
      <c r="AJ2" s="14" t="s">
        <v>8</v>
      </c>
      <c r="AK2" s="51" t="s">
        <v>8</v>
      </c>
      <c r="AL2" s="14" t="s">
        <v>8</v>
      </c>
      <c r="AM2" s="14" t="s">
        <v>8</v>
      </c>
      <c r="AN2" s="14" t="s">
        <v>8</v>
      </c>
      <c r="AO2" s="41" t="s">
        <v>8</v>
      </c>
      <c r="AP2" s="41" t="s">
        <v>8</v>
      </c>
      <c r="AQ2" s="41" t="s">
        <v>8</v>
      </c>
      <c r="AR2" s="41" t="s">
        <v>8</v>
      </c>
      <c r="AS2" s="41" t="s">
        <v>8</v>
      </c>
      <c r="AT2" s="41" t="s">
        <v>8</v>
      </c>
      <c r="AU2" s="41" t="s">
        <v>8</v>
      </c>
      <c r="AV2" s="41" t="s">
        <v>8</v>
      </c>
      <c r="AW2" s="41" t="s">
        <v>8</v>
      </c>
      <c r="AX2" s="41" t="s">
        <v>8</v>
      </c>
      <c r="AY2" s="41" t="s">
        <v>8</v>
      </c>
      <c r="AZ2" s="41" t="s">
        <v>8</v>
      </c>
      <c r="BA2" s="14" t="s">
        <v>9</v>
      </c>
      <c r="BB2" s="57" t="s">
        <v>64</v>
      </c>
      <c r="BC2" s="57" t="s">
        <v>8</v>
      </c>
      <c r="BD2" s="15" t="s">
        <v>8</v>
      </c>
      <c r="BE2" s="89">
        <f>COUNTIF($C2:$BD2,"Yes")+ COUNTIF($C2:$BD2,"TBC")</f>
        <v>47</v>
      </c>
      <c r="BF2" s="89">
        <f>COUNTIF($C2:$BD2,"No")</f>
        <v>7</v>
      </c>
      <c r="BG2" s="89">
        <f>COUNTIF($C2:$BD2,"N/A")</f>
        <v>0</v>
      </c>
      <c r="BH2" s="93">
        <f>BE2/SUM($BE2:$BG2)</f>
        <v>0.87037037037037035</v>
      </c>
      <c r="BI2" s="93">
        <f>BF2/SUM($BE2:$BG2)</f>
        <v>0.12962962962962962</v>
      </c>
    </row>
    <row r="3" spans="1:61" x14ac:dyDescent="0.3">
      <c r="A3" s="2" t="s">
        <v>95</v>
      </c>
      <c r="B3" s="6" t="s">
        <v>98</v>
      </c>
      <c r="C3" s="10" t="s">
        <v>100</v>
      </c>
      <c r="D3" s="10" t="s">
        <v>101</v>
      </c>
      <c r="E3" s="9" t="s">
        <v>102</v>
      </c>
      <c r="F3" s="10" t="s">
        <v>103</v>
      </c>
      <c r="G3" s="19" t="s">
        <v>104</v>
      </c>
      <c r="H3" s="9" t="s">
        <v>105</v>
      </c>
      <c r="I3" s="19" t="s">
        <v>193</v>
      </c>
      <c r="J3" s="19" t="s">
        <v>150</v>
      </c>
      <c r="K3" s="19" t="s">
        <v>151</v>
      </c>
      <c r="L3" s="19" t="s">
        <v>152</v>
      </c>
      <c r="M3" s="19" t="s">
        <v>153</v>
      </c>
      <c r="N3" s="19" t="s">
        <v>223</v>
      </c>
      <c r="O3" s="19" t="s">
        <v>154</v>
      </c>
      <c r="P3" s="19" t="s">
        <v>155</v>
      </c>
      <c r="Q3" s="19" t="s">
        <v>156</v>
      </c>
      <c r="R3" s="19" t="s">
        <v>196</v>
      </c>
      <c r="S3" s="19" t="s">
        <v>157</v>
      </c>
      <c r="T3" s="19" t="s">
        <v>158</v>
      </c>
      <c r="U3" s="19" t="s">
        <v>159</v>
      </c>
      <c r="V3" s="19" t="s">
        <v>160</v>
      </c>
      <c r="W3" s="19" t="s">
        <v>161</v>
      </c>
      <c r="X3" s="19" t="s">
        <v>162</v>
      </c>
      <c r="Y3" s="42" t="s">
        <v>163</v>
      </c>
      <c r="Z3" s="42" t="s">
        <v>200</v>
      </c>
      <c r="AA3" s="42" t="s">
        <v>164</v>
      </c>
      <c r="AB3" s="42" t="s">
        <v>165</v>
      </c>
      <c r="AC3" s="42" t="s">
        <v>166</v>
      </c>
      <c r="AD3" s="42" t="s">
        <v>167</v>
      </c>
      <c r="AE3" s="42" t="s">
        <v>168</v>
      </c>
      <c r="AF3" s="42" t="s">
        <v>169</v>
      </c>
      <c r="AG3" s="42" t="s">
        <v>170</v>
      </c>
      <c r="AH3" s="42" t="s">
        <v>211</v>
      </c>
      <c r="AI3" s="42" t="s">
        <v>172</v>
      </c>
      <c r="AJ3" s="19" t="s">
        <v>212</v>
      </c>
      <c r="AK3" s="52" t="s">
        <v>173</v>
      </c>
      <c r="AL3" s="19" t="s">
        <v>174</v>
      </c>
      <c r="AM3" s="19" t="s">
        <v>175</v>
      </c>
      <c r="AN3" s="19" t="s">
        <v>176</v>
      </c>
      <c r="AO3" s="42" t="s">
        <v>177</v>
      </c>
      <c r="AP3" s="44" t="s">
        <v>171</v>
      </c>
      <c r="AQ3" s="42" t="s">
        <v>178</v>
      </c>
      <c r="AR3" s="42" t="s">
        <v>210</v>
      </c>
      <c r="AS3" s="42" t="s">
        <v>179</v>
      </c>
      <c r="AT3" s="42" t="s">
        <v>180</v>
      </c>
      <c r="AU3" s="42" t="s">
        <v>181</v>
      </c>
      <c r="AV3" s="42" t="s">
        <v>182</v>
      </c>
      <c r="AW3" s="42" t="s">
        <v>183</v>
      </c>
      <c r="AX3" s="42" t="s">
        <v>184</v>
      </c>
      <c r="AY3" s="42" t="s">
        <v>213</v>
      </c>
      <c r="AZ3" s="42" t="s">
        <v>186</v>
      </c>
      <c r="BA3" s="19" t="s">
        <v>192</v>
      </c>
      <c r="BB3" s="59" t="s">
        <v>187</v>
      </c>
      <c r="BC3" s="59" t="s">
        <v>189</v>
      </c>
      <c r="BD3" s="20" t="s">
        <v>190</v>
      </c>
      <c r="BE3" s="89" t="s">
        <v>203</v>
      </c>
      <c r="BF3" s="89" t="s">
        <v>203</v>
      </c>
      <c r="BG3" s="89" t="s">
        <v>203</v>
      </c>
      <c r="BH3" s="89" t="s">
        <v>203</v>
      </c>
      <c r="BI3" s="89" t="s">
        <v>69</v>
      </c>
    </row>
    <row r="4" spans="1:61" ht="25.2" thickBot="1" x14ac:dyDescent="0.35">
      <c r="A4" s="3" t="s">
        <v>97</v>
      </c>
      <c r="B4" s="21" t="s">
        <v>96</v>
      </c>
      <c r="C4" s="22" t="s">
        <v>8</v>
      </c>
      <c r="D4" s="22" t="s">
        <v>8</v>
      </c>
      <c r="E4" s="22" t="s">
        <v>8</v>
      </c>
      <c r="F4" s="22" t="s">
        <v>8</v>
      </c>
      <c r="G4" s="22" t="s">
        <v>8</v>
      </c>
      <c r="H4" s="22" t="s">
        <v>8</v>
      </c>
      <c r="I4" s="22" t="s">
        <v>8</v>
      </c>
      <c r="J4" s="18" t="s">
        <v>8</v>
      </c>
      <c r="K4" s="18" t="s">
        <v>8</v>
      </c>
      <c r="L4" s="18" t="s">
        <v>8</v>
      </c>
      <c r="M4" s="18" t="s">
        <v>8</v>
      </c>
      <c r="N4" s="18" t="s">
        <v>8</v>
      </c>
      <c r="O4" s="18" t="s">
        <v>8</v>
      </c>
      <c r="P4" s="18" t="s">
        <v>8</v>
      </c>
      <c r="Q4" s="18" t="s">
        <v>8</v>
      </c>
      <c r="R4" s="18" t="s">
        <v>8</v>
      </c>
      <c r="S4" s="18" t="s">
        <v>8</v>
      </c>
      <c r="T4" s="18" t="s">
        <v>8</v>
      </c>
      <c r="U4" s="18" t="s">
        <v>8</v>
      </c>
      <c r="V4" s="18" t="s">
        <v>8</v>
      </c>
      <c r="W4" s="18" t="s">
        <v>8</v>
      </c>
      <c r="X4" s="18" t="s">
        <v>8</v>
      </c>
      <c r="Y4" s="43" t="s">
        <v>9</v>
      </c>
      <c r="Z4" s="43" t="s">
        <v>9</v>
      </c>
      <c r="AA4" s="43" t="s">
        <v>9</v>
      </c>
      <c r="AB4" s="43" t="s">
        <v>9</v>
      </c>
      <c r="AC4" s="43" t="s">
        <v>9</v>
      </c>
      <c r="AD4" s="43" t="s">
        <v>9</v>
      </c>
      <c r="AE4" s="43" t="s">
        <v>9</v>
      </c>
      <c r="AF4" s="43" t="s">
        <v>9</v>
      </c>
      <c r="AG4" s="43" t="s">
        <v>9</v>
      </c>
      <c r="AH4" s="43" t="s">
        <v>9</v>
      </c>
      <c r="AI4" s="43" t="s">
        <v>8</v>
      </c>
      <c r="AJ4" s="18" t="s">
        <v>8</v>
      </c>
      <c r="AK4" s="53" t="s">
        <v>9</v>
      </c>
      <c r="AL4" s="18" t="s">
        <v>8</v>
      </c>
      <c r="AM4" s="18" t="s">
        <v>9</v>
      </c>
      <c r="AN4" s="18" t="s">
        <v>9</v>
      </c>
      <c r="AO4" s="43" t="s">
        <v>9</v>
      </c>
      <c r="AP4" s="43" t="s">
        <v>9</v>
      </c>
      <c r="AQ4" s="43" t="s">
        <v>9</v>
      </c>
      <c r="AR4" s="43" t="s">
        <v>9</v>
      </c>
      <c r="AS4" s="43" t="s">
        <v>9</v>
      </c>
      <c r="AT4" s="43" t="s">
        <v>9</v>
      </c>
      <c r="AU4" s="43" t="s">
        <v>9</v>
      </c>
      <c r="AV4" s="43" t="s">
        <v>9</v>
      </c>
      <c r="AW4" s="43" t="s">
        <v>8</v>
      </c>
      <c r="AX4" s="43" t="s">
        <v>9</v>
      </c>
      <c r="AY4" s="43" t="s">
        <v>9</v>
      </c>
      <c r="AZ4" s="43" t="s">
        <v>9</v>
      </c>
      <c r="BA4" s="18" t="s">
        <v>8</v>
      </c>
      <c r="BB4" s="60" t="s">
        <v>9</v>
      </c>
      <c r="BC4" s="60" t="s">
        <v>9</v>
      </c>
      <c r="BD4" s="23" t="s">
        <v>8</v>
      </c>
      <c r="BE4" s="89">
        <f>COUNTIF($C4:$BD4,"Yes")</f>
        <v>28</v>
      </c>
      <c r="BF4" s="89">
        <f>COUNTIF($C4:$BD4,"No")</f>
        <v>26</v>
      </c>
      <c r="BG4" s="89">
        <f>COUNTIF($C4:$BD4,"N/A")</f>
        <v>0</v>
      </c>
      <c r="BH4" s="93">
        <f>BE4/SUM($BE4:$BG4)</f>
        <v>0.51851851851851849</v>
      </c>
      <c r="BI4" s="93">
        <f>BF4/SUM($BE4:$BG4)</f>
        <v>0.48148148148148145</v>
      </c>
    </row>
    <row r="5" spans="1:61" ht="15" thickBot="1" x14ac:dyDescent="0.35">
      <c r="A5" s="2" t="s">
        <v>6</v>
      </c>
      <c r="B5" s="17" t="s">
        <v>7</v>
      </c>
      <c r="C5" s="11" t="s">
        <v>8</v>
      </c>
      <c r="D5" s="12" t="s">
        <v>8</v>
      </c>
      <c r="E5" s="12" t="s">
        <v>8</v>
      </c>
      <c r="F5" s="12" t="s">
        <v>8</v>
      </c>
      <c r="G5" s="12" t="s">
        <v>9</v>
      </c>
      <c r="H5" s="12" t="s">
        <v>8</v>
      </c>
      <c r="I5" s="12" t="s">
        <v>8</v>
      </c>
      <c r="J5" s="12" t="s">
        <v>8</v>
      </c>
      <c r="K5" s="13" t="s">
        <v>9</v>
      </c>
      <c r="L5" s="13" t="s">
        <v>9</v>
      </c>
      <c r="M5" s="18" t="s">
        <v>8</v>
      </c>
      <c r="N5" s="18" t="s">
        <v>8</v>
      </c>
      <c r="O5" s="13" t="s">
        <v>9</v>
      </c>
      <c r="P5" s="18" t="s">
        <v>8</v>
      </c>
      <c r="Q5" s="18" t="s">
        <v>8</v>
      </c>
      <c r="R5" s="13" t="s">
        <v>9</v>
      </c>
      <c r="S5" s="13" t="s">
        <v>9</v>
      </c>
      <c r="T5" s="18" t="s">
        <v>8</v>
      </c>
      <c r="U5" s="18" t="s">
        <v>8</v>
      </c>
      <c r="V5" s="37" t="s">
        <v>9</v>
      </c>
      <c r="W5" s="18" t="s">
        <v>8</v>
      </c>
      <c r="X5" s="18" t="s">
        <v>8</v>
      </c>
      <c r="Y5" s="41" t="s">
        <v>203</v>
      </c>
      <c r="Z5" s="41" t="s">
        <v>203</v>
      </c>
      <c r="AA5" s="41" t="s">
        <v>203</v>
      </c>
      <c r="AB5" s="41" t="s">
        <v>203</v>
      </c>
      <c r="AC5" s="41" t="s">
        <v>203</v>
      </c>
      <c r="AD5" s="41" t="s">
        <v>203</v>
      </c>
      <c r="AE5" s="41" t="s">
        <v>203</v>
      </c>
      <c r="AF5" s="41" t="s">
        <v>203</v>
      </c>
      <c r="AG5" s="41" t="s">
        <v>203</v>
      </c>
      <c r="AH5" s="41" t="s">
        <v>203</v>
      </c>
      <c r="AI5" s="43" t="s">
        <v>9</v>
      </c>
      <c r="AJ5" s="41" t="s">
        <v>8</v>
      </c>
      <c r="AK5" s="41" t="s">
        <v>203</v>
      </c>
      <c r="AL5" s="18" t="s">
        <v>9</v>
      </c>
      <c r="AM5" s="18" t="s">
        <v>203</v>
      </c>
      <c r="AN5" s="18" t="s">
        <v>203</v>
      </c>
      <c r="AO5" s="41" t="s">
        <v>203</v>
      </c>
      <c r="AP5" s="41" t="s">
        <v>203</v>
      </c>
      <c r="AQ5" s="41" t="s">
        <v>203</v>
      </c>
      <c r="AR5" s="41" t="s">
        <v>203</v>
      </c>
      <c r="AS5" s="41" t="s">
        <v>203</v>
      </c>
      <c r="AT5" s="41" t="s">
        <v>203</v>
      </c>
      <c r="AU5" s="41" t="s">
        <v>203</v>
      </c>
      <c r="AV5" s="41" t="s">
        <v>203</v>
      </c>
      <c r="AW5" s="41" t="s">
        <v>8</v>
      </c>
      <c r="AX5" s="41" t="s">
        <v>203</v>
      </c>
      <c r="AY5" s="41" t="s">
        <v>203</v>
      </c>
      <c r="AZ5" s="41" t="s">
        <v>203</v>
      </c>
      <c r="BA5" s="18" t="s">
        <v>8</v>
      </c>
      <c r="BB5" s="41" t="s">
        <v>203</v>
      </c>
      <c r="BC5" s="41" t="s">
        <v>203</v>
      </c>
      <c r="BD5" s="23" t="s">
        <v>8</v>
      </c>
      <c r="BE5" s="89">
        <f>COUNTIF($C5:$BD5,"Yes")</f>
        <v>19</v>
      </c>
      <c r="BF5" s="89">
        <f>COUNTIF($C5:$BD5,"No")</f>
        <v>9</v>
      </c>
      <c r="BG5" s="89">
        <f>COUNTIF($C5:$BD5,"N/A")</f>
        <v>26</v>
      </c>
      <c r="BH5" s="93">
        <f>BE5/SUM(BE5:BF5)</f>
        <v>0.6785714285714286</v>
      </c>
      <c r="BI5" s="93">
        <f>BF5/SUM(BF5:BG5)</f>
        <v>0.25714285714285712</v>
      </c>
    </row>
    <row r="6" spans="1:61" ht="15" thickBot="1" x14ac:dyDescent="0.35">
      <c r="A6" s="2" t="s">
        <v>10</v>
      </c>
      <c r="B6" s="6" t="s">
        <v>11</v>
      </c>
      <c r="C6" s="24" t="s">
        <v>9</v>
      </c>
      <c r="D6" s="13" t="s">
        <v>8</v>
      </c>
      <c r="E6" s="13" t="s">
        <v>8</v>
      </c>
      <c r="F6" s="13" t="s">
        <v>9</v>
      </c>
      <c r="G6" s="13" t="s">
        <v>9</v>
      </c>
      <c r="H6" s="13" t="s">
        <v>9</v>
      </c>
      <c r="I6" s="13" t="s">
        <v>9</v>
      </c>
      <c r="J6" s="12" t="s">
        <v>8</v>
      </c>
      <c r="K6" s="13" t="s">
        <v>9</v>
      </c>
      <c r="L6" s="13" t="s">
        <v>8</v>
      </c>
      <c r="M6" s="18" t="s">
        <v>8</v>
      </c>
      <c r="N6" s="18" t="s">
        <v>8</v>
      </c>
      <c r="O6" s="13" t="s">
        <v>9</v>
      </c>
      <c r="P6" s="13" t="s">
        <v>9</v>
      </c>
      <c r="Q6" s="13" t="s">
        <v>9</v>
      </c>
      <c r="R6" s="13" t="s">
        <v>9</v>
      </c>
      <c r="S6" s="13" t="s">
        <v>9</v>
      </c>
      <c r="T6" s="18" t="s">
        <v>8</v>
      </c>
      <c r="U6" s="37" t="s">
        <v>9</v>
      </c>
      <c r="V6" s="37" t="s">
        <v>9</v>
      </c>
      <c r="W6" s="18" t="s">
        <v>8</v>
      </c>
      <c r="X6" s="37" t="s">
        <v>9</v>
      </c>
      <c r="Y6" s="41" t="s">
        <v>203</v>
      </c>
      <c r="Z6" s="41" t="s">
        <v>203</v>
      </c>
      <c r="AA6" s="41" t="s">
        <v>203</v>
      </c>
      <c r="AB6" s="41" t="s">
        <v>203</v>
      </c>
      <c r="AC6" s="41" t="s">
        <v>203</v>
      </c>
      <c r="AD6" s="41" t="s">
        <v>203</v>
      </c>
      <c r="AE6" s="41" t="s">
        <v>203</v>
      </c>
      <c r="AF6" s="41" t="s">
        <v>203</v>
      </c>
      <c r="AG6" s="41" t="s">
        <v>203</v>
      </c>
      <c r="AH6" s="41" t="s">
        <v>203</v>
      </c>
      <c r="AI6" s="43" t="s">
        <v>9</v>
      </c>
      <c r="AJ6" s="41" t="s">
        <v>9</v>
      </c>
      <c r="AK6" s="41" t="s">
        <v>203</v>
      </c>
      <c r="AL6" s="12" t="s">
        <v>8</v>
      </c>
      <c r="AM6" s="18" t="s">
        <v>203</v>
      </c>
      <c r="AN6" s="18" t="s">
        <v>203</v>
      </c>
      <c r="AO6" s="41" t="s">
        <v>203</v>
      </c>
      <c r="AP6" s="41" t="s">
        <v>203</v>
      </c>
      <c r="AQ6" s="41" t="s">
        <v>203</v>
      </c>
      <c r="AR6" s="41" t="s">
        <v>203</v>
      </c>
      <c r="AS6" s="41" t="s">
        <v>203</v>
      </c>
      <c r="AT6" s="41" t="s">
        <v>203</v>
      </c>
      <c r="AU6" s="41" t="s">
        <v>203</v>
      </c>
      <c r="AV6" s="41" t="s">
        <v>203</v>
      </c>
      <c r="AW6" s="41" t="s">
        <v>8</v>
      </c>
      <c r="AX6" s="41" t="s">
        <v>203</v>
      </c>
      <c r="AY6" s="41" t="s">
        <v>203</v>
      </c>
      <c r="AZ6" s="41" t="s">
        <v>203</v>
      </c>
      <c r="BA6" s="18" t="s">
        <v>9</v>
      </c>
      <c r="BB6" s="41" t="s">
        <v>203</v>
      </c>
      <c r="BC6" s="41" t="s">
        <v>203</v>
      </c>
      <c r="BD6" s="23" t="s">
        <v>8</v>
      </c>
      <c r="BE6" s="89">
        <f>COUNTIF($C6:$BD6,"Yes")</f>
        <v>11</v>
      </c>
      <c r="BF6" s="89">
        <f t="shared" ref="BF6:BF40" si="0">COUNTIF($C6:$BD6,"No")</f>
        <v>17</v>
      </c>
      <c r="BG6" s="89">
        <f t="shared" ref="BG6:BG40" si="1">COUNTIF($C6:$BD6,"N/A")</f>
        <v>26</v>
      </c>
      <c r="BH6" s="93">
        <f t="shared" ref="BH6:BH34" si="2">BE6/SUM(BE6:BF6)</f>
        <v>0.39285714285714285</v>
      </c>
      <c r="BI6" s="93">
        <f t="shared" ref="BI6:BI34" si="3">BF6/SUM(BF6:BG6)</f>
        <v>0.39534883720930231</v>
      </c>
    </row>
    <row r="7" spans="1:61" ht="15" thickBot="1" x14ac:dyDescent="0.35">
      <c r="A7" s="2" t="s">
        <v>12</v>
      </c>
      <c r="B7" s="6" t="s">
        <v>13</v>
      </c>
      <c r="C7" s="24" t="s">
        <v>8</v>
      </c>
      <c r="D7" s="13" t="s">
        <v>8</v>
      </c>
      <c r="E7" s="13" t="s">
        <v>9</v>
      </c>
      <c r="F7" s="13" t="s">
        <v>9</v>
      </c>
      <c r="G7" s="13" t="s">
        <v>9</v>
      </c>
      <c r="H7" s="13" t="s">
        <v>9</v>
      </c>
      <c r="I7" s="13" t="s">
        <v>9</v>
      </c>
      <c r="J7" s="12" t="s">
        <v>9</v>
      </c>
      <c r="K7" s="13" t="s">
        <v>9</v>
      </c>
      <c r="L7" s="13" t="s">
        <v>9</v>
      </c>
      <c r="M7" s="13" t="s">
        <v>9</v>
      </c>
      <c r="N7" s="18" t="s">
        <v>9</v>
      </c>
      <c r="O7" s="13" t="s">
        <v>9</v>
      </c>
      <c r="P7" s="13" t="s">
        <v>9</v>
      </c>
      <c r="Q7" s="13" t="s">
        <v>9</v>
      </c>
      <c r="R7" s="13" t="s">
        <v>9</v>
      </c>
      <c r="S7" s="13" t="s">
        <v>9</v>
      </c>
      <c r="T7" s="13" t="s">
        <v>9</v>
      </c>
      <c r="U7" s="37" t="s">
        <v>9</v>
      </c>
      <c r="V7" s="37" t="s">
        <v>9</v>
      </c>
      <c r="W7" s="37" t="s">
        <v>9</v>
      </c>
      <c r="X7" s="37" t="s">
        <v>9</v>
      </c>
      <c r="Y7" s="41" t="s">
        <v>203</v>
      </c>
      <c r="Z7" s="41" t="s">
        <v>203</v>
      </c>
      <c r="AA7" s="41" t="s">
        <v>203</v>
      </c>
      <c r="AB7" s="41" t="s">
        <v>203</v>
      </c>
      <c r="AC7" s="41" t="s">
        <v>203</v>
      </c>
      <c r="AD7" s="41" t="s">
        <v>203</v>
      </c>
      <c r="AE7" s="41" t="s">
        <v>203</v>
      </c>
      <c r="AF7" s="41" t="s">
        <v>203</v>
      </c>
      <c r="AG7" s="41" t="s">
        <v>203</v>
      </c>
      <c r="AH7" s="41" t="s">
        <v>203</v>
      </c>
      <c r="AI7" s="43" t="s">
        <v>9</v>
      </c>
      <c r="AJ7" s="41" t="s">
        <v>9</v>
      </c>
      <c r="AK7" s="41" t="s">
        <v>203</v>
      </c>
      <c r="AL7" s="36" t="s">
        <v>9</v>
      </c>
      <c r="AM7" s="18" t="s">
        <v>203</v>
      </c>
      <c r="AN7" s="18" t="s">
        <v>203</v>
      </c>
      <c r="AO7" s="41" t="s">
        <v>203</v>
      </c>
      <c r="AP7" s="41" t="s">
        <v>203</v>
      </c>
      <c r="AQ7" s="41" t="s">
        <v>203</v>
      </c>
      <c r="AR7" s="41" t="s">
        <v>203</v>
      </c>
      <c r="AS7" s="41" t="s">
        <v>203</v>
      </c>
      <c r="AT7" s="41" t="s">
        <v>203</v>
      </c>
      <c r="AU7" s="41" t="s">
        <v>203</v>
      </c>
      <c r="AV7" s="41" t="s">
        <v>203</v>
      </c>
      <c r="AW7" s="41" t="s">
        <v>9</v>
      </c>
      <c r="AX7" s="41" t="s">
        <v>203</v>
      </c>
      <c r="AY7" s="41" t="s">
        <v>203</v>
      </c>
      <c r="AZ7" s="41" t="s">
        <v>203</v>
      </c>
      <c r="BA7" s="18" t="s">
        <v>9</v>
      </c>
      <c r="BB7" s="41" t="s">
        <v>203</v>
      </c>
      <c r="BC7" s="41" t="s">
        <v>203</v>
      </c>
      <c r="BD7" s="25" t="s">
        <v>9</v>
      </c>
      <c r="BE7" s="89">
        <f t="shared" ref="BE7:BE40" si="4">COUNTIF($C7:$BD7,"Yes")</f>
        <v>2</v>
      </c>
      <c r="BF7" s="89">
        <f t="shared" si="0"/>
        <v>26</v>
      </c>
      <c r="BG7" s="89">
        <f t="shared" si="1"/>
        <v>26</v>
      </c>
      <c r="BH7" s="93">
        <f t="shared" si="2"/>
        <v>7.1428571428571425E-2</v>
      </c>
      <c r="BI7" s="93">
        <f t="shared" si="3"/>
        <v>0.5</v>
      </c>
    </row>
    <row r="8" spans="1:61" ht="15" thickBot="1" x14ac:dyDescent="0.35">
      <c r="A8" s="2" t="s">
        <v>14</v>
      </c>
      <c r="B8" s="6" t="s">
        <v>15</v>
      </c>
      <c r="C8" s="24" t="s">
        <v>9</v>
      </c>
      <c r="D8" s="13" t="s">
        <v>9</v>
      </c>
      <c r="E8" s="13" t="s">
        <v>8</v>
      </c>
      <c r="F8" s="13" t="s">
        <v>9</v>
      </c>
      <c r="G8" s="13" t="s">
        <v>9</v>
      </c>
      <c r="H8" s="13" t="s">
        <v>8</v>
      </c>
      <c r="I8" s="12" t="s">
        <v>8</v>
      </c>
      <c r="J8" s="12" t="s">
        <v>8</v>
      </c>
      <c r="K8" s="13" t="s">
        <v>9</v>
      </c>
      <c r="L8" s="36" t="s">
        <v>8</v>
      </c>
      <c r="M8" s="72" t="s">
        <v>8</v>
      </c>
      <c r="N8" s="13" t="s">
        <v>8</v>
      </c>
      <c r="O8" s="18" t="s">
        <v>8</v>
      </c>
      <c r="P8" s="18" t="s">
        <v>8</v>
      </c>
      <c r="Q8" s="18" t="s">
        <v>8</v>
      </c>
      <c r="R8" s="18" t="s">
        <v>8</v>
      </c>
      <c r="S8" s="18" t="s">
        <v>8</v>
      </c>
      <c r="T8" s="18" t="s">
        <v>8</v>
      </c>
      <c r="U8" s="18" t="s">
        <v>8</v>
      </c>
      <c r="V8" s="18" t="s">
        <v>8</v>
      </c>
      <c r="W8" s="18" t="s">
        <v>8</v>
      </c>
      <c r="X8" s="18" t="s">
        <v>8</v>
      </c>
      <c r="Y8" s="41" t="s">
        <v>203</v>
      </c>
      <c r="Z8" s="41" t="s">
        <v>203</v>
      </c>
      <c r="AA8" s="41" t="s">
        <v>203</v>
      </c>
      <c r="AB8" s="41" t="s">
        <v>203</v>
      </c>
      <c r="AC8" s="41" t="s">
        <v>203</v>
      </c>
      <c r="AD8" s="41" t="s">
        <v>203</v>
      </c>
      <c r="AE8" s="41" t="s">
        <v>203</v>
      </c>
      <c r="AF8" s="41" t="s">
        <v>203</v>
      </c>
      <c r="AG8" s="41" t="s">
        <v>203</v>
      </c>
      <c r="AH8" s="41" t="s">
        <v>203</v>
      </c>
      <c r="AI8" s="43" t="s">
        <v>9</v>
      </c>
      <c r="AJ8" s="41" t="s">
        <v>8</v>
      </c>
      <c r="AK8" s="41" t="s">
        <v>203</v>
      </c>
      <c r="AL8" s="36" t="s">
        <v>8</v>
      </c>
      <c r="AM8" s="18" t="s">
        <v>203</v>
      </c>
      <c r="AN8" s="18" t="s">
        <v>203</v>
      </c>
      <c r="AO8" s="41" t="s">
        <v>203</v>
      </c>
      <c r="AP8" s="41" t="s">
        <v>203</v>
      </c>
      <c r="AQ8" s="41" t="s">
        <v>203</v>
      </c>
      <c r="AR8" s="41" t="s">
        <v>203</v>
      </c>
      <c r="AS8" s="41" t="s">
        <v>203</v>
      </c>
      <c r="AT8" s="41" t="s">
        <v>203</v>
      </c>
      <c r="AU8" s="41" t="s">
        <v>203</v>
      </c>
      <c r="AV8" s="41" t="s">
        <v>203</v>
      </c>
      <c r="AW8" s="41" t="s">
        <v>8</v>
      </c>
      <c r="AX8" s="41" t="s">
        <v>203</v>
      </c>
      <c r="AY8" s="41" t="s">
        <v>203</v>
      </c>
      <c r="AZ8" s="41" t="s">
        <v>203</v>
      </c>
      <c r="BA8" s="18" t="s">
        <v>8</v>
      </c>
      <c r="BB8" s="41" t="s">
        <v>203</v>
      </c>
      <c r="BC8" s="41" t="s">
        <v>203</v>
      </c>
      <c r="BD8" s="23" t="s">
        <v>8</v>
      </c>
      <c r="BE8" s="89">
        <f t="shared" si="4"/>
        <v>22</v>
      </c>
      <c r="BF8" s="89">
        <f t="shared" si="0"/>
        <v>6</v>
      </c>
      <c r="BG8" s="89">
        <f t="shared" si="1"/>
        <v>26</v>
      </c>
      <c r="BH8" s="93">
        <f t="shared" si="2"/>
        <v>0.7857142857142857</v>
      </c>
      <c r="BI8" s="93">
        <f t="shared" si="3"/>
        <v>0.1875</v>
      </c>
    </row>
    <row r="9" spans="1:61" ht="15" thickBot="1" x14ac:dyDescent="0.35">
      <c r="A9" s="2" t="s">
        <v>16</v>
      </c>
      <c r="B9" s="6" t="s">
        <v>17</v>
      </c>
      <c r="C9" s="24" t="s">
        <v>9</v>
      </c>
      <c r="D9" s="13" t="s">
        <v>9</v>
      </c>
      <c r="E9" s="13" t="s">
        <v>9</v>
      </c>
      <c r="F9" s="13" t="s">
        <v>9</v>
      </c>
      <c r="G9" s="13" t="s">
        <v>9</v>
      </c>
      <c r="H9" s="13" t="s">
        <v>9</v>
      </c>
      <c r="I9" s="13" t="s">
        <v>9</v>
      </c>
      <c r="J9" s="13" t="s">
        <v>9</v>
      </c>
      <c r="K9" s="36" t="s">
        <v>9</v>
      </c>
      <c r="L9" s="36" t="s">
        <v>9</v>
      </c>
      <c r="M9" s="13" t="s">
        <v>9</v>
      </c>
      <c r="N9" s="13" t="s">
        <v>9</v>
      </c>
      <c r="O9" s="13" t="s">
        <v>9</v>
      </c>
      <c r="P9" s="13" t="s">
        <v>9</v>
      </c>
      <c r="Q9" s="13" t="s">
        <v>9</v>
      </c>
      <c r="R9" s="13" t="s">
        <v>9</v>
      </c>
      <c r="S9" s="13" t="s">
        <v>8</v>
      </c>
      <c r="T9" s="13" t="s">
        <v>9</v>
      </c>
      <c r="U9" s="37" t="s">
        <v>9</v>
      </c>
      <c r="V9" s="37" t="s">
        <v>9</v>
      </c>
      <c r="W9" s="37" t="s">
        <v>9</v>
      </c>
      <c r="X9" s="37" t="s">
        <v>9</v>
      </c>
      <c r="Y9" s="41" t="s">
        <v>203</v>
      </c>
      <c r="Z9" s="41" t="s">
        <v>203</v>
      </c>
      <c r="AA9" s="41" t="s">
        <v>203</v>
      </c>
      <c r="AB9" s="41" t="s">
        <v>203</v>
      </c>
      <c r="AC9" s="41" t="s">
        <v>203</v>
      </c>
      <c r="AD9" s="41" t="s">
        <v>203</v>
      </c>
      <c r="AE9" s="41" t="s">
        <v>203</v>
      </c>
      <c r="AF9" s="41" t="s">
        <v>203</v>
      </c>
      <c r="AG9" s="41" t="s">
        <v>203</v>
      </c>
      <c r="AH9" s="41" t="s">
        <v>203</v>
      </c>
      <c r="AI9" s="43" t="s">
        <v>9</v>
      </c>
      <c r="AJ9" s="41" t="s">
        <v>9</v>
      </c>
      <c r="AK9" s="41" t="s">
        <v>203</v>
      </c>
      <c r="AL9" s="13" t="s">
        <v>9</v>
      </c>
      <c r="AM9" s="18" t="s">
        <v>203</v>
      </c>
      <c r="AN9" s="18" t="s">
        <v>203</v>
      </c>
      <c r="AO9" s="41" t="s">
        <v>203</v>
      </c>
      <c r="AP9" s="41" t="s">
        <v>203</v>
      </c>
      <c r="AQ9" s="41" t="s">
        <v>203</v>
      </c>
      <c r="AR9" s="41" t="s">
        <v>203</v>
      </c>
      <c r="AS9" s="41" t="s">
        <v>203</v>
      </c>
      <c r="AT9" s="41" t="s">
        <v>203</v>
      </c>
      <c r="AU9" s="41" t="s">
        <v>203</v>
      </c>
      <c r="AV9" s="41" t="s">
        <v>203</v>
      </c>
      <c r="AW9" s="41" t="s">
        <v>9</v>
      </c>
      <c r="AX9" s="41" t="s">
        <v>203</v>
      </c>
      <c r="AY9" s="41" t="s">
        <v>203</v>
      </c>
      <c r="AZ9" s="41" t="s">
        <v>203</v>
      </c>
      <c r="BA9" s="18" t="s">
        <v>9</v>
      </c>
      <c r="BB9" s="41" t="s">
        <v>203</v>
      </c>
      <c r="BC9" s="41" t="s">
        <v>203</v>
      </c>
      <c r="BD9" s="25" t="s">
        <v>9</v>
      </c>
      <c r="BE9" s="89">
        <f t="shared" si="4"/>
        <v>1</v>
      </c>
      <c r="BF9" s="89">
        <f t="shared" si="0"/>
        <v>27</v>
      </c>
      <c r="BG9" s="89">
        <f t="shared" si="1"/>
        <v>26</v>
      </c>
      <c r="BH9" s="93">
        <f t="shared" si="2"/>
        <v>3.5714285714285712E-2</v>
      </c>
      <c r="BI9" s="93">
        <f t="shared" si="3"/>
        <v>0.50943396226415094</v>
      </c>
    </row>
    <row r="10" spans="1:61" ht="15" thickBot="1" x14ac:dyDescent="0.35">
      <c r="A10" s="2" t="s">
        <v>18</v>
      </c>
      <c r="B10" s="6" t="s">
        <v>19</v>
      </c>
      <c r="C10" s="24" t="s">
        <v>8</v>
      </c>
      <c r="D10" s="13" t="s">
        <v>8</v>
      </c>
      <c r="E10" s="13" t="s">
        <v>8</v>
      </c>
      <c r="F10" s="13" t="s">
        <v>8</v>
      </c>
      <c r="G10" s="13" t="s">
        <v>8</v>
      </c>
      <c r="H10" s="13" t="s">
        <v>8</v>
      </c>
      <c r="I10" s="13" t="s">
        <v>8</v>
      </c>
      <c r="J10" s="13" t="s">
        <v>8</v>
      </c>
      <c r="K10" s="13" t="s">
        <v>8</v>
      </c>
      <c r="L10" s="13" t="s">
        <v>8</v>
      </c>
      <c r="M10" s="13" t="s">
        <v>8</v>
      </c>
      <c r="N10" s="13" t="s">
        <v>8</v>
      </c>
      <c r="O10" s="13" t="s">
        <v>8</v>
      </c>
      <c r="P10" s="13" t="s">
        <v>8</v>
      </c>
      <c r="Q10" s="13" t="s">
        <v>8</v>
      </c>
      <c r="R10" s="13" t="s">
        <v>8</v>
      </c>
      <c r="S10" s="13" t="s">
        <v>8</v>
      </c>
      <c r="T10" s="13" t="s">
        <v>8</v>
      </c>
      <c r="U10" s="13" t="s">
        <v>8</v>
      </c>
      <c r="V10" s="13" t="s">
        <v>8</v>
      </c>
      <c r="W10" s="13" t="s">
        <v>8</v>
      </c>
      <c r="X10" s="13" t="s">
        <v>8</v>
      </c>
      <c r="Y10" s="41" t="s">
        <v>203</v>
      </c>
      <c r="Z10" s="41" t="s">
        <v>203</v>
      </c>
      <c r="AA10" s="41" t="s">
        <v>203</v>
      </c>
      <c r="AB10" s="41" t="s">
        <v>203</v>
      </c>
      <c r="AC10" s="41" t="s">
        <v>203</v>
      </c>
      <c r="AD10" s="41" t="s">
        <v>203</v>
      </c>
      <c r="AE10" s="41" t="s">
        <v>203</v>
      </c>
      <c r="AF10" s="41" t="s">
        <v>203</v>
      </c>
      <c r="AG10" s="41" t="s">
        <v>203</v>
      </c>
      <c r="AH10" s="41" t="s">
        <v>203</v>
      </c>
      <c r="AI10" s="43" t="s">
        <v>8</v>
      </c>
      <c r="AJ10" s="41" t="s">
        <v>8</v>
      </c>
      <c r="AK10" s="41" t="s">
        <v>203</v>
      </c>
      <c r="AL10" s="13" t="s">
        <v>8</v>
      </c>
      <c r="AM10" s="18" t="s">
        <v>203</v>
      </c>
      <c r="AN10" s="18" t="s">
        <v>203</v>
      </c>
      <c r="AO10" s="41" t="s">
        <v>203</v>
      </c>
      <c r="AP10" s="41" t="s">
        <v>203</v>
      </c>
      <c r="AQ10" s="41" t="s">
        <v>203</v>
      </c>
      <c r="AR10" s="41" t="s">
        <v>203</v>
      </c>
      <c r="AS10" s="41" t="s">
        <v>203</v>
      </c>
      <c r="AT10" s="41" t="s">
        <v>203</v>
      </c>
      <c r="AU10" s="41" t="s">
        <v>203</v>
      </c>
      <c r="AV10" s="41" t="s">
        <v>203</v>
      </c>
      <c r="AW10" s="41" t="s">
        <v>8</v>
      </c>
      <c r="AX10" s="41" t="s">
        <v>203</v>
      </c>
      <c r="AY10" s="41" t="s">
        <v>203</v>
      </c>
      <c r="AZ10" s="41" t="s">
        <v>203</v>
      </c>
      <c r="BA10" s="18" t="s">
        <v>8</v>
      </c>
      <c r="BB10" s="41" t="s">
        <v>203</v>
      </c>
      <c r="BC10" s="41" t="s">
        <v>203</v>
      </c>
      <c r="BD10" s="25" t="s">
        <v>8</v>
      </c>
      <c r="BE10" s="89">
        <f t="shared" si="4"/>
        <v>28</v>
      </c>
      <c r="BF10" s="89">
        <f t="shared" si="0"/>
        <v>0</v>
      </c>
      <c r="BG10" s="89">
        <f t="shared" si="1"/>
        <v>26</v>
      </c>
      <c r="BH10" s="93">
        <f t="shared" si="2"/>
        <v>1</v>
      </c>
      <c r="BI10" s="93">
        <f t="shared" si="3"/>
        <v>0</v>
      </c>
    </row>
    <row r="11" spans="1:61" ht="15" thickBot="1" x14ac:dyDescent="0.35">
      <c r="A11" s="2" t="s">
        <v>20</v>
      </c>
      <c r="B11" s="6" t="s">
        <v>21</v>
      </c>
      <c r="C11" s="24" t="s">
        <v>9</v>
      </c>
      <c r="D11" s="13" t="s">
        <v>9</v>
      </c>
      <c r="E11" s="13" t="s">
        <v>9</v>
      </c>
      <c r="F11" s="13" t="s">
        <v>9</v>
      </c>
      <c r="G11" s="13" t="s">
        <v>9</v>
      </c>
      <c r="H11" s="13" t="s">
        <v>8</v>
      </c>
      <c r="I11" s="13" t="s">
        <v>9</v>
      </c>
      <c r="J11" s="13" t="s">
        <v>9</v>
      </c>
      <c r="K11" s="36" t="s">
        <v>9</v>
      </c>
      <c r="L11" s="13" t="s">
        <v>9</v>
      </c>
      <c r="M11" s="36" t="s">
        <v>9</v>
      </c>
      <c r="N11" s="13" t="s">
        <v>9</v>
      </c>
      <c r="O11" s="13" t="s">
        <v>9</v>
      </c>
      <c r="P11" s="13" t="s">
        <v>9</v>
      </c>
      <c r="Q11" s="13" t="s">
        <v>9</v>
      </c>
      <c r="R11" s="13" t="s">
        <v>9</v>
      </c>
      <c r="S11" s="80" t="s">
        <v>8</v>
      </c>
      <c r="T11" s="13" t="s">
        <v>9</v>
      </c>
      <c r="U11" s="37" t="s">
        <v>9</v>
      </c>
      <c r="V11" s="37" t="s">
        <v>9</v>
      </c>
      <c r="W11" s="37" t="s">
        <v>9</v>
      </c>
      <c r="X11" s="37" t="s">
        <v>9</v>
      </c>
      <c r="Y11" s="41" t="s">
        <v>203</v>
      </c>
      <c r="Z11" s="41" t="s">
        <v>203</v>
      </c>
      <c r="AA11" s="41" t="s">
        <v>203</v>
      </c>
      <c r="AB11" s="41" t="s">
        <v>203</v>
      </c>
      <c r="AC11" s="41" t="s">
        <v>203</v>
      </c>
      <c r="AD11" s="41" t="s">
        <v>203</v>
      </c>
      <c r="AE11" s="41" t="s">
        <v>203</v>
      </c>
      <c r="AF11" s="41" t="s">
        <v>203</v>
      </c>
      <c r="AG11" s="41" t="s">
        <v>203</v>
      </c>
      <c r="AH11" s="41" t="s">
        <v>203</v>
      </c>
      <c r="AI11" s="43" t="s">
        <v>9</v>
      </c>
      <c r="AJ11" s="41" t="s">
        <v>9</v>
      </c>
      <c r="AK11" s="41" t="s">
        <v>203</v>
      </c>
      <c r="AL11" s="13" t="s">
        <v>9</v>
      </c>
      <c r="AM11" s="18" t="s">
        <v>203</v>
      </c>
      <c r="AN11" s="18" t="s">
        <v>203</v>
      </c>
      <c r="AO11" s="41" t="s">
        <v>203</v>
      </c>
      <c r="AP11" s="41" t="s">
        <v>203</v>
      </c>
      <c r="AQ11" s="41" t="s">
        <v>203</v>
      </c>
      <c r="AR11" s="41" t="s">
        <v>203</v>
      </c>
      <c r="AS11" s="41" t="s">
        <v>203</v>
      </c>
      <c r="AT11" s="41" t="s">
        <v>203</v>
      </c>
      <c r="AU11" s="41" t="s">
        <v>203</v>
      </c>
      <c r="AV11" s="41" t="s">
        <v>203</v>
      </c>
      <c r="AW11" s="41" t="s">
        <v>9</v>
      </c>
      <c r="AX11" s="41" t="s">
        <v>203</v>
      </c>
      <c r="AY11" s="41" t="s">
        <v>203</v>
      </c>
      <c r="AZ11" s="41" t="s">
        <v>203</v>
      </c>
      <c r="BA11" s="18" t="s">
        <v>9</v>
      </c>
      <c r="BB11" s="41" t="s">
        <v>203</v>
      </c>
      <c r="BC11" s="41" t="s">
        <v>203</v>
      </c>
      <c r="BD11" s="25" t="s">
        <v>9</v>
      </c>
      <c r="BE11" s="89">
        <f t="shared" si="4"/>
        <v>2</v>
      </c>
      <c r="BF11" s="89">
        <f t="shared" si="0"/>
        <v>26</v>
      </c>
      <c r="BG11" s="89">
        <f t="shared" si="1"/>
        <v>26</v>
      </c>
      <c r="BH11" s="93">
        <f t="shared" si="2"/>
        <v>7.1428571428571425E-2</v>
      </c>
      <c r="BI11" s="93">
        <f t="shared" si="3"/>
        <v>0.5</v>
      </c>
    </row>
    <row r="12" spans="1:61" ht="15" thickBot="1" x14ac:dyDescent="0.35">
      <c r="A12" s="3" t="s">
        <v>22</v>
      </c>
      <c r="B12" s="21" t="s">
        <v>23</v>
      </c>
      <c r="C12" s="26" t="s">
        <v>9</v>
      </c>
      <c r="D12" s="22" t="s">
        <v>9</v>
      </c>
      <c r="E12" s="22" t="s">
        <v>9</v>
      </c>
      <c r="F12" s="22" t="s">
        <v>9</v>
      </c>
      <c r="G12" s="22" t="s">
        <v>9</v>
      </c>
      <c r="H12" s="22" t="s">
        <v>9</v>
      </c>
      <c r="I12" s="13" t="s">
        <v>9</v>
      </c>
      <c r="J12" s="13" t="s">
        <v>9</v>
      </c>
      <c r="K12" s="36" t="s">
        <v>9</v>
      </c>
      <c r="L12" s="13" t="s">
        <v>9</v>
      </c>
      <c r="M12" s="36" t="s">
        <v>9</v>
      </c>
      <c r="N12" s="13" t="s">
        <v>9</v>
      </c>
      <c r="O12" s="13" t="s">
        <v>9</v>
      </c>
      <c r="P12" s="13" t="s">
        <v>9</v>
      </c>
      <c r="Q12" s="13" t="s">
        <v>9</v>
      </c>
      <c r="R12" s="13" t="s">
        <v>9</v>
      </c>
      <c r="S12" s="13" t="s">
        <v>9</v>
      </c>
      <c r="T12" s="13" t="s">
        <v>9</v>
      </c>
      <c r="U12" s="37" t="s">
        <v>9</v>
      </c>
      <c r="V12" s="37" t="s">
        <v>9</v>
      </c>
      <c r="W12" s="37" t="s">
        <v>9</v>
      </c>
      <c r="X12" s="37" t="s">
        <v>9</v>
      </c>
      <c r="Y12" s="41" t="s">
        <v>203</v>
      </c>
      <c r="Z12" s="41" t="s">
        <v>203</v>
      </c>
      <c r="AA12" s="41" t="s">
        <v>203</v>
      </c>
      <c r="AB12" s="41" t="s">
        <v>203</v>
      </c>
      <c r="AC12" s="41" t="s">
        <v>203</v>
      </c>
      <c r="AD12" s="41" t="s">
        <v>203</v>
      </c>
      <c r="AE12" s="41" t="s">
        <v>203</v>
      </c>
      <c r="AF12" s="41" t="s">
        <v>203</v>
      </c>
      <c r="AG12" s="41" t="s">
        <v>203</v>
      </c>
      <c r="AH12" s="41" t="s">
        <v>203</v>
      </c>
      <c r="AI12" s="43" t="s">
        <v>9</v>
      </c>
      <c r="AJ12" s="41" t="s">
        <v>9</v>
      </c>
      <c r="AK12" s="41" t="s">
        <v>203</v>
      </c>
      <c r="AL12" s="13" t="s">
        <v>9</v>
      </c>
      <c r="AM12" s="18" t="s">
        <v>203</v>
      </c>
      <c r="AN12" s="18" t="s">
        <v>203</v>
      </c>
      <c r="AO12" s="41" t="s">
        <v>203</v>
      </c>
      <c r="AP12" s="41" t="s">
        <v>203</v>
      </c>
      <c r="AQ12" s="41" t="s">
        <v>203</v>
      </c>
      <c r="AR12" s="41" t="s">
        <v>203</v>
      </c>
      <c r="AS12" s="41" t="s">
        <v>203</v>
      </c>
      <c r="AT12" s="41" t="s">
        <v>203</v>
      </c>
      <c r="AU12" s="41" t="s">
        <v>203</v>
      </c>
      <c r="AV12" s="41" t="s">
        <v>203</v>
      </c>
      <c r="AW12" s="41" t="s">
        <v>9</v>
      </c>
      <c r="AX12" s="41" t="s">
        <v>203</v>
      </c>
      <c r="AY12" s="41" t="s">
        <v>203</v>
      </c>
      <c r="AZ12" s="41" t="s">
        <v>203</v>
      </c>
      <c r="BA12" s="18" t="s">
        <v>9</v>
      </c>
      <c r="BB12" s="41" t="s">
        <v>203</v>
      </c>
      <c r="BC12" s="41" t="s">
        <v>203</v>
      </c>
      <c r="BD12" s="25" t="s">
        <v>9</v>
      </c>
      <c r="BE12" s="89">
        <f t="shared" si="4"/>
        <v>0</v>
      </c>
      <c r="BF12" s="89">
        <f t="shared" si="0"/>
        <v>28</v>
      </c>
      <c r="BG12" s="89">
        <f t="shared" si="1"/>
        <v>26</v>
      </c>
      <c r="BH12" s="93">
        <f t="shared" si="2"/>
        <v>0</v>
      </c>
      <c r="BI12" s="93">
        <f t="shared" si="3"/>
        <v>0.51851851851851849</v>
      </c>
    </row>
    <row r="13" spans="1:61" ht="15" thickBot="1" x14ac:dyDescent="0.35">
      <c r="A13" s="4" t="s">
        <v>24</v>
      </c>
      <c r="B13" s="8" t="s">
        <v>25</v>
      </c>
      <c r="C13" s="11" t="s">
        <v>9</v>
      </c>
      <c r="D13" s="12" t="s">
        <v>9</v>
      </c>
      <c r="E13" s="12" t="s">
        <v>8</v>
      </c>
      <c r="F13" s="12" t="s">
        <v>8</v>
      </c>
      <c r="G13" s="12" t="s">
        <v>8</v>
      </c>
      <c r="H13" s="12" t="s">
        <v>9</v>
      </c>
      <c r="I13" s="12" t="s">
        <v>8</v>
      </c>
      <c r="J13" s="13" t="s">
        <v>9</v>
      </c>
      <c r="K13" s="72" t="s">
        <v>8</v>
      </c>
      <c r="L13" s="13" t="s">
        <v>8</v>
      </c>
      <c r="M13" s="72" t="s">
        <v>8</v>
      </c>
      <c r="N13" s="12" t="s">
        <v>8</v>
      </c>
      <c r="O13" s="12" t="s">
        <v>8</v>
      </c>
      <c r="P13" s="12" t="s">
        <v>8</v>
      </c>
      <c r="Q13" s="12" t="s">
        <v>8</v>
      </c>
      <c r="R13" s="12" t="s">
        <v>8</v>
      </c>
      <c r="S13" s="12" t="s">
        <v>8</v>
      </c>
      <c r="T13" s="12" t="s">
        <v>8</v>
      </c>
      <c r="U13" s="12" t="s">
        <v>9</v>
      </c>
      <c r="V13" s="12" t="s">
        <v>8</v>
      </c>
      <c r="W13" s="12" t="s">
        <v>8</v>
      </c>
      <c r="X13" s="12" t="s">
        <v>8</v>
      </c>
      <c r="Y13" s="41" t="s">
        <v>203</v>
      </c>
      <c r="Z13" s="41" t="s">
        <v>203</v>
      </c>
      <c r="AA13" s="41" t="s">
        <v>203</v>
      </c>
      <c r="AB13" s="41" t="s">
        <v>203</v>
      </c>
      <c r="AC13" s="41" t="s">
        <v>203</v>
      </c>
      <c r="AD13" s="41" t="s">
        <v>203</v>
      </c>
      <c r="AE13" s="41" t="s">
        <v>203</v>
      </c>
      <c r="AF13" s="41" t="s">
        <v>203</v>
      </c>
      <c r="AG13" s="41" t="s">
        <v>203</v>
      </c>
      <c r="AH13" s="41" t="s">
        <v>203</v>
      </c>
      <c r="AI13" s="41" t="s">
        <v>8</v>
      </c>
      <c r="AJ13" s="41" t="s">
        <v>8</v>
      </c>
      <c r="AK13" s="41" t="s">
        <v>203</v>
      </c>
      <c r="AL13" s="12" t="s">
        <v>8</v>
      </c>
      <c r="AM13" s="18" t="s">
        <v>203</v>
      </c>
      <c r="AN13" s="18" t="s">
        <v>203</v>
      </c>
      <c r="AO13" s="41" t="s">
        <v>203</v>
      </c>
      <c r="AP13" s="41" t="s">
        <v>203</v>
      </c>
      <c r="AQ13" s="41" t="s">
        <v>203</v>
      </c>
      <c r="AR13" s="41" t="s">
        <v>203</v>
      </c>
      <c r="AS13" s="41" t="s">
        <v>203</v>
      </c>
      <c r="AT13" s="41" t="s">
        <v>203</v>
      </c>
      <c r="AU13" s="41" t="s">
        <v>203</v>
      </c>
      <c r="AV13" s="41" t="s">
        <v>203</v>
      </c>
      <c r="AW13" s="41" t="s">
        <v>8</v>
      </c>
      <c r="AX13" s="41" t="s">
        <v>203</v>
      </c>
      <c r="AY13" s="41" t="s">
        <v>203</v>
      </c>
      <c r="AZ13" s="41" t="s">
        <v>203</v>
      </c>
      <c r="BA13" s="18" t="s">
        <v>8</v>
      </c>
      <c r="BB13" s="41" t="s">
        <v>203</v>
      </c>
      <c r="BC13" s="41" t="s">
        <v>203</v>
      </c>
      <c r="BD13" s="18" t="s">
        <v>8</v>
      </c>
      <c r="BE13" s="89">
        <f t="shared" si="4"/>
        <v>23</v>
      </c>
      <c r="BF13" s="89">
        <f t="shared" si="0"/>
        <v>5</v>
      </c>
      <c r="BG13" s="89">
        <f t="shared" si="1"/>
        <v>26</v>
      </c>
      <c r="BH13" s="93">
        <f t="shared" si="2"/>
        <v>0.8214285714285714</v>
      </c>
      <c r="BI13" s="93">
        <f t="shared" si="3"/>
        <v>0.16129032258064516</v>
      </c>
    </row>
    <row r="14" spans="1:61" s="58" customFormat="1" ht="15" thickBot="1" x14ac:dyDescent="0.35">
      <c r="A14" s="5" t="s">
        <v>26</v>
      </c>
      <c r="B14" s="91" t="s">
        <v>27</v>
      </c>
      <c r="C14" s="92" t="s">
        <v>8</v>
      </c>
      <c r="D14" s="36" t="s">
        <v>8</v>
      </c>
      <c r="E14" s="36" t="s">
        <v>8</v>
      </c>
      <c r="F14" s="36" t="s">
        <v>8</v>
      </c>
      <c r="G14" s="36" t="s">
        <v>8</v>
      </c>
      <c r="H14" s="36" t="s">
        <v>8</v>
      </c>
      <c r="I14" s="72" t="s">
        <v>8</v>
      </c>
      <c r="J14" s="36" t="s">
        <v>9</v>
      </c>
      <c r="K14" s="36" t="s">
        <v>8</v>
      </c>
      <c r="L14" s="36" t="s">
        <v>9</v>
      </c>
      <c r="M14" s="36" t="s">
        <v>8</v>
      </c>
      <c r="N14" s="36" t="s">
        <v>206</v>
      </c>
      <c r="O14" s="72" t="s">
        <v>8</v>
      </c>
      <c r="P14" s="36" t="s">
        <v>8</v>
      </c>
      <c r="Q14" s="36" t="s">
        <v>8</v>
      </c>
      <c r="R14" s="72" t="s">
        <v>8</v>
      </c>
      <c r="S14" s="36" t="s">
        <v>9</v>
      </c>
      <c r="T14" s="72" t="s">
        <v>8</v>
      </c>
      <c r="U14" s="72" t="s">
        <v>8</v>
      </c>
      <c r="V14" s="37" t="s">
        <v>9</v>
      </c>
      <c r="W14" s="37" t="s">
        <v>8</v>
      </c>
      <c r="X14" s="72" t="s">
        <v>8</v>
      </c>
      <c r="Y14" s="57" t="s">
        <v>203</v>
      </c>
      <c r="Z14" s="57" t="s">
        <v>203</v>
      </c>
      <c r="AA14" s="57" t="s">
        <v>203</v>
      </c>
      <c r="AB14" s="57" t="s">
        <v>203</v>
      </c>
      <c r="AC14" s="57" t="s">
        <v>203</v>
      </c>
      <c r="AD14" s="57" t="s">
        <v>203</v>
      </c>
      <c r="AE14" s="57" t="s">
        <v>203</v>
      </c>
      <c r="AF14" s="57" t="s">
        <v>203</v>
      </c>
      <c r="AG14" s="41" t="s">
        <v>203</v>
      </c>
      <c r="AH14" s="57" t="s">
        <v>203</v>
      </c>
      <c r="AI14" s="57" t="s">
        <v>8</v>
      </c>
      <c r="AJ14" s="57" t="s">
        <v>8</v>
      </c>
      <c r="AK14" s="57" t="s">
        <v>203</v>
      </c>
      <c r="AL14" s="72" t="s">
        <v>8</v>
      </c>
      <c r="AM14" s="18" t="s">
        <v>203</v>
      </c>
      <c r="AN14" s="18" t="s">
        <v>203</v>
      </c>
      <c r="AO14" s="57" t="s">
        <v>203</v>
      </c>
      <c r="AP14" s="57" t="s">
        <v>203</v>
      </c>
      <c r="AQ14" s="57" t="s">
        <v>203</v>
      </c>
      <c r="AR14" s="57" t="s">
        <v>203</v>
      </c>
      <c r="AS14" s="57" t="s">
        <v>203</v>
      </c>
      <c r="AT14" s="57" t="s">
        <v>203</v>
      </c>
      <c r="AU14" s="57" t="s">
        <v>203</v>
      </c>
      <c r="AV14" s="57" t="s">
        <v>203</v>
      </c>
      <c r="AW14" s="57" t="s">
        <v>8</v>
      </c>
      <c r="AX14" s="57" t="s">
        <v>203</v>
      </c>
      <c r="AY14" s="57" t="s">
        <v>203</v>
      </c>
      <c r="AZ14" s="57" t="s">
        <v>203</v>
      </c>
      <c r="BA14" s="60" t="s">
        <v>8</v>
      </c>
      <c r="BB14" s="57" t="s">
        <v>203</v>
      </c>
      <c r="BC14" s="57" t="s">
        <v>203</v>
      </c>
      <c r="BD14" s="60" t="s">
        <v>8</v>
      </c>
      <c r="BE14" s="89">
        <f t="shared" si="4"/>
        <v>23</v>
      </c>
      <c r="BF14" s="89">
        <f t="shared" si="0"/>
        <v>4</v>
      </c>
      <c r="BG14" s="89">
        <f t="shared" si="1"/>
        <v>26</v>
      </c>
      <c r="BH14" s="93">
        <f t="shared" si="2"/>
        <v>0.85185185185185186</v>
      </c>
      <c r="BI14" s="93">
        <f t="shared" si="3"/>
        <v>0.13333333333333333</v>
      </c>
    </row>
    <row r="15" spans="1:61" ht="15" thickBot="1" x14ac:dyDescent="0.35">
      <c r="A15" s="2" t="s">
        <v>28</v>
      </c>
      <c r="B15" s="6" t="s">
        <v>29</v>
      </c>
      <c r="C15" s="24" t="s">
        <v>8</v>
      </c>
      <c r="D15" s="13" t="s">
        <v>8</v>
      </c>
      <c r="E15" s="13" t="s">
        <v>8</v>
      </c>
      <c r="F15" s="13" t="s">
        <v>9</v>
      </c>
      <c r="G15" s="13" t="s">
        <v>9</v>
      </c>
      <c r="H15" s="13" t="s">
        <v>9</v>
      </c>
      <c r="I15" s="13" t="s">
        <v>9</v>
      </c>
      <c r="J15" s="13" t="s">
        <v>9</v>
      </c>
      <c r="K15" s="36" t="s">
        <v>9</v>
      </c>
      <c r="L15" s="13" t="s">
        <v>9</v>
      </c>
      <c r="M15" s="36" t="s">
        <v>8</v>
      </c>
      <c r="N15" s="13" t="s">
        <v>8</v>
      </c>
      <c r="O15" s="13" t="s">
        <v>9</v>
      </c>
      <c r="P15" s="13" t="s">
        <v>8</v>
      </c>
      <c r="Q15" s="13" t="s">
        <v>8</v>
      </c>
      <c r="R15" s="13" t="s">
        <v>9</v>
      </c>
      <c r="S15" s="13" t="s">
        <v>9</v>
      </c>
      <c r="T15" s="13" t="s">
        <v>9</v>
      </c>
      <c r="U15" s="37" t="s">
        <v>9</v>
      </c>
      <c r="V15" s="37" t="s">
        <v>9</v>
      </c>
      <c r="W15" s="37" t="s">
        <v>8</v>
      </c>
      <c r="X15" s="37" t="s">
        <v>9</v>
      </c>
      <c r="Y15" s="41" t="s">
        <v>203</v>
      </c>
      <c r="Z15" s="41" t="s">
        <v>203</v>
      </c>
      <c r="AA15" s="41" t="s">
        <v>203</v>
      </c>
      <c r="AB15" s="41" t="s">
        <v>203</v>
      </c>
      <c r="AC15" s="41" t="s">
        <v>203</v>
      </c>
      <c r="AD15" s="41" t="s">
        <v>203</v>
      </c>
      <c r="AE15" s="41" t="s">
        <v>203</v>
      </c>
      <c r="AF15" s="41" t="s">
        <v>203</v>
      </c>
      <c r="AG15" s="41" t="s">
        <v>203</v>
      </c>
      <c r="AH15" s="41" t="s">
        <v>203</v>
      </c>
      <c r="AI15" s="43" t="s">
        <v>9</v>
      </c>
      <c r="AJ15" s="41" t="s">
        <v>8</v>
      </c>
      <c r="AK15" s="41" t="s">
        <v>203</v>
      </c>
      <c r="AL15" s="13" t="s">
        <v>9</v>
      </c>
      <c r="AM15" s="18" t="s">
        <v>203</v>
      </c>
      <c r="AN15" s="18" t="s">
        <v>203</v>
      </c>
      <c r="AO15" s="41" t="s">
        <v>203</v>
      </c>
      <c r="AP15" s="41" t="s">
        <v>203</v>
      </c>
      <c r="AQ15" s="41" t="s">
        <v>203</v>
      </c>
      <c r="AR15" s="41" t="s">
        <v>203</v>
      </c>
      <c r="AS15" s="41" t="s">
        <v>203</v>
      </c>
      <c r="AT15" s="41" t="s">
        <v>203</v>
      </c>
      <c r="AU15" s="41" t="s">
        <v>203</v>
      </c>
      <c r="AV15" s="41" t="s">
        <v>203</v>
      </c>
      <c r="AW15" s="41" t="s">
        <v>8</v>
      </c>
      <c r="AX15" s="41" t="s">
        <v>203</v>
      </c>
      <c r="AY15" s="41" t="s">
        <v>203</v>
      </c>
      <c r="AZ15" s="41" t="s">
        <v>203</v>
      </c>
      <c r="BA15" s="18" t="s">
        <v>9</v>
      </c>
      <c r="BB15" s="41" t="s">
        <v>203</v>
      </c>
      <c r="BC15" s="41" t="s">
        <v>203</v>
      </c>
      <c r="BD15" s="18" t="s">
        <v>9</v>
      </c>
      <c r="BE15" s="89">
        <f t="shared" si="4"/>
        <v>10</v>
      </c>
      <c r="BF15" s="89">
        <f t="shared" si="0"/>
        <v>18</v>
      </c>
      <c r="BG15" s="89">
        <f t="shared" si="1"/>
        <v>26</v>
      </c>
      <c r="BH15" s="93">
        <f t="shared" si="2"/>
        <v>0.35714285714285715</v>
      </c>
      <c r="BI15" s="93">
        <f t="shared" si="3"/>
        <v>0.40909090909090912</v>
      </c>
    </row>
    <row r="16" spans="1:61" ht="15" thickBot="1" x14ac:dyDescent="0.35">
      <c r="A16" s="2" t="s">
        <v>30</v>
      </c>
      <c r="B16" s="6" t="s">
        <v>31</v>
      </c>
      <c r="C16" s="24" t="s">
        <v>9</v>
      </c>
      <c r="D16" s="13" t="s">
        <v>9</v>
      </c>
      <c r="E16" s="13" t="s">
        <v>8</v>
      </c>
      <c r="F16" s="13" t="s">
        <v>9</v>
      </c>
      <c r="G16" s="13" t="s">
        <v>9</v>
      </c>
      <c r="H16" s="13" t="s">
        <v>8</v>
      </c>
      <c r="I16" s="13" t="s">
        <v>9</v>
      </c>
      <c r="J16" s="12" t="s">
        <v>8</v>
      </c>
      <c r="K16" s="36" t="s">
        <v>9</v>
      </c>
      <c r="L16" s="13" t="s">
        <v>9</v>
      </c>
      <c r="M16" s="36" t="s">
        <v>9</v>
      </c>
      <c r="N16" s="13" t="s">
        <v>9</v>
      </c>
      <c r="O16" s="12" t="s">
        <v>8</v>
      </c>
      <c r="P16" s="12" t="s">
        <v>8</v>
      </c>
      <c r="Q16" s="12" t="s">
        <v>8</v>
      </c>
      <c r="R16" s="13" t="s">
        <v>9</v>
      </c>
      <c r="S16" s="12" t="s">
        <v>8</v>
      </c>
      <c r="T16" s="12" t="s">
        <v>8</v>
      </c>
      <c r="U16" s="37" t="s">
        <v>9</v>
      </c>
      <c r="V16" s="37" t="s">
        <v>9</v>
      </c>
      <c r="W16" s="37" t="s">
        <v>8</v>
      </c>
      <c r="X16" s="37" t="s">
        <v>8</v>
      </c>
      <c r="Y16" s="41" t="s">
        <v>203</v>
      </c>
      <c r="Z16" s="41" t="s">
        <v>203</v>
      </c>
      <c r="AA16" s="41" t="s">
        <v>203</v>
      </c>
      <c r="AB16" s="41" t="s">
        <v>203</v>
      </c>
      <c r="AC16" s="41" t="s">
        <v>203</v>
      </c>
      <c r="AD16" s="41" t="s">
        <v>203</v>
      </c>
      <c r="AE16" s="41" t="s">
        <v>203</v>
      </c>
      <c r="AF16" s="41" t="s">
        <v>203</v>
      </c>
      <c r="AG16" s="41" t="s">
        <v>203</v>
      </c>
      <c r="AH16" s="41" t="s">
        <v>203</v>
      </c>
      <c r="AI16" s="43" t="s">
        <v>9</v>
      </c>
      <c r="AJ16" s="41" t="s">
        <v>9</v>
      </c>
      <c r="AK16" s="41" t="s">
        <v>203</v>
      </c>
      <c r="AL16" s="13" t="s">
        <v>9</v>
      </c>
      <c r="AM16" s="18" t="s">
        <v>203</v>
      </c>
      <c r="AN16" s="18" t="s">
        <v>203</v>
      </c>
      <c r="AO16" s="41" t="s">
        <v>203</v>
      </c>
      <c r="AP16" s="41" t="s">
        <v>203</v>
      </c>
      <c r="AQ16" s="41" t="s">
        <v>203</v>
      </c>
      <c r="AR16" s="41" t="s">
        <v>203</v>
      </c>
      <c r="AS16" s="41" t="s">
        <v>203</v>
      </c>
      <c r="AT16" s="41" t="s">
        <v>203</v>
      </c>
      <c r="AU16" s="41" t="s">
        <v>203</v>
      </c>
      <c r="AV16" s="41" t="s">
        <v>203</v>
      </c>
      <c r="AW16" s="41" t="s">
        <v>9</v>
      </c>
      <c r="AX16" s="41" t="s">
        <v>203</v>
      </c>
      <c r="AY16" s="41" t="s">
        <v>203</v>
      </c>
      <c r="AZ16" s="41" t="s">
        <v>203</v>
      </c>
      <c r="BA16" s="18" t="s">
        <v>9</v>
      </c>
      <c r="BB16" s="41" t="s">
        <v>203</v>
      </c>
      <c r="BC16" s="41" t="s">
        <v>203</v>
      </c>
      <c r="BD16" s="18" t="s">
        <v>9</v>
      </c>
      <c r="BE16" s="89">
        <f t="shared" si="4"/>
        <v>10</v>
      </c>
      <c r="BF16" s="89">
        <f t="shared" si="0"/>
        <v>18</v>
      </c>
      <c r="BG16" s="89">
        <f t="shared" si="1"/>
        <v>26</v>
      </c>
      <c r="BH16" s="93">
        <f t="shared" si="2"/>
        <v>0.35714285714285715</v>
      </c>
      <c r="BI16" s="93">
        <f t="shared" si="3"/>
        <v>0.40909090909090912</v>
      </c>
    </row>
    <row r="17" spans="1:61" ht="15" thickBot="1" x14ac:dyDescent="0.35">
      <c r="A17" s="2" t="s">
        <v>32</v>
      </c>
      <c r="B17" s="6" t="s">
        <v>33</v>
      </c>
      <c r="C17" s="24" t="s">
        <v>8</v>
      </c>
      <c r="D17" s="13" t="s">
        <v>8</v>
      </c>
      <c r="E17" s="13" t="s">
        <v>9</v>
      </c>
      <c r="F17" s="13" t="s">
        <v>9</v>
      </c>
      <c r="G17" s="13" t="s">
        <v>9</v>
      </c>
      <c r="H17" s="13" t="s">
        <v>9</v>
      </c>
      <c r="I17" s="13" t="s">
        <v>9</v>
      </c>
      <c r="J17" s="13" t="s">
        <v>9</v>
      </c>
      <c r="K17" s="36" t="s">
        <v>9</v>
      </c>
      <c r="L17" s="13" t="s">
        <v>9</v>
      </c>
      <c r="M17" s="36" t="s">
        <v>9</v>
      </c>
      <c r="N17" s="13" t="s">
        <v>9</v>
      </c>
      <c r="O17" s="13" t="s">
        <v>9</v>
      </c>
      <c r="P17" s="13" t="s">
        <v>9</v>
      </c>
      <c r="Q17" s="13" t="s">
        <v>9</v>
      </c>
      <c r="R17" s="13" t="s">
        <v>9</v>
      </c>
      <c r="S17" s="13" t="s">
        <v>9</v>
      </c>
      <c r="T17" s="13" t="s">
        <v>9</v>
      </c>
      <c r="U17" s="37" t="s">
        <v>9</v>
      </c>
      <c r="V17" s="37" t="s">
        <v>9</v>
      </c>
      <c r="W17" s="37" t="s">
        <v>9</v>
      </c>
      <c r="X17" s="37" t="s">
        <v>9</v>
      </c>
      <c r="Y17" s="41" t="s">
        <v>203</v>
      </c>
      <c r="Z17" s="41" t="s">
        <v>203</v>
      </c>
      <c r="AA17" s="41" t="s">
        <v>203</v>
      </c>
      <c r="AB17" s="41" t="s">
        <v>203</v>
      </c>
      <c r="AC17" s="41" t="s">
        <v>203</v>
      </c>
      <c r="AD17" s="41" t="s">
        <v>203</v>
      </c>
      <c r="AE17" s="41" t="s">
        <v>203</v>
      </c>
      <c r="AF17" s="41" t="s">
        <v>203</v>
      </c>
      <c r="AG17" s="41" t="s">
        <v>203</v>
      </c>
      <c r="AH17" s="41" t="s">
        <v>203</v>
      </c>
      <c r="AI17" s="43" t="s">
        <v>9</v>
      </c>
      <c r="AJ17" s="41" t="s">
        <v>9</v>
      </c>
      <c r="AK17" s="41" t="s">
        <v>203</v>
      </c>
      <c r="AL17" s="13" t="s">
        <v>9</v>
      </c>
      <c r="AM17" s="18" t="s">
        <v>203</v>
      </c>
      <c r="AN17" s="18" t="s">
        <v>203</v>
      </c>
      <c r="AO17" s="41" t="s">
        <v>203</v>
      </c>
      <c r="AP17" s="41" t="s">
        <v>203</v>
      </c>
      <c r="AQ17" s="41" t="s">
        <v>203</v>
      </c>
      <c r="AR17" s="41" t="s">
        <v>203</v>
      </c>
      <c r="AS17" s="41" t="s">
        <v>203</v>
      </c>
      <c r="AT17" s="41" t="s">
        <v>203</v>
      </c>
      <c r="AU17" s="41" t="s">
        <v>203</v>
      </c>
      <c r="AV17" s="41" t="s">
        <v>203</v>
      </c>
      <c r="AW17" s="41" t="s">
        <v>9</v>
      </c>
      <c r="AX17" s="41" t="s">
        <v>203</v>
      </c>
      <c r="AY17" s="41" t="s">
        <v>203</v>
      </c>
      <c r="AZ17" s="41" t="s">
        <v>203</v>
      </c>
      <c r="BA17" s="18" t="s">
        <v>9</v>
      </c>
      <c r="BB17" s="41" t="s">
        <v>203</v>
      </c>
      <c r="BC17" s="41" t="s">
        <v>203</v>
      </c>
      <c r="BD17" s="18" t="s">
        <v>9</v>
      </c>
      <c r="BE17" s="89">
        <f t="shared" si="4"/>
        <v>2</v>
      </c>
      <c r="BF17" s="89">
        <f t="shared" si="0"/>
        <v>26</v>
      </c>
      <c r="BG17" s="89">
        <f t="shared" si="1"/>
        <v>26</v>
      </c>
      <c r="BH17" s="93">
        <f t="shared" si="2"/>
        <v>7.1428571428571425E-2</v>
      </c>
      <c r="BI17" s="93">
        <f t="shared" si="3"/>
        <v>0.5</v>
      </c>
    </row>
    <row r="18" spans="1:61" ht="38.4" customHeight="1" thickBot="1" x14ac:dyDescent="0.35">
      <c r="A18" s="94" t="s">
        <v>93</v>
      </c>
      <c r="B18" s="95" t="s">
        <v>94</v>
      </c>
      <c r="C18" s="24" t="s">
        <v>8</v>
      </c>
      <c r="D18" s="13" t="s">
        <v>9</v>
      </c>
      <c r="E18" s="13" t="s">
        <v>8</v>
      </c>
      <c r="F18" s="13" t="s">
        <v>9</v>
      </c>
      <c r="G18" s="13" t="s">
        <v>9</v>
      </c>
      <c r="H18" s="13" t="s">
        <v>9</v>
      </c>
      <c r="I18" s="13" t="s">
        <v>9</v>
      </c>
      <c r="J18" s="13" t="s">
        <v>9</v>
      </c>
      <c r="K18" s="36" t="s">
        <v>9</v>
      </c>
      <c r="L18" s="13" t="s">
        <v>9</v>
      </c>
      <c r="M18" s="36" t="s">
        <v>9</v>
      </c>
      <c r="N18" s="13" t="s">
        <v>9</v>
      </c>
      <c r="O18" s="13" t="s">
        <v>9</v>
      </c>
      <c r="P18" s="13" t="s">
        <v>9</v>
      </c>
      <c r="Q18" s="13" t="s">
        <v>9</v>
      </c>
      <c r="R18" s="13" t="s">
        <v>9</v>
      </c>
      <c r="S18" s="13" t="s">
        <v>9</v>
      </c>
      <c r="T18" s="13" t="s">
        <v>9</v>
      </c>
      <c r="U18" s="37" t="s">
        <v>9</v>
      </c>
      <c r="V18" s="37" t="s">
        <v>9</v>
      </c>
      <c r="W18" s="37" t="s">
        <v>9</v>
      </c>
      <c r="X18" s="37" t="s">
        <v>9</v>
      </c>
      <c r="Y18" s="41" t="s">
        <v>203</v>
      </c>
      <c r="Z18" s="41" t="s">
        <v>203</v>
      </c>
      <c r="AA18" s="41" t="s">
        <v>203</v>
      </c>
      <c r="AB18" s="41" t="s">
        <v>203</v>
      </c>
      <c r="AC18" s="41" t="s">
        <v>203</v>
      </c>
      <c r="AD18" s="41" t="s">
        <v>203</v>
      </c>
      <c r="AE18" s="41" t="s">
        <v>203</v>
      </c>
      <c r="AF18" s="41" t="s">
        <v>203</v>
      </c>
      <c r="AG18" s="41" t="s">
        <v>203</v>
      </c>
      <c r="AH18" s="41" t="s">
        <v>203</v>
      </c>
      <c r="AI18" s="43" t="s">
        <v>9</v>
      </c>
      <c r="AJ18" s="41" t="s">
        <v>9</v>
      </c>
      <c r="AK18" s="41" t="s">
        <v>203</v>
      </c>
      <c r="AL18" s="13" t="s">
        <v>9</v>
      </c>
      <c r="AM18" s="18" t="s">
        <v>203</v>
      </c>
      <c r="AN18" s="18" t="s">
        <v>203</v>
      </c>
      <c r="AO18" s="41" t="s">
        <v>203</v>
      </c>
      <c r="AP18" s="41" t="s">
        <v>203</v>
      </c>
      <c r="AQ18" s="41" t="s">
        <v>203</v>
      </c>
      <c r="AR18" s="41" t="s">
        <v>203</v>
      </c>
      <c r="AS18" s="41" t="s">
        <v>203</v>
      </c>
      <c r="AT18" s="41" t="s">
        <v>203</v>
      </c>
      <c r="AU18" s="41" t="s">
        <v>203</v>
      </c>
      <c r="AV18" s="41" t="s">
        <v>203</v>
      </c>
      <c r="AW18" s="41" t="s">
        <v>9</v>
      </c>
      <c r="AX18" s="41" t="s">
        <v>203</v>
      </c>
      <c r="AY18" s="41" t="s">
        <v>203</v>
      </c>
      <c r="AZ18" s="41" t="s">
        <v>203</v>
      </c>
      <c r="BA18" s="18" t="s">
        <v>9</v>
      </c>
      <c r="BB18" s="41" t="s">
        <v>203</v>
      </c>
      <c r="BC18" s="41" t="s">
        <v>203</v>
      </c>
      <c r="BD18" s="18" t="s">
        <v>9</v>
      </c>
      <c r="BE18" s="89">
        <f t="shared" si="4"/>
        <v>2</v>
      </c>
      <c r="BF18" s="89">
        <f t="shared" si="0"/>
        <v>26</v>
      </c>
      <c r="BG18" s="89">
        <f t="shared" si="1"/>
        <v>26</v>
      </c>
      <c r="BH18" s="93">
        <f t="shared" si="2"/>
        <v>7.1428571428571425E-2</v>
      </c>
      <c r="BI18" s="93">
        <f t="shared" si="3"/>
        <v>0.5</v>
      </c>
    </row>
    <row r="19" spans="1:61" ht="15" thickBot="1" x14ac:dyDescent="0.35">
      <c r="A19" s="2" t="s">
        <v>34</v>
      </c>
      <c r="B19" s="6" t="s">
        <v>35</v>
      </c>
      <c r="C19" s="24" t="s">
        <v>9</v>
      </c>
      <c r="D19" s="13" t="s">
        <v>8</v>
      </c>
      <c r="E19" s="13" t="s">
        <v>9</v>
      </c>
      <c r="F19" s="13" t="s">
        <v>9</v>
      </c>
      <c r="G19" s="13" t="s">
        <v>9</v>
      </c>
      <c r="H19" s="13" t="s">
        <v>9</v>
      </c>
      <c r="I19" s="13" t="s">
        <v>9</v>
      </c>
      <c r="J19" s="13" t="s">
        <v>9</v>
      </c>
      <c r="K19" s="36" t="s">
        <v>9</v>
      </c>
      <c r="L19" s="13" t="s">
        <v>9</v>
      </c>
      <c r="M19" s="36" t="s">
        <v>9</v>
      </c>
      <c r="N19" s="13" t="s">
        <v>9</v>
      </c>
      <c r="O19" s="13" t="s">
        <v>9</v>
      </c>
      <c r="P19" s="13" t="s">
        <v>9</v>
      </c>
      <c r="Q19" s="13" t="s">
        <v>9</v>
      </c>
      <c r="R19" s="13" t="s">
        <v>9</v>
      </c>
      <c r="S19" s="13" t="s">
        <v>9</v>
      </c>
      <c r="T19" s="13" t="s">
        <v>9</v>
      </c>
      <c r="U19" s="37" t="s">
        <v>8</v>
      </c>
      <c r="V19" s="37" t="s">
        <v>9</v>
      </c>
      <c r="W19" s="37" t="s">
        <v>9</v>
      </c>
      <c r="X19" s="37" t="s">
        <v>9</v>
      </c>
      <c r="Y19" s="41" t="s">
        <v>203</v>
      </c>
      <c r="Z19" s="41" t="s">
        <v>203</v>
      </c>
      <c r="AA19" s="41" t="s">
        <v>203</v>
      </c>
      <c r="AB19" s="41" t="s">
        <v>203</v>
      </c>
      <c r="AC19" s="41" t="s">
        <v>203</v>
      </c>
      <c r="AD19" s="41" t="s">
        <v>203</v>
      </c>
      <c r="AE19" s="41" t="s">
        <v>203</v>
      </c>
      <c r="AF19" s="41" t="s">
        <v>203</v>
      </c>
      <c r="AG19" s="41" t="s">
        <v>203</v>
      </c>
      <c r="AH19" s="41" t="s">
        <v>203</v>
      </c>
      <c r="AI19" s="43" t="s">
        <v>9</v>
      </c>
      <c r="AJ19" s="41" t="s">
        <v>9</v>
      </c>
      <c r="AK19" s="41" t="s">
        <v>203</v>
      </c>
      <c r="AL19" s="13" t="s">
        <v>9</v>
      </c>
      <c r="AM19" s="18" t="s">
        <v>203</v>
      </c>
      <c r="AN19" s="18" t="s">
        <v>203</v>
      </c>
      <c r="AO19" s="41" t="s">
        <v>203</v>
      </c>
      <c r="AP19" s="41" t="s">
        <v>203</v>
      </c>
      <c r="AQ19" s="41" t="s">
        <v>203</v>
      </c>
      <c r="AR19" s="41" t="s">
        <v>203</v>
      </c>
      <c r="AS19" s="41" t="s">
        <v>203</v>
      </c>
      <c r="AT19" s="41" t="s">
        <v>203</v>
      </c>
      <c r="AU19" s="41" t="s">
        <v>203</v>
      </c>
      <c r="AV19" s="41" t="s">
        <v>203</v>
      </c>
      <c r="AW19" s="41" t="s">
        <v>9</v>
      </c>
      <c r="AX19" s="41" t="s">
        <v>203</v>
      </c>
      <c r="AY19" s="41" t="s">
        <v>203</v>
      </c>
      <c r="AZ19" s="41" t="s">
        <v>203</v>
      </c>
      <c r="BA19" s="18" t="s">
        <v>9</v>
      </c>
      <c r="BB19" s="41" t="s">
        <v>203</v>
      </c>
      <c r="BC19" s="41" t="s">
        <v>203</v>
      </c>
      <c r="BD19" s="18" t="s">
        <v>9</v>
      </c>
      <c r="BE19" s="89">
        <f t="shared" si="4"/>
        <v>2</v>
      </c>
      <c r="BF19" s="89">
        <f t="shared" si="0"/>
        <v>26</v>
      </c>
      <c r="BG19" s="89">
        <f t="shared" si="1"/>
        <v>26</v>
      </c>
      <c r="BH19" s="93">
        <f t="shared" si="2"/>
        <v>7.1428571428571425E-2</v>
      </c>
      <c r="BI19" s="93">
        <f t="shared" si="3"/>
        <v>0.5</v>
      </c>
    </row>
    <row r="20" spans="1:61" ht="15" thickBot="1" x14ac:dyDescent="0.35">
      <c r="A20" s="2" t="s">
        <v>36</v>
      </c>
      <c r="B20" s="6" t="s">
        <v>37</v>
      </c>
      <c r="C20" s="24" t="s">
        <v>8</v>
      </c>
      <c r="D20" s="13" t="s">
        <v>8</v>
      </c>
      <c r="E20" s="13" t="s">
        <v>8</v>
      </c>
      <c r="F20" s="13" t="s">
        <v>8</v>
      </c>
      <c r="G20" s="13" t="s">
        <v>9</v>
      </c>
      <c r="H20" s="13" t="s">
        <v>8</v>
      </c>
      <c r="I20" s="13" t="s">
        <v>8</v>
      </c>
      <c r="J20" s="13" t="s">
        <v>9</v>
      </c>
      <c r="K20" s="36" t="s">
        <v>9</v>
      </c>
      <c r="L20" s="13" t="s">
        <v>9</v>
      </c>
      <c r="M20" s="36" t="s">
        <v>9</v>
      </c>
      <c r="N20" s="13" t="s">
        <v>8</v>
      </c>
      <c r="O20" s="13" t="s">
        <v>9</v>
      </c>
      <c r="P20" s="12" t="s">
        <v>8</v>
      </c>
      <c r="Q20" s="12" t="s">
        <v>8</v>
      </c>
      <c r="R20" s="12" t="s">
        <v>8</v>
      </c>
      <c r="S20" s="13" t="s">
        <v>9</v>
      </c>
      <c r="T20" s="13" t="s">
        <v>9</v>
      </c>
      <c r="U20" s="37" t="s">
        <v>9</v>
      </c>
      <c r="V20" s="37" t="s">
        <v>9</v>
      </c>
      <c r="W20" s="37" t="s">
        <v>8</v>
      </c>
      <c r="X20" s="37" t="s">
        <v>8</v>
      </c>
      <c r="Y20" s="41" t="s">
        <v>203</v>
      </c>
      <c r="Z20" s="41" t="s">
        <v>203</v>
      </c>
      <c r="AA20" s="41" t="s">
        <v>203</v>
      </c>
      <c r="AB20" s="41" t="s">
        <v>203</v>
      </c>
      <c r="AC20" s="41" t="s">
        <v>203</v>
      </c>
      <c r="AD20" s="41" t="s">
        <v>203</v>
      </c>
      <c r="AE20" s="41" t="s">
        <v>203</v>
      </c>
      <c r="AF20" s="41" t="s">
        <v>203</v>
      </c>
      <c r="AG20" s="41" t="s">
        <v>203</v>
      </c>
      <c r="AH20" s="41" t="s">
        <v>203</v>
      </c>
      <c r="AI20" s="43" t="s">
        <v>9</v>
      </c>
      <c r="AJ20" s="41" t="s">
        <v>9</v>
      </c>
      <c r="AK20" s="41" t="s">
        <v>203</v>
      </c>
      <c r="AL20" s="36" t="s">
        <v>8</v>
      </c>
      <c r="AM20" s="18" t="s">
        <v>203</v>
      </c>
      <c r="AN20" s="18" t="s">
        <v>203</v>
      </c>
      <c r="AO20" s="41" t="s">
        <v>203</v>
      </c>
      <c r="AP20" s="41" t="s">
        <v>203</v>
      </c>
      <c r="AQ20" s="41" t="s">
        <v>203</v>
      </c>
      <c r="AR20" s="41" t="s">
        <v>203</v>
      </c>
      <c r="AS20" s="41" t="s">
        <v>203</v>
      </c>
      <c r="AT20" s="41" t="s">
        <v>203</v>
      </c>
      <c r="AU20" s="41" t="s">
        <v>203</v>
      </c>
      <c r="AV20" s="41" t="s">
        <v>203</v>
      </c>
      <c r="AW20" s="41" t="s">
        <v>9</v>
      </c>
      <c r="AX20" s="41" t="s">
        <v>203</v>
      </c>
      <c r="AY20" s="41" t="s">
        <v>203</v>
      </c>
      <c r="AZ20" s="41" t="s">
        <v>203</v>
      </c>
      <c r="BA20" s="18" t="s">
        <v>8</v>
      </c>
      <c r="BB20" s="41" t="s">
        <v>203</v>
      </c>
      <c r="BC20" s="41" t="s">
        <v>203</v>
      </c>
      <c r="BD20" s="18" t="s">
        <v>9</v>
      </c>
      <c r="BE20" s="89">
        <f t="shared" si="4"/>
        <v>14</v>
      </c>
      <c r="BF20" s="89">
        <f t="shared" si="0"/>
        <v>14</v>
      </c>
      <c r="BG20" s="89">
        <f t="shared" si="1"/>
        <v>26</v>
      </c>
      <c r="BH20" s="93">
        <f t="shared" si="2"/>
        <v>0.5</v>
      </c>
      <c r="BI20" s="93">
        <f t="shared" si="3"/>
        <v>0.35</v>
      </c>
    </row>
    <row r="21" spans="1:61" ht="15" thickBot="1" x14ac:dyDescent="0.35">
      <c r="A21" s="2" t="s">
        <v>38</v>
      </c>
      <c r="B21" s="6" t="s">
        <v>39</v>
      </c>
      <c r="C21" s="24" t="s">
        <v>8</v>
      </c>
      <c r="D21" s="13" t="s">
        <v>8</v>
      </c>
      <c r="E21" s="13" t="s">
        <v>9</v>
      </c>
      <c r="F21" s="13" t="s">
        <v>9</v>
      </c>
      <c r="G21" s="13" t="s">
        <v>9</v>
      </c>
      <c r="H21" s="13" t="s">
        <v>9</v>
      </c>
      <c r="I21" s="13" t="s">
        <v>9</v>
      </c>
      <c r="J21" s="13" t="s">
        <v>9</v>
      </c>
      <c r="K21" s="36" t="s">
        <v>9</v>
      </c>
      <c r="L21" s="13" t="s">
        <v>9</v>
      </c>
      <c r="M21" s="36" t="s">
        <v>205</v>
      </c>
      <c r="N21" s="36" t="s">
        <v>8</v>
      </c>
      <c r="O21" s="13" t="s">
        <v>9</v>
      </c>
      <c r="P21" s="36" t="s">
        <v>205</v>
      </c>
      <c r="Q21" s="13" t="s">
        <v>9</v>
      </c>
      <c r="R21" s="13" t="s">
        <v>9</v>
      </c>
      <c r="S21" s="13" t="s">
        <v>9</v>
      </c>
      <c r="T21" s="12" t="s">
        <v>8</v>
      </c>
      <c r="U21" s="37" t="s">
        <v>9</v>
      </c>
      <c r="V21" s="37" t="s">
        <v>9</v>
      </c>
      <c r="W21" s="37" t="s">
        <v>9</v>
      </c>
      <c r="X21" s="37" t="s">
        <v>9</v>
      </c>
      <c r="Y21" s="41" t="s">
        <v>203</v>
      </c>
      <c r="Z21" s="41" t="s">
        <v>203</v>
      </c>
      <c r="AA21" s="41" t="s">
        <v>203</v>
      </c>
      <c r="AB21" s="41" t="s">
        <v>203</v>
      </c>
      <c r="AC21" s="41" t="s">
        <v>203</v>
      </c>
      <c r="AD21" s="41" t="s">
        <v>203</v>
      </c>
      <c r="AE21" s="41" t="s">
        <v>203</v>
      </c>
      <c r="AF21" s="41" t="s">
        <v>203</v>
      </c>
      <c r="AG21" s="41" t="s">
        <v>203</v>
      </c>
      <c r="AH21" s="41" t="s">
        <v>203</v>
      </c>
      <c r="AI21" s="43" t="s">
        <v>9</v>
      </c>
      <c r="AJ21" s="41" t="s">
        <v>9</v>
      </c>
      <c r="AK21" s="41" t="s">
        <v>203</v>
      </c>
      <c r="AL21" s="36" t="s">
        <v>8</v>
      </c>
      <c r="AM21" s="18" t="s">
        <v>203</v>
      </c>
      <c r="AN21" s="18" t="s">
        <v>203</v>
      </c>
      <c r="AO21" s="41" t="s">
        <v>203</v>
      </c>
      <c r="AP21" s="41" t="s">
        <v>203</v>
      </c>
      <c r="AQ21" s="41" t="s">
        <v>203</v>
      </c>
      <c r="AR21" s="41" t="s">
        <v>203</v>
      </c>
      <c r="AS21" s="41" t="s">
        <v>203</v>
      </c>
      <c r="AT21" s="41" t="s">
        <v>203</v>
      </c>
      <c r="AU21" s="41" t="s">
        <v>203</v>
      </c>
      <c r="AV21" s="41" t="s">
        <v>203</v>
      </c>
      <c r="AW21" s="41" t="s">
        <v>9</v>
      </c>
      <c r="AX21" s="41" t="s">
        <v>203</v>
      </c>
      <c r="AY21" s="41" t="s">
        <v>203</v>
      </c>
      <c r="AZ21" s="41" t="s">
        <v>203</v>
      </c>
      <c r="BA21" s="18" t="s">
        <v>9</v>
      </c>
      <c r="BB21" s="41" t="s">
        <v>203</v>
      </c>
      <c r="BC21" s="41" t="s">
        <v>203</v>
      </c>
      <c r="BD21" s="18" t="s">
        <v>9</v>
      </c>
      <c r="BE21" s="89">
        <f t="shared" si="4"/>
        <v>5</v>
      </c>
      <c r="BF21" s="89">
        <f t="shared" si="0"/>
        <v>21</v>
      </c>
      <c r="BG21" s="89">
        <f t="shared" si="1"/>
        <v>26</v>
      </c>
      <c r="BH21" s="93">
        <f t="shared" si="2"/>
        <v>0.19230769230769232</v>
      </c>
      <c r="BI21" s="93">
        <f t="shared" si="3"/>
        <v>0.44680851063829785</v>
      </c>
    </row>
    <row r="22" spans="1:61" ht="15" thickBot="1" x14ac:dyDescent="0.35">
      <c r="A22" s="2" t="s">
        <v>40</v>
      </c>
      <c r="B22" s="6" t="s">
        <v>41</v>
      </c>
      <c r="C22" s="24" t="s">
        <v>9</v>
      </c>
      <c r="D22" s="13" t="s">
        <v>9</v>
      </c>
      <c r="E22" s="13" t="s">
        <v>8</v>
      </c>
      <c r="F22" s="13" t="s">
        <v>9</v>
      </c>
      <c r="G22" s="13" t="s">
        <v>9</v>
      </c>
      <c r="H22" s="13" t="s">
        <v>8</v>
      </c>
      <c r="I22" s="13" t="s">
        <v>9</v>
      </c>
      <c r="J22" s="13" t="s">
        <v>8</v>
      </c>
      <c r="K22" s="36" t="s">
        <v>9</v>
      </c>
      <c r="L22" s="13" t="s">
        <v>9</v>
      </c>
      <c r="M22" s="36" t="s">
        <v>9</v>
      </c>
      <c r="N22" s="13" t="s">
        <v>9</v>
      </c>
      <c r="O22" s="13" t="s">
        <v>9</v>
      </c>
      <c r="P22" s="13" t="s">
        <v>9</v>
      </c>
      <c r="Q22" s="12" t="s">
        <v>8</v>
      </c>
      <c r="R22" s="13" t="s">
        <v>8</v>
      </c>
      <c r="S22" s="13" t="s">
        <v>9</v>
      </c>
      <c r="T22" s="13" t="s">
        <v>9</v>
      </c>
      <c r="U22" s="37" t="s">
        <v>9</v>
      </c>
      <c r="V22" s="37" t="s">
        <v>9</v>
      </c>
      <c r="W22" s="37" t="s">
        <v>9</v>
      </c>
      <c r="X22" s="37" t="s">
        <v>9</v>
      </c>
      <c r="Y22" s="41" t="s">
        <v>203</v>
      </c>
      <c r="Z22" s="41" t="s">
        <v>203</v>
      </c>
      <c r="AA22" s="41" t="s">
        <v>203</v>
      </c>
      <c r="AB22" s="41" t="s">
        <v>203</v>
      </c>
      <c r="AC22" s="41" t="s">
        <v>203</v>
      </c>
      <c r="AD22" s="41" t="s">
        <v>203</v>
      </c>
      <c r="AE22" s="41" t="s">
        <v>203</v>
      </c>
      <c r="AF22" s="41" t="s">
        <v>203</v>
      </c>
      <c r="AG22" s="41" t="s">
        <v>203</v>
      </c>
      <c r="AH22" s="41" t="s">
        <v>203</v>
      </c>
      <c r="AI22" s="43" t="s">
        <v>9</v>
      </c>
      <c r="AJ22" s="41" t="s">
        <v>9</v>
      </c>
      <c r="AK22" s="41" t="s">
        <v>203</v>
      </c>
      <c r="AL22" s="13" t="s">
        <v>9</v>
      </c>
      <c r="AM22" s="18" t="s">
        <v>203</v>
      </c>
      <c r="AN22" s="18" t="s">
        <v>203</v>
      </c>
      <c r="AO22" s="41" t="s">
        <v>203</v>
      </c>
      <c r="AP22" s="41" t="s">
        <v>203</v>
      </c>
      <c r="AQ22" s="41" t="s">
        <v>203</v>
      </c>
      <c r="AR22" s="41" t="s">
        <v>203</v>
      </c>
      <c r="AS22" s="41" t="s">
        <v>203</v>
      </c>
      <c r="AT22" s="41" t="s">
        <v>203</v>
      </c>
      <c r="AU22" s="41" t="s">
        <v>203</v>
      </c>
      <c r="AV22" s="41" t="s">
        <v>203</v>
      </c>
      <c r="AW22" s="41" t="s">
        <v>8</v>
      </c>
      <c r="AX22" s="41" t="s">
        <v>203</v>
      </c>
      <c r="AY22" s="41" t="s">
        <v>203</v>
      </c>
      <c r="AZ22" s="41" t="s">
        <v>203</v>
      </c>
      <c r="BA22" s="18" t="s">
        <v>9</v>
      </c>
      <c r="BB22" s="41" t="s">
        <v>203</v>
      </c>
      <c r="BC22" s="41" t="s">
        <v>203</v>
      </c>
      <c r="BD22" s="18" t="s">
        <v>9</v>
      </c>
      <c r="BE22" s="89">
        <f t="shared" si="4"/>
        <v>6</v>
      </c>
      <c r="BF22" s="89">
        <f t="shared" si="0"/>
        <v>22</v>
      </c>
      <c r="BG22" s="89">
        <f t="shared" si="1"/>
        <v>26</v>
      </c>
      <c r="BH22" s="93">
        <f t="shared" si="2"/>
        <v>0.21428571428571427</v>
      </c>
      <c r="BI22" s="93">
        <f t="shared" si="3"/>
        <v>0.45833333333333331</v>
      </c>
    </row>
    <row r="23" spans="1:61" ht="15" thickBot="1" x14ac:dyDescent="0.35">
      <c r="A23" s="2" t="s">
        <v>42</v>
      </c>
      <c r="B23" s="6" t="s">
        <v>43</v>
      </c>
      <c r="C23" s="24" t="s">
        <v>9</v>
      </c>
      <c r="D23" s="13" t="s">
        <v>9</v>
      </c>
      <c r="E23" s="13"/>
      <c r="F23" s="13" t="s">
        <v>9</v>
      </c>
      <c r="G23" s="13" t="s">
        <v>9</v>
      </c>
      <c r="H23" s="13" t="s">
        <v>9</v>
      </c>
      <c r="I23" s="13" t="s">
        <v>9</v>
      </c>
      <c r="J23" s="13" t="s">
        <v>9</v>
      </c>
      <c r="K23" s="36" t="s">
        <v>9</v>
      </c>
      <c r="L23" s="13" t="s">
        <v>9</v>
      </c>
      <c r="M23" s="36" t="s">
        <v>9</v>
      </c>
      <c r="N23" s="13" t="s">
        <v>9</v>
      </c>
      <c r="O23" s="13" t="s">
        <v>9</v>
      </c>
      <c r="P23" s="13" t="s">
        <v>9</v>
      </c>
      <c r="Q23" s="13" t="s">
        <v>9</v>
      </c>
      <c r="R23" s="13" t="s">
        <v>9</v>
      </c>
      <c r="S23" s="13" t="s">
        <v>9</v>
      </c>
      <c r="T23" s="13" t="s">
        <v>9</v>
      </c>
      <c r="U23" s="37" t="s">
        <v>9</v>
      </c>
      <c r="V23" s="37" t="s">
        <v>9</v>
      </c>
      <c r="W23" s="37" t="s">
        <v>8</v>
      </c>
      <c r="X23" s="37" t="s">
        <v>9</v>
      </c>
      <c r="Y23" s="41" t="s">
        <v>203</v>
      </c>
      <c r="Z23" s="41" t="s">
        <v>203</v>
      </c>
      <c r="AA23" s="41" t="s">
        <v>203</v>
      </c>
      <c r="AB23" s="41" t="s">
        <v>203</v>
      </c>
      <c r="AC23" s="41" t="s">
        <v>203</v>
      </c>
      <c r="AD23" s="41" t="s">
        <v>203</v>
      </c>
      <c r="AE23" s="41" t="s">
        <v>203</v>
      </c>
      <c r="AF23" s="41" t="s">
        <v>203</v>
      </c>
      <c r="AG23" s="41" t="s">
        <v>203</v>
      </c>
      <c r="AH23" s="41" t="s">
        <v>203</v>
      </c>
      <c r="AI23" s="43" t="s">
        <v>9</v>
      </c>
      <c r="AJ23" s="41" t="s">
        <v>9</v>
      </c>
      <c r="AK23" s="41" t="s">
        <v>203</v>
      </c>
      <c r="AL23" s="13" t="s">
        <v>8</v>
      </c>
      <c r="AM23" s="18" t="s">
        <v>203</v>
      </c>
      <c r="AN23" s="18" t="s">
        <v>203</v>
      </c>
      <c r="AO23" s="41" t="s">
        <v>203</v>
      </c>
      <c r="AP23" s="41" t="s">
        <v>203</v>
      </c>
      <c r="AQ23" s="41" t="s">
        <v>203</v>
      </c>
      <c r="AR23" s="41" t="s">
        <v>203</v>
      </c>
      <c r="AS23" s="41" t="s">
        <v>203</v>
      </c>
      <c r="AT23" s="41" t="s">
        <v>203</v>
      </c>
      <c r="AU23" s="41" t="s">
        <v>203</v>
      </c>
      <c r="AV23" s="41" t="s">
        <v>203</v>
      </c>
      <c r="AW23" s="41" t="s">
        <v>9</v>
      </c>
      <c r="AX23" s="41" t="s">
        <v>203</v>
      </c>
      <c r="AY23" s="41" t="s">
        <v>203</v>
      </c>
      <c r="AZ23" s="41" t="s">
        <v>203</v>
      </c>
      <c r="BA23" s="18" t="s">
        <v>9</v>
      </c>
      <c r="BB23" s="41" t="s">
        <v>203</v>
      </c>
      <c r="BC23" s="41" t="s">
        <v>203</v>
      </c>
      <c r="BD23" s="18" t="s">
        <v>9</v>
      </c>
      <c r="BE23" s="89">
        <f t="shared" si="4"/>
        <v>2</v>
      </c>
      <c r="BF23" s="89">
        <f t="shared" si="0"/>
        <v>25</v>
      </c>
      <c r="BG23" s="89">
        <f t="shared" si="1"/>
        <v>26</v>
      </c>
      <c r="BH23" s="93">
        <f t="shared" si="2"/>
        <v>7.407407407407407E-2</v>
      </c>
      <c r="BI23" s="93">
        <f t="shared" si="3"/>
        <v>0.49019607843137253</v>
      </c>
    </row>
    <row r="24" spans="1:61" ht="15" thickBot="1" x14ac:dyDescent="0.35">
      <c r="A24" s="2" t="s">
        <v>44</v>
      </c>
      <c r="B24" s="6" t="s">
        <v>45</v>
      </c>
      <c r="C24" s="24" t="s">
        <v>9</v>
      </c>
      <c r="D24" s="13" t="s">
        <v>9</v>
      </c>
      <c r="E24" s="13" t="s">
        <v>9</v>
      </c>
      <c r="F24" s="13" t="s">
        <v>9</v>
      </c>
      <c r="G24" s="13" t="s">
        <v>8</v>
      </c>
      <c r="H24" s="13" t="s">
        <v>9</v>
      </c>
      <c r="I24" s="13" t="s">
        <v>9</v>
      </c>
      <c r="J24" s="13" t="s">
        <v>9</v>
      </c>
      <c r="K24" s="36" t="s">
        <v>9</v>
      </c>
      <c r="L24" s="13" t="s">
        <v>9</v>
      </c>
      <c r="M24" s="36" t="s">
        <v>9</v>
      </c>
      <c r="N24" s="13" t="s">
        <v>8</v>
      </c>
      <c r="O24" s="13" t="s">
        <v>9</v>
      </c>
      <c r="P24" s="36" t="s">
        <v>9</v>
      </c>
      <c r="Q24" s="13" t="s">
        <v>9</v>
      </c>
      <c r="R24" s="13" t="s">
        <v>9</v>
      </c>
      <c r="S24" s="13" t="s">
        <v>9</v>
      </c>
      <c r="T24" s="13" t="s">
        <v>9</v>
      </c>
      <c r="U24" s="37" t="s">
        <v>9</v>
      </c>
      <c r="V24" s="37" t="s">
        <v>9</v>
      </c>
      <c r="W24" s="37" t="s">
        <v>9</v>
      </c>
      <c r="X24" s="37" t="s">
        <v>9</v>
      </c>
      <c r="Y24" s="41" t="s">
        <v>203</v>
      </c>
      <c r="Z24" s="41" t="s">
        <v>203</v>
      </c>
      <c r="AA24" s="41" t="s">
        <v>203</v>
      </c>
      <c r="AB24" s="41" t="s">
        <v>203</v>
      </c>
      <c r="AC24" s="41" t="s">
        <v>203</v>
      </c>
      <c r="AD24" s="41" t="s">
        <v>203</v>
      </c>
      <c r="AE24" s="41" t="s">
        <v>203</v>
      </c>
      <c r="AF24" s="41" t="s">
        <v>203</v>
      </c>
      <c r="AG24" s="41" t="s">
        <v>203</v>
      </c>
      <c r="AH24" s="41" t="s">
        <v>203</v>
      </c>
      <c r="AI24" s="43" t="s">
        <v>9</v>
      </c>
      <c r="AJ24" s="41" t="s">
        <v>9</v>
      </c>
      <c r="AK24" s="41" t="s">
        <v>203</v>
      </c>
      <c r="AL24" s="13" t="s">
        <v>9</v>
      </c>
      <c r="AM24" s="18" t="s">
        <v>203</v>
      </c>
      <c r="AN24" s="18" t="s">
        <v>203</v>
      </c>
      <c r="AO24" s="41" t="s">
        <v>203</v>
      </c>
      <c r="AP24" s="41" t="s">
        <v>203</v>
      </c>
      <c r="AQ24" s="41" t="s">
        <v>203</v>
      </c>
      <c r="AR24" s="41" t="s">
        <v>203</v>
      </c>
      <c r="AS24" s="41" t="s">
        <v>203</v>
      </c>
      <c r="AT24" s="41" t="s">
        <v>203</v>
      </c>
      <c r="AU24" s="41" t="s">
        <v>203</v>
      </c>
      <c r="AV24" s="41" t="s">
        <v>203</v>
      </c>
      <c r="AW24" s="41" t="s">
        <v>9</v>
      </c>
      <c r="AX24" s="41" t="s">
        <v>203</v>
      </c>
      <c r="AY24" s="41" t="s">
        <v>203</v>
      </c>
      <c r="AZ24" s="41" t="s">
        <v>203</v>
      </c>
      <c r="BA24" s="18" t="s">
        <v>9</v>
      </c>
      <c r="BB24" s="41" t="s">
        <v>203</v>
      </c>
      <c r="BC24" s="41" t="s">
        <v>203</v>
      </c>
      <c r="BD24" s="18" t="s">
        <v>9</v>
      </c>
      <c r="BE24" s="89">
        <f t="shared" si="4"/>
        <v>2</v>
      </c>
      <c r="BF24" s="89">
        <f t="shared" si="0"/>
        <v>26</v>
      </c>
      <c r="BG24" s="89">
        <f t="shared" si="1"/>
        <v>26</v>
      </c>
      <c r="BH24" s="93">
        <f t="shared" si="2"/>
        <v>7.1428571428571425E-2</v>
      </c>
      <c r="BI24" s="93">
        <f t="shared" si="3"/>
        <v>0.5</v>
      </c>
    </row>
    <row r="25" spans="1:61" ht="15" thickBot="1" x14ac:dyDescent="0.35">
      <c r="A25" s="3" t="s">
        <v>46</v>
      </c>
      <c r="B25" s="21" t="s">
        <v>47</v>
      </c>
      <c r="C25" s="26" t="s">
        <v>9</v>
      </c>
      <c r="D25" s="22" t="s">
        <v>9</v>
      </c>
      <c r="E25" s="22" t="s">
        <v>9</v>
      </c>
      <c r="F25" s="22" t="s">
        <v>9</v>
      </c>
      <c r="G25" s="22" t="s">
        <v>9</v>
      </c>
      <c r="H25" s="22" t="s">
        <v>9</v>
      </c>
      <c r="I25" s="13" t="s">
        <v>9</v>
      </c>
      <c r="J25" s="13" t="s">
        <v>9</v>
      </c>
      <c r="K25" s="36" t="s">
        <v>9</v>
      </c>
      <c r="L25" s="13" t="s">
        <v>9</v>
      </c>
      <c r="M25" s="36" t="s">
        <v>9</v>
      </c>
      <c r="N25" s="13" t="s">
        <v>9</v>
      </c>
      <c r="O25" s="13" t="s">
        <v>9</v>
      </c>
      <c r="P25" s="36" t="s">
        <v>9</v>
      </c>
      <c r="Q25" s="13" t="s">
        <v>9</v>
      </c>
      <c r="R25" s="13" t="s">
        <v>9</v>
      </c>
      <c r="S25" s="13" t="s">
        <v>9</v>
      </c>
      <c r="T25" s="13" t="s">
        <v>9</v>
      </c>
      <c r="U25" s="37" t="s">
        <v>9</v>
      </c>
      <c r="V25" s="37" t="s">
        <v>9</v>
      </c>
      <c r="W25" s="37" t="s">
        <v>9</v>
      </c>
      <c r="X25" s="37" t="s">
        <v>9</v>
      </c>
      <c r="Y25" s="41" t="s">
        <v>203</v>
      </c>
      <c r="Z25" s="41" t="s">
        <v>203</v>
      </c>
      <c r="AA25" s="41" t="s">
        <v>203</v>
      </c>
      <c r="AB25" s="41" t="s">
        <v>203</v>
      </c>
      <c r="AC25" s="41" t="s">
        <v>203</v>
      </c>
      <c r="AD25" s="41" t="s">
        <v>203</v>
      </c>
      <c r="AE25" s="41" t="s">
        <v>203</v>
      </c>
      <c r="AF25" s="41" t="s">
        <v>203</v>
      </c>
      <c r="AG25" s="41" t="s">
        <v>203</v>
      </c>
      <c r="AH25" s="41" t="s">
        <v>203</v>
      </c>
      <c r="AI25" s="43" t="s">
        <v>9</v>
      </c>
      <c r="AJ25" s="41" t="s">
        <v>9</v>
      </c>
      <c r="AK25" s="41" t="s">
        <v>203</v>
      </c>
      <c r="AL25" s="13" t="s">
        <v>9</v>
      </c>
      <c r="AM25" s="18" t="s">
        <v>203</v>
      </c>
      <c r="AN25" s="18" t="s">
        <v>203</v>
      </c>
      <c r="AO25" s="41" t="s">
        <v>203</v>
      </c>
      <c r="AP25" s="41" t="s">
        <v>203</v>
      </c>
      <c r="AQ25" s="41" t="s">
        <v>203</v>
      </c>
      <c r="AR25" s="41" t="s">
        <v>203</v>
      </c>
      <c r="AS25" s="41" t="s">
        <v>203</v>
      </c>
      <c r="AT25" s="41" t="s">
        <v>203</v>
      </c>
      <c r="AU25" s="41" t="s">
        <v>203</v>
      </c>
      <c r="AV25" s="41" t="s">
        <v>203</v>
      </c>
      <c r="AW25" s="41" t="s">
        <v>9</v>
      </c>
      <c r="AX25" s="41" t="s">
        <v>203</v>
      </c>
      <c r="AY25" s="41" t="s">
        <v>203</v>
      </c>
      <c r="AZ25" s="41" t="s">
        <v>203</v>
      </c>
      <c r="BA25" s="18" t="s">
        <v>9</v>
      </c>
      <c r="BB25" s="41" t="s">
        <v>203</v>
      </c>
      <c r="BC25" s="41" t="s">
        <v>203</v>
      </c>
      <c r="BD25" s="18" t="s">
        <v>9</v>
      </c>
      <c r="BE25" s="89">
        <f t="shared" si="4"/>
        <v>0</v>
      </c>
      <c r="BF25" s="89">
        <f t="shared" si="0"/>
        <v>28</v>
      </c>
      <c r="BG25" s="89">
        <f t="shared" si="1"/>
        <v>26</v>
      </c>
      <c r="BH25" s="93">
        <f t="shared" si="2"/>
        <v>0</v>
      </c>
      <c r="BI25" s="93">
        <f t="shared" si="3"/>
        <v>0.51851851851851849</v>
      </c>
    </row>
    <row r="26" spans="1:61" ht="15" thickBot="1" x14ac:dyDescent="0.35">
      <c r="A26" s="2" t="s">
        <v>48</v>
      </c>
      <c r="B26" s="6" t="s">
        <v>49</v>
      </c>
      <c r="C26" s="11" t="s">
        <v>8</v>
      </c>
      <c r="D26" s="12" t="s">
        <v>8</v>
      </c>
      <c r="E26" s="12" t="s">
        <v>9</v>
      </c>
      <c r="F26" s="12" t="s">
        <v>9</v>
      </c>
      <c r="G26" s="12" t="s">
        <v>9</v>
      </c>
      <c r="H26" s="12" t="s">
        <v>9</v>
      </c>
      <c r="I26" s="13" t="s">
        <v>9</v>
      </c>
      <c r="J26" s="13" t="s">
        <v>8</v>
      </c>
      <c r="K26" s="57" t="s">
        <v>8</v>
      </c>
      <c r="L26" s="13" t="s">
        <v>9</v>
      </c>
      <c r="M26" s="36" t="s">
        <v>8</v>
      </c>
      <c r="N26" s="13" t="s">
        <v>9</v>
      </c>
      <c r="O26" s="13" t="s">
        <v>8</v>
      </c>
      <c r="P26" s="13" t="s">
        <v>9</v>
      </c>
      <c r="Q26" s="13" t="s">
        <v>8</v>
      </c>
      <c r="R26" s="13" t="s">
        <v>9</v>
      </c>
      <c r="S26" s="13" t="s">
        <v>8</v>
      </c>
      <c r="T26" s="13" t="s">
        <v>8</v>
      </c>
      <c r="U26" s="37" t="s">
        <v>9</v>
      </c>
      <c r="V26" s="37" t="s">
        <v>9</v>
      </c>
      <c r="W26" s="37" t="s">
        <v>8</v>
      </c>
      <c r="X26" s="37" t="s">
        <v>8</v>
      </c>
      <c r="Y26" s="41" t="s">
        <v>203</v>
      </c>
      <c r="Z26" s="41" t="s">
        <v>203</v>
      </c>
      <c r="AA26" s="41" t="s">
        <v>203</v>
      </c>
      <c r="AB26" s="41" t="s">
        <v>203</v>
      </c>
      <c r="AC26" s="41" t="s">
        <v>203</v>
      </c>
      <c r="AD26" s="41" t="s">
        <v>203</v>
      </c>
      <c r="AE26" s="41" t="s">
        <v>203</v>
      </c>
      <c r="AF26" s="41" t="s">
        <v>203</v>
      </c>
      <c r="AG26" s="41" t="s">
        <v>203</v>
      </c>
      <c r="AH26" s="41" t="s">
        <v>203</v>
      </c>
      <c r="AI26" s="43" t="s">
        <v>9</v>
      </c>
      <c r="AJ26" s="41" t="s">
        <v>8</v>
      </c>
      <c r="AK26" s="41" t="s">
        <v>203</v>
      </c>
      <c r="AL26" s="13" t="s">
        <v>8</v>
      </c>
      <c r="AM26" s="18" t="s">
        <v>203</v>
      </c>
      <c r="AN26" s="18" t="s">
        <v>203</v>
      </c>
      <c r="AO26" s="41" t="s">
        <v>203</v>
      </c>
      <c r="AP26" s="41" t="s">
        <v>203</v>
      </c>
      <c r="AQ26" s="41" t="s">
        <v>203</v>
      </c>
      <c r="AR26" s="41" t="s">
        <v>203</v>
      </c>
      <c r="AS26" s="41" t="s">
        <v>203</v>
      </c>
      <c r="AT26" s="41" t="s">
        <v>203</v>
      </c>
      <c r="AU26" s="41" t="s">
        <v>203</v>
      </c>
      <c r="AV26" s="41" t="s">
        <v>203</v>
      </c>
      <c r="AW26" s="41" t="s">
        <v>9</v>
      </c>
      <c r="AX26" s="41" t="s">
        <v>203</v>
      </c>
      <c r="AY26" s="41" t="s">
        <v>203</v>
      </c>
      <c r="AZ26" s="41" t="s">
        <v>203</v>
      </c>
      <c r="BA26" s="18" t="s">
        <v>9</v>
      </c>
      <c r="BB26" s="41" t="s">
        <v>203</v>
      </c>
      <c r="BC26" s="41" t="s">
        <v>203</v>
      </c>
      <c r="BD26" s="18" t="s">
        <v>9</v>
      </c>
      <c r="BE26" s="89">
        <f t="shared" si="4"/>
        <v>13</v>
      </c>
      <c r="BF26" s="89">
        <f t="shared" si="0"/>
        <v>15</v>
      </c>
      <c r="BG26" s="89">
        <f t="shared" si="1"/>
        <v>26</v>
      </c>
      <c r="BH26" s="93">
        <f t="shared" si="2"/>
        <v>0.4642857142857143</v>
      </c>
      <c r="BI26" s="93">
        <f t="shared" si="3"/>
        <v>0.36585365853658536</v>
      </c>
    </row>
    <row r="27" spans="1:61" ht="15" thickBot="1" x14ac:dyDescent="0.35">
      <c r="A27" s="2" t="s">
        <v>50</v>
      </c>
      <c r="B27" s="6" t="s">
        <v>51</v>
      </c>
      <c r="C27" s="24" t="s">
        <v>8</v>
      </c>
      <c r="D27" s="13" t="s">
        <v>8</v>
      </c>
      <c r="E27" s="13" t="s">
        <v>8</v>
      </c>
      <c r="F27" s="13" t="s">
        <v>9</v>
      </c>
      <c r="G27" s="13" t="s">
        <v>9</v>
      </c>
      <c r="H27" s="13" t="s">
        <v>9</v>
      </c>
      <c r="I27" s="13" t="s">
        <v>9</v>
      </c>
      <c r="J27" s="13" t="s">
        <v>9</v>
      </c>
      <c r="K27" s="36" t="s">
        <v>8</v>
      </c>
      <c r="L27" s="13" t="s">
        <v>9</v>
      </c>
      <c r="M27" s="36" t="s">
        <v>9</v>
      </c>
      <c r="N27" s="13" t="s">
        <v>9</v>
      </c>
      <c r="O27" s="13" t="s">
        <v>8</v>
      </c>
      <c r="P27" s="13" t="s">
        <v>9</v>
      </c>
      <c r="Q27" s="13" t="s">
        <v>9</v>
      </c>
      <c r="R27" s="13" t="s">
        <v>9</v>
      </c>
      <c r="S27" s="13" t="s">
        <v>9</v>
      </c>
      <c r="T27" s="13" t="s">
        <v>9</v>
      </c>
      <c r="U27" s="37" t="s">
        <v>9</v>
      </c>
      <c r="V27" s="37" t="s">
        <v>9</v>
      </c>
      <c r="W27" s="37" t="s">
        <v>8</v>
      </c>
      <c r="X27" s="37" t="s">
        <v>9</v>
      </c>
      <c r="Y27" s="41" t="s">
        <v>203</v>
      </c>
      <c r="Z27" s="41" t="s">
        <v>203</v>
      </c>
      <c r="AA27" s="41" t="s">
        <v>203</v>
      </c>
      <c r="AB27" s="41" t="s">
        <v>203</v>
      </c>
      <c r="AC27" s="41" t="s">
        <v>203</v>
      </c>
      <c r="AD27" s="41" t="s">
        <v>203</v>
      </c>
      <c r="AE27" s="41" t="s">
        <v>203</v>
      </c>
      <c r="AF27" s="41" t="s">
        <v>203</v>
      </c>
      <c r="AG27" s="41" t="s">
        <v>203</v>
      </c>
      <c r="AH27" s="41" t="s">
        <v>203</v>
      </c>
      <c r="AI27" s="43" t="s">
        <v>9</v>
      </c>
      <c r="AJ27" s="41" t="s">
        <v>9</v>
      </c>
      <c r="AK27" s="41" t="s">
        <v>203</v>
      </c>
      <c r="AL27" s="13" t="s">
        <v>9</v>
      </c>
      <c r="AM27" s="18" t="s">
        <v>203</v>
      </c>
      <c r="AN27" s="18" t="s">
        <v>203</v>
      </c>
      <c r="AO27" s="41" t="s">
        <v>203</v>
      </c>
      <c r="AP27" s="41" t="s">
        <v>203</v>
      </c>
      <c r="AQ27" s="41" t="s">
        <v>203</v>
      </c>
      <c r="AR27" s="41" t="s">
        <v>203</v>
      </c>
      <c r="AS27" s="41" t="s">
        <v>203</v>
      </c>
      <c r="AT27" s="41" t="s">
        <v>203</v>
      </c>
      <c r="AU27" s="41" t="s">
        <v>203</v>
      </c>
      <c r="AV27" s="41" t="s">
        <v>203</v>
      </c>
      <c r="AW27" s="41" t="s">
        <v>9</v>
      </c>
      <c r="AX27" s="41" t="s">
        <v>203</v>
      </c>
      <c r="AY27" s="41" t="s">
        <v>203</v>
      </c>
      <c r="AZ27" s="41" t="s">
        <v>203</v>
      </c>
      <c r="BA27" s="18" t="s">
        <v>9</v>
      </c>
      <c r="BB27" s="41" t="s">
        <v>203</v>
      </c>
      <c r="BC27" s="41" t="s">
        <v>203</v>
      </c>
      <c r="BD27" s="18" t="s">
        <v>9</v>
      </c>
      <c r="BE27" s="89">
        <f t="shared" si="4"/>
        <v>6</v>
      </c>
      <c r="BF27" s="89">
        <f t="shared" si="0"/>
        <v>22</v>
      </c>
      <c r="BG27" s="89">
        <f t="shared" si="1"/>
        <v>26</v>
      </c>
      <c r="BH27" s="93">
        <f t="shared" si="2"/>
        <v>0.21428571428571427</v>
      </c>
      <c r="BI27" s="93">
        <f t="shared" si="3"/>
        <v>0.45833333333333331</v>
      </c>
    </row>
    <row r="28" spans="1:61" s="79" customFormat="1" ht="15" thickBot="1" x14ac:dyDescent="0.35">
      <c r="A28" s="73" t="s">
        <v>52</v>
      </c>
      <c r="B28" s="74" t="s">
        <v>53</v>
      </c>
      <c r="C28" s="75" t="s">
        <v>9</v>
      </c>
      <c r="D28" s="76" t="s">
        <v>9</v>
      </c>
      <c r="E28" s="76" t="s">
        <v>8</v>
      </c>
      <c r="F28" s="76" t="s">
        <v>9</v>
      </c>
      <c r="G28" s="76" t="s">
        <v>9</v>
      </c>
      <c r="H28" s="76" t="s">
        <v>9</v>
      </c>
      <c r="I28" s="76" t="s">
        <v>9</v>
      </c>
      <c r="J28" s="76" t="s">
        <v>8</v>
      </c>
      <c r="K28" s="76" t="s">
        <v>9</v>
      </c>
      <c r="L28" s="76" t="s">
        <v>9</v>
      </c>
      <c r="M28" s="76" t="s">
        <v>9</v>
      </c>
      <c r="N28" s="76" t="s">
        <v>8</v>
      </c>
      <c r="O28" s="76" t="s">
        <v>8</v>
      </c>
      <c r="P28" s="76" t="s">
        <v>9</v>
      </c>
      <c r="Q28" s="76" t="s">
        <v>9</v>
      </c>
      <c r="R28" s="76" t="s">
        <v>9</v>
      </c>
      <c r="S28" s="76" t="s">
        <v>9</v>
      </c>
      <c r="T28" s="76" t="s">
        <v>9</v>
      </c>
      <c r="U28" s="77" t="s">
        <v>9</v>
      </c>
      <c r="V28" s="77" t="s">
        <v>9</v>
      </c>
      <c r="W28" s="77" t="s">
        <v>9</v>
      </c>
      <c r="X28" s="77" t="s">
        <v>9</v>
      </c>
      <c r="Y28" s="78" t="s">
        <v>203</v>
      </c>
      <c r="Z28" s="78" t="s">
        <v>203</v>
      </c>
      <c r="AA28" s="78" t="s">
        <v>203</v>
      </c>
      <c r="AB28" s="78" t="s">
        <v>203</v>
      </c>
      <c r="AC28" s="78" t="s">
        <v>203</v>
      </c>
      <c r="AD28" s="78" t="s">
        <v>203</v>
      </c>
      <c r="AE28" s="78" t="s">
        <v>203</v>
      </c>
      <c r="AF28" s="78" t="s">
        <v>203</v>
      </c>
      <c r="AG28" s="41" t="s">
        <v>203</v>
      </c>
      <c r="AH28" s="78" t="s">
        <v>203</v>
      </c>
      <c r="AI28" s="80" t="s">
        <v>9</v>
      </c>
      <c r="AJ28" s="41" t="s">
        <v>9</v>
      </c>
      <c r="AK28" s="41" t="s">
        <v>203</v>
      </c>
      <c r="AL28" s="76" t="s">
        <v>9</v>
      </c>
      <c r="AM28" s="18" t="s">
        <v>203</v>
      </c>
      <c r="AN28" s="18" t="s">
        <v>203</v>
      </c>
      <c r="AO28" s="41" t="s">
        <v>203</v>
      </c>
      <c r="AP28" s="78" t="s">
        <v>203</v>
      </c>
      <c r="AQ28" s="78" t="s">
        <v>203</v>
      </c>
      <c r="AR28" s="41" t="s">
        <v>203</v>
      </c>
      <c r="AS28" s="78" t="s">
        <v>203</v>
      </c>
      <c r="AT28" s="78" t="s">
        <v>203</v>
      </c>
      <c r="AU28" s="78" t="s">
        <v>203</v>
      </c>
      <c r="AV28" s="78" t="s">
        <v>203</v>
      </c>
      <c r="AW28" s="78" t="s">
        <v>9</v>
      </c>
      <c r="AX28" s="78" t="s">
        <v>203</v>
      </c>
      <c r="AY28" s="78" t="s">
        <v>203</v>
      </c>
      <c r="AZ28" s="78" t="s">
        <v>203</v>
      </c>
      <c r="BA28" s="80" t="s">
        <v>9</v>
      </c>
      <c r="BB28" s="78" t="s">
        <v>203</v>
      </c>
      <c r="BC28" s="78" t="s">
        <v>203</v>
      </c>
      <c r="BD28" s="80" t="s">
        <v>9</v>
      </c>
      <c r="BE28" s="89">
        <f t="shared" si="4"/>
        <v>4</v>
      </c>
      <c r="BF28" s="89">
        <f t="shared" si="0"/>
        <v>24</v>
      </c>
      <c r="BG28" s="89">
        <f t="shared" si="1"/>
        <v>26</v>
      </c>
      <c r="BH28" s="93">
        <f t="shared" si="2"/>
        <v>0.14285714285714285</v>
      </c>
      <c r="BI28" s="93">
        <f t="shared" si="3"/>
        <v>0.48</v>
      </c>
    </row>
    <row r="29" spans="1:61" ht="15" thickBot="1" x14ac:dyDescent="0.35">
      <c r="A29" s="2" t="s">
        <v>54</v>
      </c>
      <c r="B29" s="6" t="s">
        <v>55</v>
      </c>
      <c r="C29" s="24" t="s">
        <v>8</v>
      </c>
      <c r="D29" s="13" t="s">
        <v>8</v>
      </c>
      <c r="E29" s="13" t="s">
        <v>9</v>
      </c>
      <c r="F29" s="13" t="s">
        <v>9</v>
      </c>
      <c r="G29" s="13" t="s">
        <v>9</v>
      </c>
      <c r="H29" s="13" t="s">
        <v>9</v>
      </c>
      <c r="I29" s="13" t="s">
        <v>9</v>
      </c>
      <c r="J29" s="13" t="s">
        <v>9</v>
      </c>
      <c r="K29" s="36" t="s">
        <v>9</v>
      </c>
      <c r="L29" s="13" t="s">
        <v>9</v>
      </c>
      <c r="M29" s="13" t="s">
        <v>9</v>
      </c>
      <c r="N29" s="13" t="s">
        <v>9</v>
      </c>
      <c r="O29" s="13" t="s">
        <v>9</v>
      </c>
      <c r="P29" s="13" t="s">
        <v>9</v>
      </c>
      <c r="Q29" s="13" t="s">
        <v>9</v>
      </c>
      <c r="R29" s="13" t="s">
        <v>9</v>
      </c>
      <c r="S29" s="13" t="s">
        <v>9</v>
      </c>
      <c r="T29" s="13" t="s">
        <v>9</v>
      </c>
      <c r="U29" s="37" t="s">
        <v>9</v>
      </c>
      <c r="V29" s="37" t="s">
        <v>9</v>
      </c>
      <c r="W29" s="37" t="s">
        <v>9</v>
      </c>
      <c r="X29" s="37" t="s">
        <v>9</v>
      </c>
      <c r="Y29" s="41" t="s">
        <v>203</v>
      </c>
      <c r="Z29" s="41" t="s">
        <v>203</v>
      </c>
      <c r="AA29" s="41" t="s">
        <v>203</v>
      </c>
      <c r="AB29" s="41" t="s">
        <v>203</v>
      </c>
      <c r="AC29" s="41" t="s">
        <v>203</v>
      </c>
      <c r="AD29" s="41" t="s">
        <v>203</v>
      </c>
      <c r="AE29" s="41" t="s">
        <v>203</v>
      </c>
      <c r="AF29" s="41" t="s">
        <v>203</v>
      </c>
      <c r="AG29" s="41" t="s">
        <v>203</v>
      </c>
      <c r="AH29" s="41" t="s">
        <v>203</v>
      </c>
      <c r="AI29" s="43" t="s">
        <v>9</v>
      </c>
      <c r="AJ29" s="41" t="s">
        <v>9</v>
      </c>
      <c r="AK29" s="41" t="s">
        <v>203</v>
      </c>
      <c r="AL29" s="13" t="s">
        <v>9</v>
      </c>
      <c r="AM29" s="18" t="s">
        <v>203</v>
      </c>
      <c r="AN29" s="18" t="s">
        <v>203</v>
      </c>
      <c r="AO29" s="41" t="s">
        <v>203</v>
      </c>
      <c r="AP29" s="41" t="s">
        <v>203</v>
      </c>
      <c r="AQ29" s="41" t="s">
        <v>203</v>
      </c>
      <c r="AR29" s="41" t="s">
        <v>203</v>
      </c>
      <c r="AS29" s="41" t="s">
        <v>203</v>
      </c>
      <c r="AT29" s="41" t="s">
        <v>203</v>
      </c>
      <c r="AU29" s="41" t="s">
        <v>203</v>
      </c>
      <c r="AV29" s="41" t="s">
        <v>203</v>
      </c>
      <c r="AW29" s="41" t="s">
        <v>9</v>
      </c>
      <c r="AX29" s="41" t="s">
        <v>203</v>
      </c>
      <c r="AY29" s="41" t="s">
        <v>203</v>
      </c>
      <c r="AZ29" s="41" t="s">
        <v>203</v>
      </c>
      <c r="BA29" s="18" t="s">
        <v>9</v>
      </c>
      <c r="BB29" s="41" t="s">
        <v>203</v>
      </c>
      <c r="BC29" s="41" t="s">
        <v>203</v>
      </c>
      <c r="BD29" s="18" t="s">
        <v>9</v>
      </c>
      <c r="BE29" s="89">
        <f t="shared" si="4"/>
        <v>2</v>
      </c>
      <c r="BF29" s="89">
        <f t="shared" si="0"/>
        <v>26</v>
      </c>
      <c r="BG29" s="89">
        <f t="shared" si="1"/>
        <v>26</v>
      </c>
      <c r="BH29" s="93">
        <f t="shared" si="2"/>
        <v>7.1428571428571425E-2</v>
      </c>
      <c r="BI29" s="93">
        <f t="shared" si="3"/>
        <v>0.5</v>
      </c>
    </row>
    <row r="30" spans="1:61" ht="15" thickBot="1" x14ac:dyDescent="0.35">
      <c r="A30" s="2" t="s">
        <v>56</v>
      </c>
      <c r="B30" s="6" t="s">
        <v>57</v>
      </c>
      <c r="C30" s="24" t="s">
        <v>8</v>
      </c>
      <c r="D30" s="13" t="s">
        <v>9</v>
      </c>
      <c r="E30" s="13" t="s">
        <v>9</v>
      </c>
      <c r="F30" s="13" t="s">
        <v>9</v>
      </c>
      <c r="G30" s="13" t="s">
        <v>9</v>
      </c>
      <c r="H30" s="13" t="s">
        <v>9</v>
      </c>
      <c r="I30" s="13" t="s">
        <v>9</v>
      </c>
      <c r="J30" s="13" t="s">
        <v>9</v>
      </c>
      <c r="K30" s="36" t="s">
        <v>9</v>
      </c>
      <c r="L30" s="13" t="s">
        <v>9</v>
      </c>
      <c r="M30" s="13" t="s">
        <v>9</v>
      </c>
      <c r="N30" s="13" t="s">
        <v>9</v>
      </c>
      <c r="O30" s="13" t="s">
        <v>9</v>
      </c>
      <c r="P30" s="13" t="s">
        <v>9</v>
      </c>
      <c r="Q30" s="13" t="s">
        <v>9</v>
      </c>
      <c r="R30" s="13" t="s">
        <v>9</v>
      </c>
      <c r="S30" s="13" t="s">
        <v>9</v>
      </c>
      <c r="T30" s="13" t="s">
        <v>9</v>
      </c>
      <c r="U30" s="37" t="s">
        <v>9</v>
      </c>
      <c r="V30" s="37" t="s">
        <v>9</v>
      </c>
      <c r="W30" s="37" t="s">
        <v>9</v>
      </c>
      <c r="X30" s="37" t="s">
        <v>9</v>
      </c>
      <c r="Y30" s="41" t="s">
        <v>203</v>
      </c>
      <c r="Z30" s="41" t="s">
        <v>203</v>
      </c>
      <c r="AA30" s="41" t="s">
        <v>203</v>
      </c>
      <c r="AB30" s="41" t="s">
        <v>203</v>
      </c>
      <c r="AC30" s="41" t="s">
        <v>203</v>
      </c>
      <c r="AD30" s="41" t="s">
        <v>203</v>
      </c>
      <c r="AE30" s="41" t="s">
        <v>203</v>
      </c>
      <c r="AF30" s="41" t="s">
        <v>203</v>
      </c>
      <c r="AG30" s="41" t="s">
        <v>203</v>
      </c>
      <c r="AH30" s="41" t="s">
        <v>203</v>
      </c>
      <c r="AI30" s="43" t="s">
        <v>9</v>
      </c>
      <c r="AJ30" s="41" t="s">
        <v>9</v>
      </c>
      <c r="AK30" s="41" t="s">
        <v>203</v>
      </c>
      <c r="AL30" s="13" t="s">
        <v>9</v>
      </c>
      <c r="AM30" s="18" t="s">
        <v>203</v>
      </c>
      <c r="AN30" s="18" t="s">
        <v>203</v>
      </c>
      <c r="AO30" s="41" t="s">
        <v>203</v>
      </c>
      <c r="AP30" s="41" t="s">
        <v>203</v>
      </c>
      <c r="AQ30" s="41" t="s">
        <v>203</v>
      </c>
      <c r="AR30" s="41" t="s">
        <v>203</v>
      </c>
      <c r="AS30" s="41" t="s">
        <v>203</v>
      </c>
      <c r="AT30" s="41" t="s">
        <v>203</v>
      </c>
      <c r="AU30" s="41" t="s">
        <v>203</v>
      </c>
      <c r="AV30" s="41" t="s">
        <v>203</v>
      </c>
      <c r="AW30" s="41" t="s">
        <v>9</v>
      </c>
      <c r="AX30" s="41" t="s">
        <v>203</v>
      </c>
      <c r="AY30" s="41" t="s">
        <v>203</v>
      </c>
      <c r="AZ30" s="41" t="s">
        <v>203</v>
      </c>
      <c r="BA30" s="18" t="s">
        <v>9</v>
      </c>
      <c r="BB30" s="41" t="s">
        <v>203</v>
      </c>
      <c r="BC30" s="41" t="s">
        <v>203</v>
      </c>
      <c r="BD30" s="18" t="s">
        <v>9</v>
      </c>
      <c r="BE30" s="89">
        <f t="shared" si="4"/>
        <v>1</v>
      </c>
      <c r="BF30" s="89">
        <f t="shared" si="0"/>
        <v>27</v>
      </c>
      <c r="BG30" s="89">
        <f t="shared" si="1"/>
        <v>26</v>
      </c>
      <c r="BH30" s="93">
        <f t="shared" si="2"/>
        <v>3.5714285714285712E-2</v>
      </c>
      <c r="BI30" s="93">
        <f t="shared" si="3"/>
        <v>0.50943396226415094</v>
      </c>
    </row>
    <row r="31" spans="1:61" ht="25.2" thickBot="1" x14ac:dyDescent="0.35">
      <c r="A31" s="94" t="s">
        <v>91</v>
      </c>
      <c r="B31" s="95" t="s">
        <v>92</v>
      </c>
      <c r="C31" s="24" t="s">
        <v>8</v>
      </c>
      <c r="D31" s="13" t="s">
        <v>8</v>
      </c>
      <c r="E31" s="13" t="s">
        <v>8</v>
      </c>
      <c r="F31" s="13" t="s">
        <v>8</v>
      </c>
      <c r="G31" s="13" t="s">
        <v>9</v>
      </c>
      <c r="H31" s="13" t="s">
        <v>9</v>
      </c>
      <c r="I31" s="13" t="s">
        <v>9</v>
      </c>
      <c r="J31" s="13" t="s">
        <v>8</v>
      </c>
      <c r="K31" s="36" t="s">
        <v>8</v>
      </c>
      <c r="L31" s="13" t="s">
        <v>9</v>
      </c>
      <c r="M31" s="13" t="s">
        <v>8</v>
      </c>
      <c r="N31" s="13" t="s">
        <v>9</v>
      </c>
      <c r="O31" s="13" t="s">
        <v>9</v>
      </c>
      <c r="P31" s="13" t="s">
        <v>9</v>
      </c>
      <c r="Q31" s="13" t="s">
        <v>8</v>
      </c>
      <c r="R31" s="13" t="s">
        <v>9</v>
      </c>
      <c r="S31" s="13" t="s">
        <v>9</v>
      </c>
      <c r="T31" s="13" t="s">
        <v>8</v>
      </c>
      <c r="U31" s="37" t="s">
        <v>9</v>
      </c>
      <c r="V31" s="37" t="s">
        <v>9</v>
      </c>
      <c r="W31" s="37" t="s">
        <v>8</v>
      </c>
      <c r="X31" s="37" t="s">
        <v>9</v>
      </c>
      <c r="Y31" s="41" t="s">
        <v>203</v>
      </c>
      <c r="Z31" s="41" t="s">
        <v>203</v>
      </c>
      <c r="AA31" s="41" t="s">
        <v>203</v>
      </c>
      <c r="AB31" s="41" t="s">
        <v>203</v>
      </c>
      <c r="AC31" s="41" t="s">
        <v>203</v>
      </c>
      <c r="AD31" s="41" t="s">
        <v>203</v>
      </c>
      <c r="AE31" s="41" t="s">
        <v>203</v>
      </c>
      <c r="AF31" s="41" t="s">
        <v>203</v>
      </c>
      <c r="AG31" s="41" t="s">
        <v>203</v>
      </c>
      <c r="AH31" s="41" t="s">
        <v>203</v>
      </c>
      <c r="AI31" s="43" t="s">
        <v>9</v>
      </c>
      <c r="AJ31" s="41" t="s">
        <v>8</v>
      </c>
      <c r="AK31" s="41" t="s">
        <v>203</v>
      </c>
      <c r="AL31" s="13" t="s">
        <v>9</v>
      </c>
      <c r="AM31" s="18" t="s">
        <v>203</v>
      </c>
      <c r="AN31" s="18" t="s">
        <v>203</v>
      </c>
      <c r="AO31" s="41" t="s">
        <v>203</v>
      </c>
      <c r="AP31" s="41" t="s">
        <v>203</v>
      </c>
      <c r="AQ31" s="41" t="s">
        <v>203</v>
      </c>
      <c r="AR31" s="41" t="s">
        <v>203</v>
      </c>
      <c r="AS31" s="41" t="s">
        <v>203</v>
      </c>
      <c r="AT31" s="41" t="s">
        <v>203</v>
      </c>
      <c r="AU31" s="41" t="s">
        <v>203</v>
      </c>
      <c r="AV31" s="41" t="s">
        <v>203</v>
      </c>
      <c r="AW31" s="41" t="s">
        <v>9</v>
      </c>
      <c r="AX31" s="41" t="s">
        <v>203</v>
      </c>
      <c r="AY31" s="41" t="s">
        <v>203</v>
      </c>
      <c r="AZ31" s="41" t="s">
        <v>203</v>
      </c>
      <c r="BA31" s="18" t="s">
        <v>9</v>
      </c>
      <c r="BB31" s="41" t="s">
        <v>203</v>
      </c>
      <c r="BC31" s="41" t="s">
        <v>203</v>
      </c>
      <c r="BD31" s="18" t="s">
        <v>9</v>
      </c>
      <c r="BE31" s="89">
        <f t="shared" si="4"/>
        <v>11</v>
      </c>
      <c r="BF31" s="89">
        <f t="shared" si="0"/>
        <v>17</v>
      </c>
      <c r="BG31" s="89">
        <f t="shared" si="1"/>
        <v>26</v>
      </c>
      <c r="BH31" s="93">
        <f t="shared" si="2"/>
        <v>0.39285714285714285</v>
      </c>
      <c r="BI31" s="93">
        <f t="shared" si="3"/>
        <v>0.39534883720930231</v>
      </c>
    </row>
    <row r="32" spans="1:61" ht="25.2" thickBot="1" x14ac:dyDescent="0.35">
      <c r="A32" s="5" t="s">
        <v>58</v>
      </c>
      <c r="B32" s="6" t="s">
        <v>59</v>
      </c>
      <c r="C32" s="24" t="s">
        <v>9</v>
      </c>
      <c r="D32" s="13" t="s">
        <v>9</v>
      </c>
      <c r="E32" s="13" t="s">
        <v>8</v>
      </c>
      <c r="F32" s="13" t="s">
        <v>9</v>
      </c>
      <c r="G32" s="13" t="s">
        <v>9</v>
      </c>
      <c r="H32" s="13" t="s">
        <v>9</v>
      </c>
      <c r="I32" s="13" t="s">
        <v>9</v>
      </c>
      <c r="J32" s="13" t="s">
        <v>9</v>
      </c>
      <c r="K32" s="36" t="s">
        <v>9</v>
      </c>
      <c r="L32" s="13" t="s">
        <v>9</v>
      </c>
      <c r="M32" s="13" t="s">
        <v>9</v>
      </c>
      <c r="N32" s="13" t="s">
        <v>9</v>
      </c>
      <c r="O32" s="13" t="s">
        <v>9</v>
      </c>
      <c r="P32" s="13" t="s">
        <v>9</v>
      </c>
      <c r="Q32" s="13" t="s">
        <v>9</v>
      </c>
      <c r="R32" s="13" t="s">
        <v>9</v>
      </c>
      <c r="S32" s="13" t="s">
        <v>9</v>
      </c>
      <c r="T32" s="13" t="s">
        <v>9</v>
      </c>
      <c r="U32" s="37" t="s">
        <v>9</v>
      </c>
      <c r="V32" s="37" t="s">
        <v>9</v>
      </c>
      <c r="W32" s="37" t="s">
        <v>9</v>
      </c>
      <c r="X32" s="37" t="s">
        <v>9</v>
      </c>
      <c r="Y32" s="41" t="s">
        <v>203</v>
      </c>
      <c r="Z32" s="41" t="s">
        <v>203</v>
      </c>
      <c r="AA32" s="41" t="s">
        <v>203</v>
      </c>
      <c r="AB32" s="41" t="s">
        <v>203</v>
      </c>
      <c r="AC32" s="41" t="s">
        <v>203</v>
      </c>
      <c r="AD32" s="41" t="s">
        <v>203</v>
      </c>
      <c r="AE32" s="41" t="s">
        <v>203</v>
      </c>
      <c r="AF32" s="41" t="s">
        <v>203</v>
      </c>
      <c r="AG32" s="41" t="s">
        <v>203</v>
      </c>
      <c r="AH32" s="41" t="s">
        <v>203</v>
      </c>
      <c r="AI32" s="43" t="s">
        <v>9</v>
      </c>
      <c r="AJ32" s="41" t="s">
        <v>9</v>
      </c>
      <c r="AK32" s="41" t="s">
        <v>203</v>
      </c>
      <c r="AL32" s="13" t="s">
        <v>9</v>
      </c>
      <c r="AM32" s="18" t="s">
        <v>203</v>
      </c>
      <c r="AN32" s="18" t="s">
        <v>203</v>
      </c>
      <c r="AO32" s="41" t="s">
        <v>203</v>
      </c>
      <c r="AP32" s="41" t="s">
        <v>203</v>
      </c>
      <c r="AQ32" s="41" t="s">
        <v>203</v>
      </c>
      <c r="AR32" s="41" t="s">
        <v>203</v>
      </c>
      <c r="AS32" s="41" t="s">
        <v>203</v>
      </c>
      <c r="AT32" s="41" t="s">
        <v>203</v>
      </c>
      <c r="AU32" s="41" t="s">
        <v>203</v>
      </c>
      <c r="AV32" s="41" t="s">
        <v>203</v>
      </c>
      <c r="AW32" s="41" t="s">
        <v>9</v>
      </c>
      <c r="AX32" s="41" t="s">
        <v>203</v>
      </c>
      <c r="AY32" s="41" t="s">
        <v>203</v>
      </c>
      <c r="AZ32" s="41" t="s">
        <v>203</v>
      </c>
      <c r="BA32" s="18" t="s">
        <v>9</v>
      </c>
      <c r="BB32" s="41" t="s">
        <v>203</v>
      </c>
      <c r="BC32" s="41" t="s">
        <v>203</v>
      </c>
      <c r="BD32" s="18" t="s">
        <v>9</v>
      </c>
      <c r="BE32" s="89">
        <f t="shared" si="4"/>
        <v>1</v>
      </c>
      <c r="BF32" s="89">
        <f t="shared" si="0"/>
        <v>27</v>
      </c>
      <c r="BG32" s="89">
        <f t="shared" si="1"/>
        <v>26</v>
      </c>
      <c r="BH32" s="93">
        <f t="shared" si="2"/>
        <v>3.5714285714285712E-2</v>
      </c>
      <c r="BI32" s="93">
        <f t="shared" si="3"/>
        <v>0.50943396226415094</v>
      </c>
    </row>
    <row r="33" spans="1:61" ht="25.2" thickBot="1" x14ac:dyDescent="0.35">
      <c r="A33" s="4" t="s">
        <v>74</v>
      </c>
      <c r="B33" s="8" t="s">
        <v>75</v>
      </c>
      <c r="C33" s="24" t="s">
        <v>9</v>
      </c>
      <c r="D33" s="13" t="s">
        <v>9</v>
      </c>
      <c r="E33" s="13" t="s">
        <v>9</v>
      </c>
      <c r="F33" s="13" t="s">
        <v>9</v>
      </c>
      <c r="G33" s="13" t="s">
        <v>9</v>
      </c>
      <c r="H33" s="13" t="s">
        <v>9</v>
      </c>
      <c r="I33" s="13" t="s">
        <v>9</v>
      </c>
      <c r="J33" s="13" t="s">
        <v>9</v>
      </c>
      <c r="K33" s="36" t="s">
        <v>205</v>
      </c>
      <c r="L33" s="13" t="s">
        <v>9</v>
      </c>
      <c r="M33" s="13" t="s">
        <v>9</v>
      </c>
      <c r="N33" s="13" t="s">
        <v>9</v>
      </c>
      <c r="O33" s="13" t="s">
        <v>8</v>
      </c>
      <c r="P33" s="13" t="s">
        <v>9</v>
      </c>
      <c r="Q33" s="13" t="s">
        <v>9</v>
      </c>
      <c r="R33" s="13" t="s">
        <v>9</v>
      </c>
      <c r="S33" s="13" t="s">
        <v>9</v>
      </c>
      <c r="T33" s="13" t="s">
        <v>9</v>
      </c>
      <c r="U33" s="37" t="s">
        <v>9</v>
      </c>
      <c r="V33" s="37" t="s">
        <v>9</v>
      </c>
      <c r="W33" s="37" t="s">
        <v>9</v>
      </c>
      <c r="X33" s="37" t="s">
        <v>9</v>
      </c>
      <c r="Y33" s="41" t="s">
        <v>203</v>
      </c>
      <c r="Z33" s="41" t="s">
        <v>203</v>
      </c>
      <c r="AA33" s="41" t="s">
        <v>203</v>
      </c>
      <c r="AB33" s="41" t="s">
        <v>203</v>
      </c>
      <c r="AC33" s="41" t="s">
        <v>203</v>
      </c>
      <c r="AD33" s="41" t="s">
        <v>203</v>
      </c>
      <c r="AE33" s="41" t="s">
        <v>203</v>
      </c>
      <c r="AF33" s="41" t="s">
        <v>203</v>
      </c>
      <c r="AG33" s="41" t="s">
        <v>203</v>
      </c>
      <c r="AH33" s="41" t="s">
        <v>203</v>
      </c>
      <c r="AI33" s="43" t="s">
        <v>9</v>
      </c>
      <c r="AJ33" s="41" t="s">
        <v>8</v>
      </c>
      <c r="AK33" s="41" t="s">
        <v>203</v>
      </c>
      <c r="AL33" s="13" t="s">
        <v>9</v>
      </c>
      <c r="AM33" s="18" t="s">
        <v>203</v>
      </c>
      <c r="AN33" s="18" t="s">
        <v>203</v>
      </c>
      <c r="AO33" s="41" t="s">
        <v>203</v>
      </c>
      <c r="AP33" s="41" t="s">
        <v>203</v>
      </c>
      <c r="AQ33" s="41" t="s">
        <v>203</v>
      </c>
      <c r="AR33" s="41" t="s">
        <v>203</v>
      </c>
      <c r="AS33" s="41" t="s">
        <v>203</v>
      </c>
      <c r="AT33" s="41" t="s">
        <v>203</v>
      </c>
      <c r="AU33" s="41" t="s">
        <v>203</v>
      </c>
      <c r="AV33" s="41" t="s">
        <v>203</v>
      </c>
      <c r="AW33" s="41" t="s">
        <v>9</v>
      </c>
      <c r="AX33" s="41" t="s">
        <v>203</v>
      </c>
      <c r="AY33" s="41" t="s">
        <v>203</v>
      </c>
      <c r="AZ33" s="41" t="s">
        <v>203</v>
      </c>
      <c r="BA33" s="18" t="s">
        <v>9</v>
      </c>
      <c r="BB33" s="41" t="s">
        <v>203</v>
      </c>
      <c r="BC33" s="41" t="s">
        <v>203</v>
      </c>
      <c r="BD33" s="18" t="s">
        <v>9</v>
      </c>
      <c r="BE33" s="89">
        <f t="shared" si="4"/>
        <v>2</v>
      </c>
      <c r="BF33" s="89">
        <f t="shared" si="0"/>
        <v>25</v>
      </c>
      <c r="BG33" s="89">
        <f t="shared" si="1"/>
        <v>26</v>
      </c>
      <c r="BH33" s="93">
        <f t="shared" si="2"/>
        <v>7.407407407407407E-2</v>
      </c>
      <c r="BI33" s="93">
        <f t="shared" si="3"/>
        <v>0.49019607843137253</v>
      </c>
    </row>
    <row r="34" spans="1:61" ht="15" thickBot="1" x14ac:dyDescent="0.35">
      <c r="A34" s="3" t="s">
        <v>60</v>
      </c>
      <c r="B34" s="21" t="s">
        <v>61</v>
      </c>
      <c r="C34" s="24" t="s">
        <v>8</v>
      </c>
      <c r="D34" s="13" t="s">
        <v>9</v>
      </c>
      <c r="E34" s="13" t="s">
        <v>9</v>
      </c>
      <c r="F34" s="13" t="s">
        <v>8</v>
      </c>
      <c r="G34" s="13" t="s">
        <v>8</v>
      </c>
      <c r="H34" s="13" t="s">
        <v>9</v>
      </c>
      <c r="I34" s="13" t="s">
        <v>9</v>
      </c>
      <c r="J34" s="13" t="s">
        <v>8</v>
      </c>
      <c r="K34" s="36" t="s">
        <v>9</v>
      </c>
      <c r="L34" s="36" t="s">
        <v>8</v>
      </c>
      <c r="M34" s="13" t="s">
        <v>9</v>
      </c>
      <c r="N34" s="13" t="s">
        <v>8</v>
      </c>
      <c r="O34" s="13" t="s">
        <v>9</v>
      </c>
      <c r="P34" s="13" t="s">
        <v>9</v>
      </c>
      <c r="Q34" s="13" t="s">
        <v>9</v>
      </c>
      <c r="R34" s="13" t="s">
        <v>9</v>
      </c>
      <c r="S34" s="13" t="s">
        <v>9</v>
      </c>
      <c r="T34" s="13" t="s">
        <v>9</v>
      </c>
      <c r="U34" s="37" t="s">
        <v>9</v>
      </c>
      <c r="V34" s="37" t="s">
        <v>8</v>
      </c>
      <c r="W34" s="37" t="s">
        <v>9</v>
      </c>
      <c r="X34" s="37" t="s">
        <v>9</v>
      </c>
      <c r="Y34" s="41" t="s">
        <v>203</v>
      </c>
      <c r="Z34" s="41" t="s">
        <v>203</v>
      </c>
      <c r="AA34" s="41" t="s">
        <v>203</v>
      </c>
      <c r="AB34" s="41" t="s">
        <v>203</v>
      </c>
      <c r="AC34" s="41" t="s">
        <v>203</v>
      </c>
      <c r="AD34" s="41" t="s">
        <v>203</v>
      </c>
      <c r="AE34" s="41" t="s">
        <v>203</v>
      </c>
      <c r="AF34" s="41" t="s">
        <v>203</v>
      </c>
      <c r="AG34" s="41" t="s">
        <v>203</v>
      </c>
      <c r="AH34" s="41" t="s">
        <v>203</v>
      </c>
      <c r="AI34" s="43" t="s">
        <v>9</v>
      </c>
      <c r="AJ34" s="41" t="s">
        <v>8</v>
      </c>
      <c r="AK34" s="41" t="s">
        <v>203</v>
      </c>
      <c r="AL34" s="13" t="s">
        <v>9</v>
      </c>
      <c r="AM34" s="18" t="s">
        <v>203</v>
      </c>
      <c r="AN34" s="18" t="s">
        <v>203</v>
      </c>
      <c r="AO34" s="41" t="s">
        <v>203</v>
      </c>
      <c r="AP34" s="41" t="s">
        <v>203</v>
      </c>
      <c r="AQ34" s="41" t="s">
        <v>203</v>
      </c>
      <c r="AR34" s="41" t="s">
        <v>203</v>
      </c>
      <c r="AS34" s="41" t="s">
        <v>203</v>
      </c>
      <c r="AT34" s="41" t="s">
        <v>203</v>
      </c>
      <c r="AU34" s="41" t="s">
        <v>203</v>
      </c>
      <c r="AV34" s="41" t="s">
        <v>203</v>
      </c>
      <c r="AW34" s="41" t="s">
        <v>9</v>
      </c>
      <c r="AX34" s="41" t="s">
        <v>203</v>
      </c>
      <c r="AY34" s="41" t="s">
        <v>203</v>
      </c>
      <c r="AZ34" s="41" t="s">
        <v>203</v>
      </c>
      <c r="BA34" s="18" t="s">
        <v>9</v>
      </c>
      <c r="BB34" s="41" t="s">
        <v>203</v>
      </c>
      <c r="BC34" s="41" t="s">
        <v>203</v>
      </c>
      <c r="BD34" s="18" t="s">
        <v>9</v>
      </c>
      <c r="BE34" s="89">
        <f t="shared" si="4"/>
        <v>8</v>
      </c>
      <c r="BF34" s="89">
        <f t="shared" si="0"/>
        <v>20</v>
      </c>
      <c r="BG34" s="89">
        <f t="shared" si="1"/>
        <v>26</v>
      </c>
      <c r="BH34" s="93">
        <f t="shared" si="2"/>
        <v>0.2857142857142857</v>
      </c>
      <c r="BI34" s="93">
        <f t="shared" si="3"/>
        <v>0.43478260869565216</v>
      </c>
    </row>
    <row r="35" spans="1:61" s="49" customFormat="1" ht="15" thickBot="1" x14ac:dyDescent="0.35">
      <c r="A35" s="61" t="s">
        <v>62</v>
      </c>
      <c r="B35" s="62" t="s">
        <v>65</v>
      </c>
      <c r="C35" s="63" t="s">
        <v>89</v>
      </c>
      <c r="D35" s="46" t="s">
        <v>89</v>
      </c>
      <c r="E35" s="46" t="s">
        <v>89</v>
      </c>
      <c r="F35" s="46" t="s">
        <v>88</v>
      </c>
      <c r="G35" s="46" t="s">
        <v>88</v>
      </c>
      <c r="H35" s="46" t="s">
        <v>88</v>
      </c>
      <c r="I35" s="46" t="s">
        <v>87</v>
      </c>
      <c r="J35" s="46" t="s">
        <v>89</v>
      </c>
      <c r="K35" s="46" t="s">
        <v>87</v>
      </c>
      <c r="L35" s="46" t="s">
        <v>87</v>
      </c>
      <c r="M35" s="46" t="s">
        <v>87</v>
      </c>
      <c r="N35" s="46" t="s">
        <v>87</v>
      </c>
      <c r="O35" s="46" t="s">
        <v>87</v>
      </c>
      <c r="P35" s="46" t="s">
        <v>87</v>
      </c>
      <c r="Q35" s="46" t="s">
        <v>87</v>
      </c>
      <c r="R35" s="46" t="s">
        <v>87</v>
      </c>
      <c r="S35" s="46" t="s">
        <v>87</v>
      </c>
      <c r="T35" s="46" t="s">
        <v>87</v>
      </c>
      <c r="U35" s="46" t="s">
        <v>88</v>
      </c>
      <c r="V35" s="64" t="s">
        <v>89</v>
      </c>
      <c r="W35" s="46" t="s">
        <v>87</v>
      </c>
      <c r="X35" s="46" t="s">
        <v>87</v>
      </c>
      <c r="Y35" s="41" t="s">
        <v>203</v>
      </c>
      <c r="Z35" s="41" t="s">
        <v>203</v>
      </c>
      <c r="AA35" s="41" t="s">
        <v>203</v>
      </c>
      <c r="AB35" s="41" t="s">
        <v>203</v>
      </c>
      <c r="AC35" s="41" t="s">
        <v>203</v>
      </c>
      <c r="AD35" s="41" t="s">
        <v>203</v>
      </c>
      <c r="AE35" s="41" t="s">
        <v>203</v>
      </c>
      <c r="AF35" s="41" t="s">
        <v>203</v>
      </c>
      <c r="AG35" s="41" t="s">
        <v>203</v>
      </c>
      <c r="AH35" s="51" t="s">
        <v>203</v>
      </c>
      <c r="AI35" s="46" t="s">
        <v>87</v>
      </c>
      <c r="AJ35" s="41" t="s">
        <v>87</v>
      </c>
      <c r="AK35" s="41" t="s">
        <v>203</v>
      </c>
      <c r="AL35" s="46" t="s">
        <v>87</v>
      </c>
      <c r="AM35" s="18" t="s">
        <v>203</v>
      </c>
      <c r="AN35" s="18" t="s">
        <v>203</v>
      </c>
      <c r="AO35" s="41" t="s">
        <v>203</v>
      </c>
      <c r="AP35" s="51" t="s">
        <v>203</v>
      </c>
      <c r="AQ35" s="51" t="s">
        <v>203</v>
      </c>
      <c r="AR35" s="41" t="s">
        <v>203</v>
      </c>
      <c r="AS35" s="51" t="s">
        <v>203</v>
      </c>
      <c r="AT35" s="51" t="s">
        <v>203</v>
      </c>
      <c r="AU35" s="51" t="s">
        <v>203</v>
      </c>
      <c r="AV35" s="51" t="s">
        <v>203</v>
      </c>
      <c r="AW35" s="51" t="s">
        <v>87</v>
      </c>
      <c r="AX35" s="51" t="s">
        <v>203</v>
      </c>
      <c r="AY35" s="51" t="s">
        <v>203</v>
      </c>
      <c r="AZ35" s="51" t="s">
        <v>203</v>
      </c>
      <c r="BA35" s="47" t="s">
        <v>87</v>
      </c>
      <c r="BB35" s="51" t="s">
        <v>203</v>
      </c>
      <c r="BC35" s="51" t="s">
        <v>203</v>
      </c>
      <c r="BD35" s="46" t="s">
        <v>87</v>
      </c>
      <c r="BE35" s="89"/>
      <c r="BF35" s="89"/>
      <c r="BG35" s="89"/>
      <c r="BH35" s="93"/>
      <c r="BI35" s="93"/>
    </row>
    <row r="36" spans="1:61" s="49" customFormat="1" ht="15" thickBot="1" x14ac:dyDescent="0.35">
      <c r="A36" s="65" t="s">
        <v>63</v>
      </c>
      <c r="B36" s="66" t="s">
        <v>198</v>
      </c>
      <c r="C36" s="67" t="s">
        <v>82</v>
      </c>
      <c r="D36" s="48" t="s">
        <v>81</v>
      </c>
      <c r="E36" s="48" t="s">
        <v>82</v>
      </c>
      <c r="F36" s="48" t="s">
        <v>85</v>
      </c>
      <c r="G36" s="48" t="s">
        <v>85</v>
      </c>
      <c r="H36" s="48" t="s">
        <v>82</v>
      </c>
      <c r="I36" s="48" t="s">
        <v>85</v>
      </c>
      <c r="J36" s="48" t="s">
        <v>85</v>
      </c>
      <c r="K36" s="48" t="s">
        <v>85</v>
      </c>
      <c r="L36" s="48" t="s">
        <v>85</v>
      </c>
      <c r="M36" s="48" t="s">
        <v>85</v>
      </c>
      <c r="N36" s="48" t="s">
        <v>84</v>
      </c>
      <c r="O36" s="48" t="s">
        <v>85</v>
      </c>
      <c r="P36" s="48" t="s">
        <v>84</v>
      </c>
      <c r="Q36" s="48" t="s">
        <v>81</v>
      </c>
      <c r="R36" s="48" t="s">
        <v>83</v>
      </c>
      <c r="S36" s="48" t="s">
        <v>85</v>
      </c>
      <c r="T36" s="48" t="s">
        <v>84</v>
      </c>
      <c r="U36" s="48" t="s">
        <v>85</v>
      </c>
      <c r="V36" s="64" t="s">
        <v>85</v>
      </c>
      <c r="W36" s="48" t="s">
        <v>85</v>
      </c>
      <c r="X36" s="48" t="s">
        <v>85</v>
      </c>
      <c r="Y36" s="41" t="s">
        <v>203</v>
      </c>
      <c r="Z36" s="41" t="s">
        <v>203</v>
      </c>
      <c r="AA36" s="41" t="s">
        <v>203</v>
      </c>
      <c r="AB36" s="41" t="s">
        <v>203</v>
      </c>
      <c r="AC36" s="41" t="s">
        <v>203</v>
      </c>
      <c r="AD36" s="41" t="s">
        <v>203</v>
      </c>
      <c r="AE36" s="41" t="s">
        <v>203</v>
      </c>
      <c r="AF36" s="41" t="s">
        <v>203</v>
      </c>
      <c r="AG36" s="41" t="s">
        <v>203</v>
      </c>
      <c r="AH36" s="51" t="s">
        <v>203</v>
      </c>
      <c r="AI36" s="54" t="s">
        <v>85</v>
      </c>
      <c r="AJ36" s="41" t="s">
        <v>85</v>
      </c>
      <c r="AK36" s="41" t="s">
        <v>203</v>
      </c>
      <c r="AL36" s="48" t="s">
        <v>85</v>
      </c>
      <c r="AM36" s="18" t="s">
        <v>203</v>
      </c>
      <c r="AN36" s="18" t="s">
        <v>203</v>
      </c>
      <c r="AO36" s="41" t="s">
        <v>203</v>
      </c>
      <c r="AP36" s="51" t="s">
        <v>203</v>
      </c>
      <c r="AQ36" s="51" t="s">
        <v>203</v>
      </c>
      <c r="AR36" s="41" t="s">
        <v>203</v>
      </c>
      <c r="AS36" s="51" t="s">
        <v>203</v>
      </c>
      <c r="AT36" s="51" t="s">
        <v>203</v>
      </c>
      <c r="AU36" s="51" t="s">
        <v>203</v>
      </c>
      <c r="AV36" s="51" t="s">
        <v>203</v>
      </c>
      <c r="AW36" s="51" t="s">
        <v>85</v>
      </c>
      <c r="AX36" s="51" t="s">
        <v>203</v>
      </c>
      <c r="AY36" s="51" t="s">
        <v>203</v>
      </c>
      <c r="AZ36" s="51" t="s">
        <v>203</v>
      </c>
      <c r="BA36" s="47" t="s">
        <v>201</v>
      </c>
      <c r="BB36" s="51" t="s">
        <v>203</v>
      </c>
      <c r="BC36" s="51" t="s">
        <v>203</v>
      </c>
      <c r="BD36" s="48" t="s">
        <v>85</v>
      </c>
      <c r="BE36" s="89"/>
      <c r="BF36" s="89"/>
      <c r="BG36" s="89"/>
      <c r="BH36" s="93"/>
      <c r="BI36" s="93"/>
    </row>
    <row r="37" spans="1:61" s="49" customFormat="1" ht="15" thickBot="1" x14ac:dyDescent="0.35">
      <c r="A37" s="65" t="s">
        <v>70</v>
      </c>
      <c r="B37" s="66" t="s">
        <v>76</v>
      </c>
      <c r="C37" s="68">
        <v>44286</v>
      </c>
      <c r="D37" s="68">
        <v>44316</v>
      </c>
      <c r="E37" s="68">
        <v>44347</v>
      </c>
      <c r="F37" s="68">
        <v>44377</v>
      </c>
      <c r="G37" s="68">
        <v>44408</v>
      </c>
      <c r="H37" s="68">
        <v>44439</v>
      </c>
      <c r="I37" s="68" t="s">
        <v>85</v>
      </c>
      <c r="J37" s="68">
        <v>44140</v>
      </c>
      <c r="K37" s="68" t="s">
        <v>85</v>
      </c>
      <c r="L37" s="68" t="s">
        <v>85</v>
      </c>
      <c r="M37" s="68" t="s">
        <v>85</v>
      </c>
      <c r="N37" s="68">
        <v>44333</v>
      </c>
      <c r="O37" s="68">
        <v>43816</v>
      </c>
      <c r="P37" s="68">
        <v>44323</v>
      </c>
      <c r="Q37" s="68">
        <v>44271</v>
      </c>
      <c r="R37" s="68">
        <v>44314</v>
      </c>
      <c r="S37" s="68">
        <v>44292</v>
      </c>
      <c r="T37" s="68">
        <v>44323</v>
      </c>
      <c r="U37" s="69">
        <v>44286</v>
      </c>
      <c r="V37" s="69">
        <v>44316</v>
      </c>
      <c r="W37" s="69">
        <v>44025</v>
      </c>
      <c r="X37" s="69">
        <v>44006</v>
      </c>
      <c r="Y37" s="41" t="s">
        <v>203</v>
      </c>
      <c r="Z37" s="41" t="s">
        <v>203</v>
      </c>
      <c r="AA37" s="41" t="s">
        <v>203</v>
      </c>
      <c r="AB37" s="41" t="s">
        <v>203</v>
      </c>
      <c r="AC37" s="41" t="s">
        <v>203</v>
      </c>
      <c r="AD37" s="41" t="s">
        <v>203</v>
      </c>
      <c r="AE37" s="41" t="s">
        <v>203</v>
      </c>
      <c r="AF37" s="41" t="s">
        <v>203</v>
      </c>
      <c r="AG37" s="41" t="s">
        <v>203</v>
      </c>
      <c r="AH37" s="51" t="s">
        <v>203</v>
      </c>
      <c r="AI37" s="54" t="s">
        <v>85</v>
      </c>
      <c r="AJ37" s="41" t="s">
        <v>85</v>
      </c>
      <c r="AK37" s="41" t="s">
        <v>203</v>
      </c>
      <c r="AL37" s="48" t="s">
        <v>85</v>
      </c>
      <c r="AM37" s="18" t="s">
        <v>203</v>
      </c>
      <c r="AN37" s="18" t="s">
        <v>203</v>
      </c>
      <c r="AO37" s="41" t="s">
        <v>203</v>
      </c>
      <c r="AP37" s="51" t="s">
        <v>203</v>
      </c>
      <c r="AQ37" s="51" t="s">
        <v>203</v>
      </c>
      <c r="AR37" s="41" t="s">
        <v>203</v>
      </c>
      <c r="AS37" s="51" t="s">
        <v>203</v>
      </c>
      <c r="AT37" s="51" t="s">
        <v>203</v>
      </c>
      <c r="AU37" s="51" t="s">
        <v>203</v>
      </c>
      <c r="AV37" s="51" t="s">
        <v>203</v>
      </c>
      <c r="AW37" s="83">
        <v>44322</v>
      </c>
      <c r="AX37" s="51" t="s">
        <v>203</v>
      </c>
      <c r="AY37" s="51" t="s">
        <v>203</v>
      </c>
      <c r="AZ37" s="51" t="s">
        <v>203</v>
      </c>
      <c r="BA37" s="47" t="s">
        <v>201</v>
      </c>
      <c r="BB37" s="51" t="s">
        <v>203</v>
      </c>
      <c r="BC37" s="51" t="s">
        <v>203</v>
      </c>
      <c r="BD37" s="48" t="s">
        <v>85</v>
      </c>
      <c r="BE37" s="89"/>
      <c r="BF37" s="89"/>
      <c r="BG37" s="89"/>
      <c r="BH37" s="93"/>
      <c r="BI37" s="93"/>
    </row>
    <row r="38" spans="1:61" ht="25.2" thickBot="1" x14ac:dyDescent="0.35">
      <c r="A38" s="2" t="s">
        <v>71</v>
      </c>
      <c r="B38" s="6" t="s">
        <v>77</v>
      </c>
      <c r="C38" s="24" t="s">
        <v>8</v>
      </c>
      <c r="D38" s="13" t="s">
        <v>8</v>
      </c>
      <c r="E38" s="13" t="s">
        <v>8</v>
      </c>
      <c r="F38" s="13" t="s">
        <v>9</v>
      </c>
      <c r="G38" s="13" t="s">
        <v>9</v>
      </c>
      <c r="H38" s="13" t="s">
        <v>9</v>
      </c>
      <c r="I38" s="13" t="s">
        <v>8</v>
      </c>
      <c r="J38" s="13" t="s">
        <v>9</v>
      </c>
      <c r="K38" s="13" t="s">
        <v>9</v>
      </c>
      <c r="L38" s="13" t="s">
        <v>9</v>
      </c>
      <c r="M38" s="13" t="s">
        <v>9</v>
      </c>
      <c r="N38" s="13" t="s">
        <v>8</v>
      </c>
      <c r="O38" s="13" t="s">
        <v>8</v>
      </c>
      <c r="P38" s="13" t="s">
        <v>9</v>
      </c>
      <c r="Q38" s="13" t="s">
        <v>8</v>
      </c>
      <c r="R38" s="13" t="s">
        <v>8</v>
      </c>
      <c r="S38" s="13" t="s">
        <v>8</v>
      </c>
      <c r="T38" s="13" t="s">
        <v>9</v>
      </c>
      <c r="U38" s="37" t="s">
        <v>9</v>
      </c>
      <c r="V38" s="37" t="s">
        <v>8</v>
      </c>
      <c r="W38" s="37" t="s">
        <v>9</v>
      </c>
      <c r="X38" s="13" t="s">
        <v>8</v>
      </c>
      <c r="Y38" s="41" t="s">
        <v>203</v>
      </c>
      <c r="Z38" s="41" t="s">
        <v>203</v>
      </c>
      <c r="AA38" s="41" t="s">
        <v>203</v>
      </c>
      <c r="AB38" s="41" t="s">
        <v>203</v>
      </c>
      <c r="AC38" s="41" t="s">
        <v>203</v>
      </c>
      <c r="AD38" s="41" t="s">
        <v>203</v>
      </c>
      <c r="AE38" s="41" t="s">
        <v>203</v>
      </c>
      <c r="AF38" s="41" t="s">
        <v>203</v>
      </c>
      <c r="AG38" s="41" t="s">
        <v>203</v>
      </c>
      <c r="AH38" s="41" t="s">
        <v>203</v>
      </c>
      <c r="AI38" s="44" t="s">
        <v>9</v>
      </c>
      <c r="AJ38" s="41" t="s">
        <v>9</v>
      </c>
      <c r="AK38" s="41" t="s">
        <v>203</v>
      </c>
      <c r="AL38" s="18" t="s">
        <v>9</v>
      </c>
      <c r="AM38" s="18" t="s">
        <v>203</v>
      </c>
      <c r="AN38" s="18" t="s">
        <v>203</v>
      </c>
      <c r="AO38" s="41" t="s">
        <v>203</v>
      </c>
      <c r="AP38" s="41" t="s">
        <v>203</v>
      </c>
      <c r="AQ38" s="41" t="s">
        <v>203</v>
      </c>
      <c r="AR38" s="41" t="s">
        <v>203</v>
      </c>
      <c r="AS38" s="41" t="s">
        <v>203</v>
      </c>
      <c r="AT38" s="41" t="s">
        <v>203</v>
      </c>
      <c r="AU38" s="41" t="s">
        <v>203</v>
      </c>
      <c r="AV38" s="41" t="s">
        <v>203</v>
      </c>
      <c r="AW38" s="41" t="s">
        <v>9</v>
      </c>
      <c r="AX38" s="41" t="s">
        <v>203</v>
      </c>
      <c r="AY38" s="41" t="s">
        <v>203</v>
      </c>
      <c r="AZ38" s="41" t="s">
        <v>203</v>
      </c>
      <c r="BA38" s="18" t="s">
        <v>8</v>
      </c>
      <c r="BB38" s="41" t="s">
        <v>203</v>
      </c>
      <c r="BC38" s="41" t="s">
        <v>203</v>
      </c>
      <c r="BD38" s="25" t="s">
        <v>9</v>
      </c>
      <c r="BE38" s="89">
        <f t="shared" si="4"/>
        <v>12</v>
      </c>
      <c r="BF38" s="89">
        <f t="shared" si="0"/>
        <v>16</v>
      </c>
      <c r="BG38" s="89">
        <f t="shared" si="1"/>
        <v>26</v>
      </c>
      <c r="BH38" s="93">
        <f t="shared" ref="BH38:BH40" si="5">BE38/SUM(BE38:BF38)</f>
        <v>0.42857142857142855</v>
      </c>
      <c r="BI38" s="93">
        <f t="shared" ref="BI38:BI40" si="6">BF38/SUM(BF38:BG38)</f>
        <v>0.38095238095238093</v>
      </c>
    </row>
    <row r="39" spans="1:61" ht="25.2" thickBot="1" x14ac:dyDescent="0.35">
      <c r="A39" s="2" t="s">
        <v>72</v>
      </c>
      <c r="B39" s="6" t="s">
        <v>78</v>
      </c>
      <c r="C39" s="24" t="s">
        <v>8</v>
      </c>
      <c r="D39" s="13" t="s">
        <v>8</v>
      </c>
      <c r="E39" s="13" t="s">
        <v>8</v>
      </c>
      <c r="F39" s="13" t="s">
        <v>9</v>
      </c>
      <c r="G39" s="13" t="s">
        <v>8</v>
      </c>
      <c r="H39" s="13" t="s">
        <v>8</v>
      </c>
      <c r="I39" s="13" t="s">
        <v>9</v>
      </c>
      <c r="J39" s="13" t="s">
        <v>9</v>
      </c>
      <c r="K39" s="13" t="s">
        <v>9</v>
      </c>
      <c r="L39" s="13" t="s">
        <v>9</v>
      </c>
      <c r="M39" s="13" t="s">
        <v>9</v>
      </c>
      <c r="N39" s="13" t="s">
        <v>9</v>
      </c>
      <c r="O39" s="13" t="s">
        <v>9</v>
      </c>
      <c r="P39" s="13" t="s">
        <v>9</v>
      </c>
      <c r="Q39" s="13" t="s">
        <v>9</v>
      </c>
      <c r="R39" s="13" t="s">
        <v>9</v>
      </c>
      <c r="S39" s="13" t="s">
        <v>9</v>
      </c>
      <c r="T39" s="13" t="s">
        <v>9</v>
      </c>
      <c r="U39" s="37" t="s">
        <v>8</v>
      </c>
      <c r="V39" s="13" t="s">
        <v>8</v>
      </c>
      <c r="W39" s="37" t="s">
        <v>9</v>
      </c>
      <c r="X39" s="37" t="s">
        <v>9</v>
      </c>
      <c r="Y39" s="41" t="s">
        <v>203</v>
      </c>
      <c r="Z39" s="41" t="s">
        <v>203</v>
      </c>
      <c r="AA39" s="41" t="s">
        <v>203</v>
      </c>
      <c r="AB39" s="41" t="s">
        <v>203</v>
      </c>
      <c r="AC39" s="41" t="s">
        <v>203</v>
      </c>
      <c r="AD39" s="41" t="s">
        <v>203</v>
      </c>
      <c r="AE39" s="41" t="s">
        <v>203</v>
      </c>
      <c r="AF39" s="41" t="s">
        <v>203</v>
      </c>
      <c r="AG39" s="41" t="s">
        <v>203</v>
      </c>
      <c r="AH39" s="41" t="s">
        <v>203</v>
      </c>
      <c r="AI39" s="43" t="s">
        <v>9</v>
      </c>
      <c r="AJ39" s="41" t="s">
        <v>9</v>
      </c>
      <c r="AK39" s="41" t="s">
        <v>203</v>
      </c>
      <c r="AL39" s="13" t="s">
        <v>9</v>
      </c>
      <c r="AM39" s="18" t="s">
        <v>203</v>
      </c>
      <c r="AN39" s="18" t="s">
        <v>203</v>
      </c>
      <c r="AO39" s="41" t="s">
        <v>203</v>
      </c>
      <c r="AP39" s="41" t="s">
        <v>203</v>
      </c>
      <c r="AQ39" s="41" t="s">
        <v>203</v>
      </c>
      <c r="AR39" s="41" t="s">
        <v>203</v>
      </c>
      <c r="AS39" s="41" t="s">
        <v>203</v>
      </c>
      <c r="AT39" s="41" t="s">
        <v>203</v>
      </c>
      <c r="AU39" s="41" t="s">
        <v>203</v>
      </c>
      <c r="AV39" s="41" t="s">
        <v>203</v>
      </c>
      <c r="AW39" s="41" t="s">
        <v>9</v>
      </c>
      <c r="AX39" s="41" t="s">
        <v>203</v>
      </c>
      <c r="AY39" s="41" t="s">
        <v>203</v>
      </c>
      <c r="AZ39" s="41" t="s">
        <v>203</v>
      </c>
      <c r="BA39" s="18" t="s">
        <v>9</v>
      </c>
      <c r="BB39" s="41" t="s">
        <v>203</v>
      </c>
      <c r="BC39" s="41" t="s">
        <v>203</v>
      </c>
      <c r="BD39" s="25" t="s">
        <v>9</v>
      </c>
      <c r="BE39" s="89">
        <f t="shared" si="4"/>
        <v>7</v>
      </c>
      <c r="BF39" s="89">
        <f t="shared" si="0"/>
        <v>21</v>
      </c>
      <c r="BG39" s="89">
        <f t="shared" si="1"/>
        <v>26</v>
      </c>
      <c r="BH39" s="93">
        <f t="shared" si="5"/>
        <v>0.25</v>
      </c>
      <c r="BI39" s="93">
        <f t="shared" si="6"/>
        <v>0.44680851063829785</v>
      </c>
    </row>
    <row r="40" spans="1:61" ht="15" thickBot="1" x14ac:dyDescent="0.35">
      <c r="A40" s="3" t="s">
        <v>73</v>
      </c>
      <c r="B40" s="21" t="s">
        <v>79</v>
      </c>
      <c r="C40" s="26" t="s">
        <v>8</v>
      </c>
      <c r="D40" s="22" t="s">
        <v>9</v>
      </c>
      <c r="E40" s="28" t="s">
        <v>9</v>
      </c>
      <c r="F40" s="22" t="s">
        <v>9</v>
      </c>
      <c r="G40" s="22" t="s">
        <v>8</v>
      </c>
      <c r="H40" s="22" t="s">
        <v>9</v>
      </c>
      <c r="I40" s="13" t="s">
        <v>8</v>
      </c>
      <c r="J40" s="13" t="s">
        <v>9</v>
      </c>
      <c r="K40" s="13" t="s">
        <v>8</v>
      </c>
      <c r="L40" s="13" t="s">
        <v>8</v>
      </c>
      <c r="M40" s="13" t="s">
        <v>8</v>
      </c>
      <c r="N40" s="13" t="s">
        <v>8</v>
      </c>
      <c r="O40" s="13" t="s">
        <v>9</v>
      </c>
      <c r="P40" s="13" t="s">
        <v>8</v>
      </c>
      <c r="Q40" s="13" t="s">
        <v>8</v>
      </c>
      <c r="R40" s="13" t="s">
        <v>8</v>
      </c>
      <c r="S40" s="13" t="s">
        <v>9</v>
      </c>
      <c r="T40" s="13" t="s">
        <v>8</v>
      </c>
      <c r="U40" s="37" t="s">
        <v>9</v>
      </c>
      <c r="V40" s="13" t="s">
        <v>8</v>
      </c>
      <c r="W40" s="13" t="s">
        <v>8</v>
      </c>
      <c r="X40" s="13" t="s">
        <v>8</v>
      </c>
      <c r="Y40" s="41" t="s">
        <v>203</v>
      </c>
      <c r="Z40" s="41" t="s">
        <v>203</v>
      </c>
      <c r="AA40" s="41" t="s">
        <v>203</v>
      </c>
      <c r="AB40" s="41" t="s">
        <v>203</v>
      </c>
      <c r="AC40" s="41" t="s">
        <v>203</v>
      </c>
      <c r="AD40" s="41" t="s">
        <v>203</v>
      </c>
      <c r="AE40" s="41" t="s">
        <v>203</v>
      </c>
      <c r="AF40" s="41" t="s">
        <v>203</v>
      </c>
      <c r="AG40" s="41" t="s">
        <v>203</v>
      </c>
      <c r="AH40" s="41" t="s">
        <v>203</v>
      </c>
      <c r="AI40" s="43" t="s">
        <v>8</v>
      </c>
      <c r="AJ40" s="41" t="s">
        <v>8</v>
      </c>
      <c r="AK40" s="41" t="s">
        <v>203</v>
      </c>
      <c r="AL40" s="18" t="s">
        <v>8</v>
      </c>
      <c r="AM40" s="18" t="s">
        <v>203</v>
      </c>
      <c r="AN40" s="18" t="s">
        <v>203</v>
      </c>
      <c r="AO40" s="41" t="s">
        <v>203</v>
      </c>
      <c r="AP40" s="41" t="s">
        <v>203</v>
      </c>
      <c r="AQ40" s="41" t="s">
        <v>203</v>
      </c>
      <c r="AR40" s="41" t="s">
        <v>203</v>
      </c>
      <c r="AS40" s="41" t="s">
        <v>203</v>
      </c>
      <c r="AT40" s="41" t="s">
        <v>203</v>
      </c>
      <c r="AU40" s="41" t="s">
        <v>203</v>
      </c>
      <c r="AV40" s="41" t="s">
        <v>203</v>
      </c>
      <c r="AW40" s="41" t="s">
        <v>8</v>
      </c>
      <c r="AX40" s="41" t="s">
        <v>203</v>
      </c>
      <c r="AY40" s="41" t="s">
        <v>203</v>
      </c>
      <c r="AZ40" s="41" t="s">
        <v>203</v>
      </c>
      <c r="BA40" s="18" t="s">
        <v>8</v>
      </c>
      <c r="BB40" s="41" t="s">
        <v>203</v>
      </c>
      <c r="BC40" s="41" t="s">
        <v>203</v>
      </c>
      <c r="BD40" s="25" t="s">
        <v>8</v>
      </c>
      <c r="BE40" s="89">
        <f t="shared" si="4"/>
        <v>20</v>
      </c>
      <c r="BF40" s="89">
        <f t="shared" si="0"/>
        <v>8</v>
      </c>
      <c r="BG40" s="89">
        <f t="shared" si="1"/>
        <v>26</v>
      </c>
      <c r="BH40" s="93">
        <f t="shared" si="5"/>
        <v>0.7142857142857143</v>
      </c>
      <c r="BI40" s="93">
        <f t="shared" si="6"/>
        <v>0.23529411764705882</v>
      </c>
    </row>
    <row r="41" spans="1:61" s="87" customFormat="1" ht="15" thickBot="1" x14ac:dyDescent="0.35">
      <c r="A41" s="85" t="s">
        <v>204</v>
      </c>
      <c r="B41" s="86" t="s">
        <v>207</v>
      </c>
      <c r="C41" s="70">
        <v>44326</v>
      </c>
      <c r="D41" s="71">
        <v>44326</v>
      </c>
      <c r="E41" s="71">
        <v>44326</v>
      </c>
      <c r="F41" s="71">
        <v>44326</v>
      </c>
      <c r="G41" s="71">
        <v>44326</v>
      </c>
      <c r="H41" s="71">
        <v>44326</v>
      </c>
      <c r="I41" s="27">
        <v>44326</v>
      </c>
      <c r="J41" s="27">
        <v>44326</v>
      </c>
      <c r="K41" s="27">
        <v>44326</v>
      </c>
      <c r="L41" s="27">
        <v>44326</v>
      </c>
      <c r="M41" s="27">
        <v>44326</v>
      </c>
      <c r="N41" s="27">
        <v>44334</v>
      </c>
      <c r="O41" s="27">
        <v>44326</v>
      </c>
      <c r="P41" s="27">
        <v>44326</v>
      </c>
      <c r="Q41" s="27">
        <v>44326</v>
      </c>
      <c r="R41" s="27">
        <v>44326</v>
      </c>
      <c r="S41" s="27">
        <v>44326</v>
      </c>
      <c r="T41" s="27">
        <v>44326</v>
      </c>
      <c r="U41" s="27">
        <v>44326</v>
      </c>
      <c r="V41" s="38">
        <v>44326</v>
      </c>
      <c r="W41" s="38">
        <v>44326</v>
      </c>
      <c r="X41" s="38">
        <v>44322</v>
      </c>
      <c r="Y41" s="82">
        <v>44326</v>
      </c>
      <c r="Z41" s="82">
        <v>44326</v>
      </c>
      <c r="AA41" s="82">
        <v>44326</v>
      </c>
      <c r="AB41" s="82">
        <v>44326</v>
      </c>
      <c r="AC41" s="82">
        <v>44326</v>
      </c>
      <c r="AD41" s="82">
        <v>44326</v>
      </c>
      <c r="AE41" s="82">
        <v>44326</v>
      </c>
      <c r="AF41" s="82">
        <v>44326</v>
      </c>
      <c r="AG41" s="81">
        <v>44326</v>
      </c>
      <c r="AH41" s="82">
        <v>44326</v>
      </c>
      <c r="AI41" s="38">
        <v>44322</v>
      </c>
      <c r="AJ41" s="38">
        <v>44326</v>
      </c>
      <c r="AK41" s="38">
        <v>44326</v>
      </c>
      <c r="AL41" s="38">
        <v>44322</v>
      </c>
      <c r="AM41" s="38">
        <v>44326</v>
      </c>
      <c r="AN41" s="38">
        <v>44326</v>
      </c>
      <c r="AO41" s="82">
        <v>44326</v>
      </c>
      <c r="AP41" s="82">
        <v>44326</v>
      </c>
      <c r="AQ41" s="82">
        <v>44326</v>
      </c>
      <c r="AR41" s="84">
        <v>44326</v>
      </c>
      <c r="AS41" s="82">
        <v>44326</v>
      </c>
      <c r="AT41" s="82">
        <v>44326</v>
      </c>
      <c r="AU41" s="82">
        <v>44326</v>
      </c>
      <c r="AV41" s="82">
        <v>44326</v>
      </c>
      <c r="AW41" s="82">
        <v>44326</v>
      </c>
      <c r="AX41" s="82">
        <v>44326</v>
      </c>
      <c r="AY41" s="82">
        <v>44326</v>
      </c>
      <c r="AZ41" s="82">
        <v>44326</v>
      </c>
      <c r="BA41" s="38">
        <v>44322</v>
      </c>
      <c r="BB41" s="82">
        <v>44326</v>
      </c>
      <c r="BC41" s="82">
        <v>44326</v>
      </c>
      <c r="BD41" s="38">
        <v>44322</v>
      </c>
      <c r="BE41" s="90"/>
      <c r="BF41" s="90"/>
      <c r="BG41" s="90"/>
      <c r="BH41" s="90"/>
      <c r="BI41" s="90"/>
    </row>
    <row r="42" spans="1:61" ht="15" thickBot="1" x14ac:dyDescent="0.35">
      <c r="A42" s="7" t="s">
        <v>86</v>
      </c>
      <c r="B42" s="29" t="s">
        <v>99</v>
      </c>
      <c r="C42" s="30"/>
      <c r="D42" s="18"/>
      <c r="E42" s="18"/>
      <c r="F42" s="18"/>
      <c r="G42" s="18"/>
      <c r="H42" s="18"/>
      <c r="I42" s="18"/>
      <c r="J42" s="18" t="s">
        <v>194</v>
      </c>
      <c r="K42" s="18" t="s">
        <v>208</v>
      </c>
      <c r="L42" s="18" t="s">
        <v>221</v>
      </c>
      <c r="M42" s="18"/>
      <c r="N42" s="18"/>
      <c r="O42" s="36" t="s">
        <v>195</v>
      </c>
      <c r="P42" s="18"/>
      <c r="Q42" s="18"/>
      <c r="R42" s="18" t="s">
        <v>197</v>
      </c>
      <c r="S42" s="18"/>
      <c r="T42" s="18"/>
      <c r="U42" s="18"/>
      <c r="V42" s="18" t="s">
        <v>209</v>
      </c>
      <c r="W42" s="18" t="s">
        <v>199</v>
      </c>
      <c r="X42" s="18"/>
      <c r="Y42" s="41"/>
      <c r="Z42" s="41"/>
      <c r="AA42" s="41"/>
      <c r="AB42" s="41"/>
      <c r="AC42" s="41"/>
      <c r="AD42" s="41"/>
      <c r="AE42" s="41"/>
      <c r="AF42" s="41"/>
      <c r="AG42" s="45" t="s">
        <v>219</v>
      </c>
      <c r="AH42" s="41"/>
      <c r="AI42" s="43"/>
      <c r="AJ42" s="38"/>
      <c r="AK42" s="41"/>
      <c r="AL42" s="18"/>
      <c r="AM42" s="18" t="s">
        <v>219</v>
      </c>
      <c r="AN42" s="18" t="s">
        <v>219</v>
      </c>
      <c r="AO42" s="41"/>
      <c r="AP42" s="41"/>
      <c r="AQ42" s="41"/>
      <c r="AR42" s="43"/>
      <c r="AS42" s="41"/>
      <c r="AT42" s="41"/>
      <c r="AU42" s="41"/>
      <c r="AV42" s="41"/>
      <c r="AW42" s="41"/>
      <c r="AX42" s="41"/>
      <c r="AY42" s="41"/>
      <c r="AZ42" s="41"/>
      <c r="BA42" s="18" t="s">
        <v>202</v>
      </c>
      <c r="BB42" s="41"/>
      <c r="BC42" s="41"/>
      <c r="BD42" s="23"/>
    </row>
    <row r="43" spans="1:61" ht="15" thickBot="1" x14ac:dyDescent="0.35">
      <c r="Y43" s="41"/>
      <c r="Z43" s="41"/>
      <c r="AA43" s="41"/>
      <c r="AB43" s="41"/>
      <c r="AC43" s="41"/>
      <c r="AD43" s="41"/>
      <c r="AE43" s="41"/>
      <c r="AF43" s="41"/>
    </row>
    <row r="44" spans="1:61" x14ac:dyDescent="0.3">
      <c r="Y44" s="41"/>
      <c r="Z44" s="41"/>
      <c r="AA44" s="41"/>
      <c r="AB44" s="41"/>
      <c r="AC44" s="41"/>
      <c r="AD44" s="41"/>
      <c r="AE44" s="41"/>
      <c r="AF44" s="41"/>
    </row>
    <row r="1048576" spans="19:33" ht="15" thickBot="1" x14ac:dyDescent="0.35">
      <c r="S1048576" s="13"/>
      <c r="AG1048576" s="43"/>
    </row>
  </sheetData>
  <phoneticPr fontId="11" type="noConversion"/>
  <hyperlinks>
    <hyperlink ref="C3" r:id="rId1" xr:uid="{03FFA973-8847-4EF1-99BD-9FFA325359C2}"/>
    <hyperlink ref="D3" r:id="rId2" xr:uid="{4E2813C6-CD7A-4683-879E-8D2DF8B1CCF1}"/>
    <hyperlink ref="E3" r:id="rId3" xr:uid="{F3168B59-8CB1-41B0-985B-09374B24847B}"/>
    <hyperlink ref="F3" r:id="rId4" xr:uid="{E7BAC4CA-C9F9-4147-A66F-DFFDE49FA603}"/>
    <hyperlink ref="H3" r:id="rId5" xr:uid="{F025D58A-6519-4E08-B14D-B5E4A9F987CC}"/>
    <hyperlink ref="AZ3" r:id="rId6" xr:uid="{5E03C4F1-44F0-40FB-A438-3470DF2AD605}"/>
    <hyperlink ref="BD3" r:id="rId7" xr:uid="{016556A8-8CDC-496C-87E1-63983BF1E9A3}"/>
    <hyperlink ref="BA3" r:id="rId8" xr:uid="{19936C3D-0CCC-497A-A920-005D5E088B16}"/>
    <hyperlink ref="I3" r:id="rId9" xr:uid="{A0DAC4DF-689F-4722-975E-4BF1953CCC19}"/>
    <hyperlink ref="J3" r:id="rId10" location="gid=0" xr:uid="{75F99952-5F14-4A4A-ADBC-07BE1B05315C}"/>
    <hyperlink ref="K3" r:id="rId11" xr:uid="{9D2D5675-9AA2-49DE-9156-7420AB1FBE19}"/>
    <hyperlink ref="L3" r:id="rId12" xr:uid="{86B37CDE-514B-4B60-918C-4C6B19331AEB}"/>
    <hyperlink ref="M3" r:id="rId13" xr:uid="{47372D58-5A62-4035-ADBE-96095323A9EA}"/>
    <hyperlink ref="O3" r:id="rId14" xr:uid="{82310674-9AA8-4736-BC85-D61B37A478DD}"/>
    <hyperlink ref="P3" r:id="rId15" xr:uid="{2C8FCC96-8275-41A2-B266-8DBD7C4CA351}"/>
    <hyperlink ref="Q3" r:id="rId16" xr:uid="{66C46697-17E5-4A2D-BDD1-374542EDD49E}"/>
    <hyperlink ref="R3" r:id="rId17" xr:uid="{4969EC94-CB46-458B-AE7E-6BC391A65B17}"/>
    <hyperlink ref="S3" r:id="rId18" xr:uid="{4D8F8C9E-D569-466D-9DE1-285CFEEAE182}"/>
    <hyperlink ref="U3" r:id="rId19" xr:uid="{4BB0B78B-BFAA-40EA-9645-0EF2A4C293DA}"/>
    <hyperlink ref="V3" r:id="rId20" xr:uid="{2CD1BAB1-3152-4EDF-97A5-72AB35BBB05D}"/>
    <hyperlink ref="W3" r:id="rId21" xr:uid="{4987DE9C-9C65-4262-98A0-E3C50C315EA1}"/>
    <hyperlink ref="X3" r:id="rId22" xr:uid="{1C180198-3F74-4326-B4A1-06F437A8AEFB}"/>
    <hyperlink ref="Y3" r:id="rId23" xr:uid="{3DD64C9C-29E9-4D6C-AA38-9BBD88842851}"/>
    <hyperlink ref="Z3" r:id="rId24" xr:uid="{7A450982-5BC0-4EAE-9719-AC95CF02219F}"/>
    <hyperlink ref="AA3" r:id="rId25" xr:uid="{98ED69BF-B1E2-4817-8105-EBF66463AE6E}"/>
    <hyperlink ref="AB3" r:id="rId26" xr:uid="{914622EB-54CE-4138-B650-3C747D281AC1}"/>
    <hyperlink ref="AC3" r:id="rId27" xr:uid="{C67C8507-F49B-4D4A-8EBF-245BCCA10B58}"/>
    <hyperlink ref="AD3" r:id="rId28" xr:uid="{F7497A82-A085-40A5-A6B7-5DFE533159A3}"/>
    <hyperlink ref="AE3" r:id="rId29" xr:uid="{FD3929FD-8247-485F-802D-E0FA21E7C2F7}"/>
    <hyperlink ref="AF3" r:id="rId30" xr:uid="{71EB4DB9-1047-47ED-AC9F-B87FBE4EC404}"/>
    <hyperlink ref="AG3" r:id="rId31" xr:uid="{7E8232A9-1FFE-4E82-A48D-BA5D2253DC1E}"/>
    <hyperlink ref="AI3" r:id="rId32" xr:uid="{B282F0BC-7759-44B5-95F5-34643808C789}"/>
    <hyperlink ref="AK3" r:id="rId33" xr:uid="{5AD27B4B-A608-4E52-86F6-0C69F081FAC7}"/>
    <hyperlink ref="AL3" r:id="rId34" xr:uid="{6F635CE9-3F68-49E4-B8B1-3752FF96EEC4}"/>
    <hyperlink ref="AM3" r:id="rId35" xr:uid="{67AA8FDD-A889-4F8B-B583-635820A29939}"/>
    <hyperlink ref="AN3" r:id="rId36" xr:uid="{050F0AAE-DAFC-4405-A524-16B399F1A425}"/>
    <hyperlink ref="AQ3" r:id="rId37" xr:uid="{2D7021C6-BBE8-4134-B808-EDBEBB69D5BB}"/>
    <hyperlink ref="AS3" r:id="rId38" xr:uid="{B5D55EE8-CA47-43A7-A50C-46D51091F643}"/>
    <hyperlink ref="AT3" r:id="rId39" xr:uid="{DA42F203-6B9F-447F-B95B-43156C04F1E3}"/>
    <hyperlink ref="AU3" r:id="rId40" xr:uid="{A3108007-41E8-458C-8651-8797A3DFDB5F}"/>
    <hyperlink ref="AV3" r:id="rId41" xr:uid="{F1B1666E-5612-468E-B349-2D0C2C14EC3F}"/>
    <hyperlink ref="AW3" r:id="rId42" xr:uid="{270DE022-2151-4382-A969-1748DFD26D04}"/>
    <hyperlink ref="AX3" r:id="rId43" xr:uid="{D006BFCF-A5E2-41B2-BE5D-E11BE6DC4902}"/>
    <hyperlink ref="AY3" r:id="rId44" xr:uid="{13AB0A20-5516-4456-88AB-C14DEDA7F1EF}"/>
    <hyperlink ref="BB3" r:id="rId45" xr:uid="{F2046877-CDE3-4F89-835F-E46D19F7FE8E}"/>
    <hyperlink ref="BC3" r:id="rId46" xr:uid="{D8BA4ED3-FF78-488C-BC5F-A5338F1FF7F9}"/>
    <hyperlink ref="G3" r:id="rId47" xr:uid="{75879A84-0677-4719-BC00-BEE5A1182C34}"/>
    <hyperlink ref="T3" r:id="rId48" xr:uid="{640050AE-208B-40BD-8B67-191BD7ABB9D7}"/>
    <hyperlink ref="AR3" r:id="rId49" xr:uid="{81F01C20-BDAC-4CD0-BE1D-D8E283236FB9}"/>
    <hyperlink ref="AH3" r:id="rId50" xr:uid="{F860B291-F952-4C50-B77C-DDB71991543D}"/>
    <hyperlink ref="AO3" r:id="rId51" xr:uid="{F5C600F6-BCBE-4D78-B0C5-30BDBF993F7C}"/>
    <hyperlink ref="N3" r:id="rId52" xr:uid="{5A14EC09-714B-4288-8705-447F844236A7}"/>
  </hyperlinks>
  <pageMargins left="0.7" right="0.7" top="0.75" bottom="0.75" header="0.3" footer="0.3"/>
  <pageSetup orientation="portrait" r:id="rId53"/>
  <extLst>
    <ext xmlns:x14="http://schemas.microsoft.com/office/spreadsheetml/2009/9/main" uri="{CCE6A557-97BC-4b89-ADB6-D9C93CAAB3DF}">
      <x14:dataValidations xmlns:xm="http://schemas.microsoft.com/office/excel/2006/main" count="2">
        <x14:dataValidation type="list" allowBlank="1" showInputMessage="1" showErrorMessage="1" xr:uid="{A1B783F5-1099-4C43-98D8-314D1C727975}">
          <x14:formula1>
            <xm:f>Lookup!$B$2:$B$5</xm:f>
          </x14:formula1>
          <xm:sqref>C35:U35 AI35 BD35 W35:X35 AL35</xm:sqref>
        </x14:dataValidation>
        <x14:dataValidation type="list" allowBlank="1" showInputMessage="1" showErrorMessage="1" xr:uid="{33E771FC-29D8-42B2-99C2-8D952AE781B6}">
          <x14:formula1>
            <xm:f>Lookup!$A$2:$A$6</xm:f>
          </x14:formula1>
          <xm:sqref>BD36:BD37 C36:X36 AI36:AI37 AL36:AL37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9964-E267-4B49-ABAC-981F372B721D}">
  <dimension ref="A1:B6"/>
  <sheetViews>
    <sheetView workbookViewId="0">
      <selection activeCell="B6" sqref="B6"/>
    </sheetView>
  </sheetViews>
  <sheetFormatPr defaultRowHeight="14.4" x14ac:dyDescent="0.3"/>
  <cols>
    <col min="1" max="1" width="11.6640625" bestFit="1" customWidth="1"/>
  </cols>
  <sheetData>
    <row r="1" spans="1:2" x14ac:dyDescent="0.3">
      <c r="A1" t="s">
        <v>80</v>
      </c>
      <c r="B1" t="s">
        <v>62</v>
      </c>
    </row>
    <row r="2" spans="1:2" x14ac:dyDescent="0.3">
      <c r="A2" t="s">
        <v>81</v>
      </c>
      <c r="B2" t="s">
        <v>87</v>
      </c>
    </row>
    <row r="3" spans="1:2" x14ac:dyDescent="0.3">
      <c r="A3" t="s">
        <v>82</v>
      </c>
      <c r="B3" t="s">
        <v>88</v>
      </c>
    </row>
    <row r="4" spans="1:2" x14ac:dyDescent="0.3">
      <c r="A4" t="s">
        <v>83</v>
      </c>
      <c r="B4" t="s">
        <v>89</v>
      </c>
    </row>
    <row r="5" spans="1:2" x14ac:dyDescent="0.3">
      <c r="A5" t="s">
        <v>84</v>
      </c>
      <c r="B5" t="s">
        <v>90</v>
      </c>
    </row>
    <row r="6" spans="1:2" x14ac:dyDescent="0.3">
      <c r="A6"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Data Custodians Dataset 1</vt:lpstr>
      <vt:lpstr>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Nadina</dc:creator>
  <cp:lastModifiedBy>Nadina</cp:lastModifiedBy>
  <dcterms:created xsi:type="dcterms:W3CDTF">2021-04-30T13:51:02Z</dcterms:created>
  <dcterms:modified xsi:type="dcterms:W3CDTF">2021-05-18T11:25:00Z</dcterms:modified>
</cp:coreProperties>
</file>