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BCX_European_Analysis/Manuscript tables/"/>
    </mc:Choice>
  </mc:AlternateContent>
  <xr:revisionPtr revIDLastSave="0" documentId="13_ncr:1_{AC4232B7-D2EE-894B-80A1-FBA1670E1568}" xr6:coauthVersionLast="36" xr6:coauthVersionMax="36" xr10:uidLastSave="{00000000-0000-0000-0000-000000000000}"/>
  <bookViews>
    <workbookView xWindow="0" yWindow="460" windowWidth="28800" windowHeight="16180" xr2:uid="{7211256D-79FC-7049-90B0-0EBB80ABFBDA}"/>
  </bookViews>
  <sheets>
    <sheet name="KNOWN VARIANTS" sheetId="1" r:id="rId1"/>
    <sheet name="PUTATIVE NOV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3" i="1"/>
  <c r="F4" i="1"/>
  <c r="F3" i="1"/>
  <c r="F2" i="1"/>
</calcChain>
</file>

<file path=xl/sharedStrings.xml><?xml version="1.0" encoding="utf-8"?>
<sst xmlns="http://schemas.openxmlformats.org/spreadsheetml/2006/main" count="209" uniqueCount="148">
  <si>
    <t>Disease (ICD10 code)</t>
  </si>
  <si>
    <t>Dominant/recessive pattern</t>
  </si>
  <si>
    <t>Erythrocytosis (D750) with megakaryocytic atypia</t>
  </si>
  <si>
    <t>Imputed/Genotyped</t>
  </si>
  <si>
    <t>G</t>
  </si>
  <si>
    <t>rs35897051</t>
  </si>
  <si>
    <t>I</t>
  </si>
  <si>
    <t>rs119468010</t>
  </si>
  <si>
    <t>Variant</t>
  </si>
  <si>
    <t>Gene</t>
  </si>
  <si>
    <t>PKLR</t>
  </si>
  <si>
    <t>MPO</t>
  </si>
  <si>
    <t>rs113403872</t>
  </si>
  <si>
    <t>rs116100695</t>
  </si>
  <si>
    <t>rs61755431</t>
  </si>
  <si>
    <t>rs1799945</t>
  </si>
  <si>
    <t>HFE</t>
  </si>
  <si>
    <t>rs1800730</t>
  </si>
  <si>
    <t>rs1800562</t>
  </si>
  <si>
    <t>AA change</t>
  </si>
  <si>
    <t>p.His63Asp</t>
  </si>
  <si>
    <t>p.Ser65Cys</t>
  </si>
  <si>
    <t>p.Cys282Tyr</t>
  </si>
  <si>
    <t>rs138156467</t>
  </si>
  <si>
    <t>CSF3R</t>
  </si>
  <si>
    <t>p.Trp547Ter</t>
  </si>
  <si>
    <t>rs28928907</t>
  </si>
  <si>
    <t>MPL</t>
  </si>
  <si>
    <t>rs33946267</t>
  </si>
  <si>
    <t>HBB</t>
  </si>
  <si>
    <t>rs61745086</t>
  </si>
  <si>
    <t>PIEZO1</t>
  </si>
  <si>
    <t>p.Pro2510Leu</t>
  </si>
  <si>
    <t>rs137853120</t>
  </si>
  <si>
    <t>TMPRSS6</t>
  </si>
  <si>
    <t>p.Asp521Asn</t>
  </si>
  <si>
    <t>rs5030764</t>
  </si>
  <si>
    <t>GP9</t>
  </si>
  <si>
    <t>p.Asn61Ser</t>
  </si>
  <si>
    <t>JAK2</t>
  </si>
  <si>
    <t>rs41316003</t>
  </si>
  <si>
    <t>p.Arg1063Hist</t>
  </si>
  <si>
    <t>rs146220228</t>
  </si>
  <si>
    <t>WAS</t>
  </si>
  <si>
    <t>p.Glu131Lys</t>
  </si>
  <si>
    <t>X</t>
  </si>
  <si>
    <t>p.Arg102Pro</t>
  </si>
  <si>
    <t>p.Glu122Gln</t>
  </si>
  <si>
    <t>c.2031-2A&gt;C</t>
  </si>
  <si>
    <t>p.Arg569Trp</t>
  </si>
  <si>
    <t>p.Arg110Gln</t>
  </si>
  <si>
    <t>p.Arg486Trp</t>
  </si>
  <si>
    <t>p.Arg569Gln</t>
  </si>
  <si>
    <t>Incidence in UKBB (ICD10 codes, total N=410,293)</t>
  </si>
  <si>
    <t>0/2</t>
  </si>
  <si>
    <t>Variant prevalence (carriers with disease/total)</t>
  </si>
  <si>
    <t>0/0</t>
  </si>
  <si>
    <t>0/6</t>
  </si>
  <si>
    <t>0/14</t>
  </si>
  <si>
    <t>0/4</t>
  </si>
  <si>
    <t>0/107</t>
  </si>
  <si>
    <t>Neutropenia/philia (D709, D72828)</t>
  </si>
  <si>
    <t>0/1</t>
  </si>
  <si>
    <t>Congenital amegakaryocytic thrombocytopenia (D610)</t>
  </si>
  <si>
    <t>Beta-thalassemia (D561)</t>
  </si>
  <si>
    <t>Stomatocytosis dehydrated (D588)</t>
  </si>
  <si>
    <t>0/24</t>
  </si>
  <si>
    <t>Iron-refractory iron deficiency anaemia (IRIDA) (D508)</t>
  </si>
  <si>
    <t>0/19</t>
  </si>
  <si>
    <t>X-linked thrombocytopenia, Wiskott-Aldrich syndrome (D820)</t>
  </si>
  <si>
    <t>Bernard-Soulier Syndrome (D691)</t>
  </si>
  <si>
    <t>-</t>
  </si>
  <si>
    <t>Mch (mcv, ret_p)</t>
  </si>
  <si>
    <t>rs148397151</t>
  </si>
  <si>
    <t>FAM46C</t>
  </si>
  <si>
    <t>mpv</t>
  </si>
  <si>
    <t>rs149254521</t>
  </si>
  <si>
    <t>PEAR1</t>
  </si>
  <si>
    <t>hlr_p</t>
  </si>
  <si>
    <t>rs201514157</t>
  </si>
  <si>
    <t>SPTA1</t>
  </si>
  <si>
    <t>1:43777417_C_T</t>
  </si>
  <si>
    <t>plt</t>
  </si>
  <si>
    <t>TIE1</t>
  </si>
  <si>
    <t>mono</t>
  </si>
  <si>
    <t>rs201859625</t>
  </si>
  <si>
    <t>C10orf54</t>
  </si>
  <si>
    <t>pdw</t>
  </si>
  <si>
    <t>rs143331139</t>
  </si>
  <si>
    <t>PLEKHO2,AC069368.3</t>
  </si>
  <si>
    <t>mrv</t>
  </si>
  <si>
    <t>rs61735430</t>
  </si>
  <si>
    <t>E2F4</t>
  </si>
  <si>
    <t>wbc</t>
  </si>
  <si>
    <t>rs55799208</t>
  </si>
  <si>
    <t>CXCR2</t>
  </si>
  <si>
    <t>rs61733609</t>
  </si>
  <si>
    <t>rs139473150</t>
  </si>
  <si>
    <t>TUBB1</t>
  </si>
  <si>
    <t>rs140221307*</t>
  </si>
  <si>
    <t>IL17RA</t>
  </si>
  <si>
    <t>rs149771513</t>
  </si>
  <si>
    <t>mch</t>
  </si>
  <si>
    <t>rs8177318</t>
  </si>
  <si>
    <t>TF</t>
  </si>
  <si>
    <t>mcv</t>
  </si>
  <si>
    <t>rs150854910</t>
  </si>
  <si>
    <t>irf</t>
  </si>
  <si>
    <t>rs200622087</t>
  </si>
  <si>
    <t>IFRD2</t>
  </si>
  <si>
    <t>hlr</t>
  </si>
  <si>
    <t>rs200964278</t>
  </si>
  <si>
    <t>p.Arg38Gln</t>
  </si>
  <si>
    <t>p.Met255Val</t>
  </si>
  <si>
    <t>p.Cys2299Phe</t>
  </si>
  <si>
    <t>p.Ser470Leu</t>
  </si>
  <si>
    <t>p.Leu213.Phe</t>
  </si>
  <si>
    <t>p.Arg142Gln</t>
  </si>
  <si>
    <t>p.Glu398Lys</t>
  </si>
  <si>
    <t>p.Arg248Gln</t>
  </si>
  <si>
    <t>p.Arg153His</t>
  </si>
  <si>
    <t>p.Ala287Val</t>
  </si>
  <si>
    <t>p.Trp320Arg</t>
  </si>
  <si>
    <t>p.Asp363Asn</t>
  </si>
  <si>
    <t>p.Ser55Arg</t>
  </si>
  <si>
    <t>p.Arg216Trp</t>
  </si>
  <si>
    <t>p.Arg500Cys</t>
  </si>
  <si>
    <t>p.Gly447Asp</t>
  </si>
  <si>
    <t>the disease has mild symptomps, so it is difficult to detect</t>
  </si>
  <si>
    <t>CHECK</t>
  </si>
  <si>
    <t>yes, 3x increase in anaemia patients compared to rest of ukbb</t>
  </si>
  <si>
    <t>yes, ~4.6x increase in low platelets people compared to rest of ukbb</t>
  </si>
  <si>
    <t>Incidence in UKBB (ICD10 codes/total N=410,293)</t>
  </si>
  <si>
    <t>Notes</t>
  </si>
  <si>
    <t>Variants confirmed by WES</t>
  </si>
  <si>
    <t>RBC: normal, HGB: normal</t>
  </si>
  <si>
    <t xml:space="preserve">Carrier's GTS </t>
  </si>
  <si>
    <t>27/10,230</t>
  </si>
  <si>
    <t>418/2,889</t>
  </si>
  <si>
    <t>Variant prevalence (carriers with disease/total) - matched to inheritance</t>
  </si>
  <si>
    <t>Pyruvate kinase deficiency of red cells (D552)</t>
  </si>
  <si>
    <t>Myeloperoxidase deficiency (D7289)</t>
  </si>
  <si>
    <t>Haemochromatosis (E83119)</t>
  </si>
  <si>
    <t>Recessive</t>
  </si>
  <si>
    <t>Dominant</t>
  </si>
  <si>
    <t>1.2E-02 (D70),       9.9E-04 (D728)</t>
  </si>
  <si>
    <t>2.4E-03 (E831)</t>
  </si>
  <si>
    <t>9.9E-04 (D728)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</si>
</sst>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Helvetica"/>
      <family val="2"/>
    </font>
    <font>
      <sz val="18"/>
      <color rgb="FF000000"/>
      <name val="Helvetica Neue"/>
      <family val="2"/>
    </font>
    <font>
      <sz val="18"/>
      <color theme="1"/>
      <name val="Calibri"/>
      <family val="2"/>
      <scheme val="minor"/>
    </font>
    <font>
      <sz val="18"/>
      <color rgb="FF333333"/>
      <name val="Helvetica Neue"/>
      <family val="2"/>
    </font>
    <font>
      <sz val="1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 readingOrder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8"/>
      </font>
      <alignment horizontal="center" vertical="center" textRotation="0" indent="0" justifyLastLine="0" shrinkToFit="0"/>
    </dxf>
    <dxf>
      <font>
        <strike val="0"/>
        <outline val="0"/>
        <shadow val="0"/>
        <u val="none"/>
        <vertAlign val="baseline"/>
        <sz val="18"/>
      </font>
      <alignment horizontal="center" vertical="center" textRotation="0" indent="0" justifyLastLine="0" shrinkToFit="0"/>
    </dxf>
    <dxf>
      <font>
        <strike val="0"/>
        <outline val="0"/>
        <shadow val="0"/>
        <u val="none"/>
        <vertAlign val="baseline"/>
        <sz val="18"/>
      </font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elvetica Neue"/>
        <family val="2"/>
        <scheme val="none"/>
      </font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8"/>
      </font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elvetica Neue"/>
        <family val="2"/>
        <scheme val="none"/>
      </font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elvetica Neue"/>
        <family val="2"/>
        <scheme val="none"/>
      </font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elvetica Neue"/>
        <family val="2"/>
        <scheme val="none"/>
      </font>
      <alignment horizontal="center" vertical="center" textRotation="0" wrapText="1" indent="0" justifyLastLine="0" shrinkToFit="0" readingOrder="1"/>
    </dxf>
    <dxf>
      <border outline="0">
        <top style="medium">
          <color rgb="FFFFFFFF"/>
        </top>
      </border>
    </dxf>
    <dxf>
      <font>
        <strike val="0"/>
        <outline val="0"/>
        <shadow val="0"/>
        <u val="none"/>
        <vertAlign val="baseline"/>
        <sz val="18"/>
        <family val="2"/>
      </font>
      <alignment horizontal="center" vertical="center" textRotation="0" indent="0" justifyLastLine="0" shrinkToFit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Helvetica"/>
        <family val="2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D0B03-E88D-E041-8166-9F900408DF53}" name="Table1" displayName="Table1" ref="A1:H17" totalsRowShown="0" headerRowDxfId="11" dataDxfId="9" headerRowBorderDxfId="10" tableBorderDxfId="8">
  <tableColumns count="8">
    <tableColumn id="1" xr3:uid="{A1D746E6-F8C3-4E4D-8039-D7ED3462FBB6}" name="Variant" dataDxfId="7"/>
    <tableColumn id="2" xr3:uid="{239F6E18-FA81-564D-96AC-D4839EF5D546}" name="Gene" dataDxfId="6"/>
    <tableColumn id="3" xr3:uid="{07896D71-22F7-6844-8151-B62207AC2174}" name="AA change" dataDxfId="5"/>
    <tableColumn id="4" xr3:uid="{B9A489AB-AE2F-E44E-A358-4F92ADFE55C9}" name="Imputed/Genotyped" dataDxfId="4"/>
    <tableColumn id="5" xr3:uid="{64CF5598-1195-9546-AF44-0E5D2B3F12BC}" name="Disease (ICD10 code)" dataDxfId="3"/>
    <tableColumn id="6" xr3:uid="{109A0244-F573-104A-AA46-B85B1A197844}" name="Incidence in UKBB (ICD10 codes, total N=410,293)" dataDxfId="2"/>
    <tableColumn id="7" xr3:uid="{715EFFDE-9AAE-CB4B-A79F-4FEDFA808115}" name="Variant prevalence (carriers with disease/total)" dataDxfId="1"/>
    <tableColumn id="8" xr3:uid="{59301B2D-C3FB-F94F-AFCC-19E37F47149F}" name="Dominant/recessive patte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E5C-4D5D-6648-9AAE-DC00C6D3BC16}">
  <dimension ref="A1:K17"/>
  <sheetViews>
    <sheetView tabSelected="1" workbookViewId="0">
      <selection activeCell="G2" sqref="G2"/>
    </sheetView>
  </sheetViews>
  <sheetFormatPr baseColWidth="10" defaultColWidth="30.83203125" defaultRowHeight="71" customHeight="1" x14ac:dyDescent="0.2"/>
  <cols>
    <col min="1" max="1" width="30.83203125" style="1"/>
    <col min="2" max="2" width="21.33203125" style="1" customWidth="1"/>
    <col min="3" max="3" width="30.83203125" style="1"/>
    <col min="4" max="4" width="15.33203125" style="1" customWidth="1"/>
    <col min="5" max="8" width="30.83203125" style="1"/>
    <col min="9" max="9" width="16.6640625" style="1" customWidth="1"/>
    <col min="10" max="16384" width="30.83203125" style="1"/>
  </cols>
  <sheetData>
    <row r="1" spans="1:11" ht="104" customHeight="1" thickBot="1" x14ac:dyDescent="0.25">
      <c r="A1" s="3" t="s">
        <v>8</v>
      </c>
      <c r="B1" s="3" t="s">
        <v>9</v>
      </c>
      <c r="C1" s="3" t="s">
        <v>19</v>
      </c>
      <c r="D1" s="3" t="s">
        <v>3</v>
      </c>
      <c r="E1" s="3" t="s">
        <v>0</v>
      </c>
      <c r="F1" s="3" t="s">
        <v>132</v>
      </c>
      <c r="G1" s="3" t="s">
        <v>139</v>
      </c>
      <c r="H1" s="3" t="s">
        <v>133</v>
      </c>
      <c r="I1" s="3" t="s">
        <v>1</v>
      </c>
      <c r="J1" s="3" t="s">
        <v>134</v>
      </c>
      <c r="K1" s="3" t="s">
        <v>136</v>
      </c>
    </row>
    <row r="2" spans="1:11" ht="71" customHeight="1" thickTop="1" thickBot="1" x14ac:dyDescent="0.25">
      <c r="A2" s="2" t="s">
        <v>12</v>
      </c>
      <c r="B2" s="2" t="s">
        <v>10</v>
      </c>
      <c r="C2" s="2" t="s">
        <v>50</v>
      </c>
      <c r="D2" s="2" t="s">
        <v>4</v>
      </c>
      <c r="E2" s="2" t="s">
        <v>140</v>
      </c>
      <c r="F2" s="9">
        <f>3/410293</f>
        <v>7.3118478745676872E-6</v>
      </c>
      <c r="G2" s="2" t="s">
        <v>56</v>
      </c>
      <c r="H2" s="2"/>
      <c r="I2" s="2" t="s">
        <v>143</v>
      </c>
      <c r="J2" s="2"/>
      <c r="K2" s="2"/>
    </row>
    <row r="3" spans="1:11" ht="71" customHeight="1" thickBot="1" x14ac:dyDescent="0.25">
      <c r="A3" s="2" t="s">
        <v>13</v>
      </c>
      <c r="B3" s="2" t="s">
        <v>10</v>
      </c>
      <c r="C3" s="2" t="s">
        <v>51</v>
      </c>
      <c r="D3" s="2" t="s">
        <v>4</v>
      </c>
      <c r="E3" s="2" t="s">
        <v>140</v>
      </c>
      <c r="F3" s="9">
        <f>3/410293</f>
        <v>7.3118478745676872E-6</v>
      </c>
      <c r="G3" s="2" t="s">
        <v>54</v>
      </c>
      <c r="H3" s="2"/>
      <c r="I3" s="2" t="s">
        <v>143</v>
      </c>
      <c r="J3" s="2"/>
      <c r="K3" s="2" t="s">
        <v>135</v>
      </c>
    </row>
    <row r="4" spans="1:11" ht="71" customHeight="1" thickBot="1" x14ac:dyDescent="0.25">
      <c r="A4" s="2" t="s">
        <v>14</v>
      </c>
      <c r="B4" s="2" t="s">
        <v>10</v>
      </c>
      <c r="C4" s="2" t="s">
        <v>52</v>
      </c>
      <c r="D4" s="2" t="s">
        <v>4</v>
      </c>
      <c r="E4" s="2" t="s">
        <v>140</v>
      </c>
      <c r="F4" s="9">
        <f>3/410293</f>
        <v>7.3118478745676872E-6</v>
      </c>
      <c r="G4" s="2" t="s">
        <v>57</v>
      </c>
      <c r="H4" s="2"/>
      <c r="I4" s="2" t="s">
        <v>143</v>
      </c>
      <c r="J4" s="2"/>
      <c r="K4" s="2"/>
    </row>
    <row r="5" spans="1:11" ht="71" customHeight="1" thickBot="1" x14ac:dyDescent="0.25">
      <c r="A5" s="2" t="s">
        <v>5</v>
      </c>
      <c r="B5" s="2" t="s">
        <v>11</v>
      </c>
      <c r="C5" s="2" t="s">
        <v>48</v>
      </c>
      <c r="D5" s="2" t="s">
        <v>6</v>
      </c>
      <c r="E5" s="2" t="s">
        <v>141</v>
      </c>
      <c r="F5" s="2" t="s">
        <v>147</v>
      </c>
      <c r="G5" s="2" t="s">
        <v>58</v>
      </c>
      <c r="H5" s="2" t="s">
        <v>128</v>
      </c>
      <c r="I5" s="2" t="s">
        <v>144</v>
      </c>
      <c r="J5" s="2"/>
      <c r="K5" s="2"/>
    </row>
    <row r="6" spans="1:11" ht="71" customHeight="1" thickBot="1" x14ac:dyDescent="0.25">
      <c r="A6" s="2" t="s">
        <v>7</v>
      </c>
      <c r="B6" s="2" t="s">
        <v>11</v>
      </c>
      <c r="C6" s="2" t="s">
        <v>49</v>
      </c>
      <c r="D6" s="2" t="s">
        <v>4</v>
      </c>
      <c r="E6" s="2" t="s">
        <v>141</v>
      </c>
      <c r="F6" s="2" t="s">
        <v>147</v>
      </c>
      <c r="G6" s="2" t="s">
        <v>59</v>
      </c>
      <c r="H6" s="2" t="s">
        <v>128</v>
      </c>
      <c r="I6" s="2" t="s">
        <v>144</v>
      </c>
      <c r="J6" s="2"/>
      <c r="K6" s="2"/>
    </row>
    <row r="7" spans="1:11" ht="71" customHeight="1" thickBot="1" x14ac:dyDescent="0.25">
      <c r="A7" s="2" t="s">
        <v>15</v>
      </c>
      <c r="B7" s="2" t="s">
        <v>16</v>
      </c>
      <c r="C7" s="2" t="s">
        <v>20</v>
      </c>
      <c r="D7" s="2" t="s">
        <v>4</v>
      </c>
      <c r="E7" s="2" t="s">
        <v>142</v>
      </c>
      <c r="F7" s="2" t="s">
        <v>146</v>
      </c>
      <c r="G7" s="2" t="s">
        <v>137</v>
      </c>
      <c r="H7" s="2" t="s">
        <v>129</v>
      </c>
      <c r="I7" s="2" t="s">
        <v>143</v>
      </c>
      <c r="J7" s="2"/>
      <c r="K7" s="2"/>
    </row>
    <row r="8" spans="1:11" ht="71" customHeight="1" thickBot="1" x14ac:dyDescent="0.25">
      <c r="A8" s="2" t="s">
        <v>17</v>
      </c>
      <c r="B8" s="2" t="s">
        <v>16</v>
      </c>
      <c r="C8" s="2" t="s">
        <v>21</v>
      </c>
      <c r="D8" s="2" t="s">
        <v>6</v>
      </c>
      <c r="E8" s="2" t="s">
        <v>142</v>
      </c>
      <c r="F8" s="2" t="s">
        <v>146</v>
      </c>
      <c r="G8" s="2" t="s">
        <v>60</v>
      </c>
      <c r="H8" s="2"/>
      <c r="I8" s="2" t="s">
        <v>143</v>
      </c>
      <c r="J8" s="2"/>
      <c r="K8" s="2"/>
    </row>
    <row r="9" spans="1:11" ht="71" customHeight="1" thickBot="1" x14ac:dyDescent="0.25">
      <c r="A9" s="2" t="s">
        <v>18</v>
      </c>
      <c r="B9" s="2" t="s">
        <v>16</v>
      </c>
      <c r="C9" s="2" t="s">
        <v>22</v>
      </c>
      <c r="D9" s="2" t="s">
        <v>6</v>
      </c>
      <c r="E9" s="2" t="s">
        <v>142</v>
      </c>
      <c r="F9" s="2" t="s">
        <v>146</v>
      </c>
      <c r="G9" s="2" t="s">
        <v>138</v>
      </c>
      <c r="H9" s="2" t="s">
        <v>129</v>
      </c>
      <c r="I9" s="2" t="s">
        <v>143</v>
      </c>
      <c r="J9" s="2"/>
      <c r="K9" s="2"/>
    </row>
    <row r="10" spans="1:11" ht="71" customHeight="1" thickBot="1" x14ac:dyDescent="0.25">
      <c r="A10" s="2" t="s">
        <v>23</v>
      </c>
      <c r="B10" s="2" t="s">
        <v>24</v>
      </c>
      <c r="C10" s="2" t="s">
        <v>25</v>
      </c>
      <c r="D10" s="2" t="s">
        <v>4</v>
      </c>
      <c r="E10" s="2" t="s">
        <v>61</v>
      </c>
      <c r="F10" s="2" t="s">
        <v>145</v>
      </c>
      <c r="G10" s="2" t="s">
        <v>62</v>
      </c>
      <c r="H10" s="10"/>
      <c r="I10" s="2" t="s">
        <v>143</v>
      </c>
      <c r="J10" s="2"/>
      <c r="K10" s="2"/>
    </row>
    <row r="11" spans="1:11" ht="98" customHeight="1" thickBot="1" x14ac:dyDescent="0.25">
      <c r="A11" s="2" t="s">
        <v>26</v>
      </c>
      <c r="B11" s="2" t="s">
        <v>27</v>
      </c>
      <c r="C11" s="2" t="s">
        <v>46</v>
      </c>
      <c r="D11" s="2" t="s">
        <v>4</v>
      </c>
      <c r="E11" s="2" t="s">
        <v>63</v>
      </c>
      <c r="F11" s="9">
        <v>5.1182900000000001E-5</v>
      </c>
      <c r="G11" s="2" t="s">
        <v>56</v>
      </c>
      <c r="H11" s="2"/>
      <c r="I11" s="2" t="s">
        <v>143</v>
      </c>
      <c r="J11" s="2"/>
      <c r="K11" s="2"/>
    </row>
    <row r="12" spans="1:11" ht="71" customHeight="1" thickBot="1" x14ac:dyDescent="0.25">
      <c r="A12" s="2" t="s">
        <v>28</v>
      </c>
      <c r="B12" s="2" t="s">
        <v>29</v>
      </c>
      <c r="C12" s="2" t="s">
        <v>47</v>
      </c>
      <c r="D12" s="2" t="s">
        <v>6</v>
      </c>
      <c r="E12" s="2" t="s">
        <v>64</v>
      </c>
      <c r="F12" s="9">
        <v>1.7304706636476859E-4</v>
      </c>
      <c r="G12" s="2" t="s">
        <v>56</v>
      </c>
      <c r="H12" s="2"/>
      <c r="I12" s="2" t="s">
        <v>143</v>
      </c>
      <c r="J12" s="2"/>
      <c r="K12" s="2"/>
    </row>
    <row r="13" spans="1:11" ht="71" customHeight="1" thickBot="1" x14ac:dyDescent="0.25">
      <c r="A13" s="2" t="s">
        <v>30</v>
      </c>
      <c r="B13" s="2" t="s">
        <v>31</v>
      </c>
      <c r="C13" s="2" t="s">
        <v>32</v>
      </c>
      <c r="D13" s="2" t="s">
        <v>6</v>
      </c>
      <c r="E13" s="2" t="s">
        <v>65</v>
      </c>
      <c r="F13" s="9">
        <f>2/410293</f>
        <v>4.8745652497117909E-6</v>
      </c>
      <c r="G13" s="2" t="s">
        <v>66</v>
      </c>
      <c r="H13" s="2"/>
      <c r="I13" s="2" t="s">
        <v>143</v>
      </c>
      <c r="J13" s="2"/>
      <c r="K13" s="2"/>
    </row>
    <row r="14" spans="1:11" ht="93" customHeight="1" thickBot="1" x14ac:dyDescent="0.25">
      <c r="A14" s="2" t="s">
        <v>33</v>
      </c>
      <c r="B14" s="2" t="s">
        <v>34</v>
      </c>
      <c r="C14" s="2" t="s">
        <v>35</v>
      </c>
      <c r="D14" s="2" t="s">
        <v>4</v>
      </c>
      <c r="E14" s="2" t="s">
        <v>67</v>
      </c>
      <c r="F14" s="9">
        <v>9.7198830000000003E-3</v>
      </c>
      <c r="G14" s="2" t="s">
        <v>56</v>
      </c>
      <c r="H14" s="2" t="s">
        <v>130</v>
      </c>
      <c r="I14" s="2" t="s">
        <v>143</v>
      </c>
      <c r="J14" s="2"/>
      <c r="K14" s="2"/>
    </row>
    <row r="15" spans="1:11" ht="114" customHeight="1" thickBot="1" x14ac:dyDescent="0.25">
      <c r="A15" s="2" t="s">
        <v>36</v>
      </c>
      <c r="B15" s="2" t="s">
        <v>37</v>
      </c>
      <c r="C15" s="2" t="s">
        <v>38</v>
      </c>
      <c r="D15" s="2" t="s">
        <v>6</v>
      </c>
      <c r="E15" s="2" t="s">
        <v>70</v>
      </c>
      <c r="F15" s="9">
        <v>4.1430000000000001E-5</v>
      </c>
      <c r="G15" s="2" t="s">
        <v>56</v>
      </c>
      <c r="H15" s="2" t="s">
        <v>131</v>
      </c>
      <c r="I15" s="2" t="s">
        <v>143</v>
      </c>
      <c r="J15" s="2"/>
      <c r="K15" s="2"/>
    </row>
    <row r="16" spans="1:11" ht="84" customHeight="1" thickBot="1" x14ac:dyDescent="0.25">
      <c r="A16" s="2" t="s">
        <v>40</v>
      </c>
      <c r="B16" s="2" t="s">
        <v>39</v>
      </c>
      <c r="C16" s="2" t="s">
        <v>41</v>
      </c>
      <c r="D16" s="2" t="s">
        <v>4</v>
      </c>
      <c r="E16" s="2" t="s">
        <v>2</v>
      </c>
      <c r="F16" s="9">
        <f>37/410293</f>
        <v>9.0179457119668146E-5</v>
      </c>
      <c r="G16" s="2" t="s">
        <v>68</v>
      </c>
      <c r="H16" s="2"/>
      <c r="I16" s="2" t="s">
        <v>143</v>
      </c>
      <c r="J16" s="2"/>
      <c r="K16" s="2"/>
    </row>
    <row r="17" spans="1:11" ht="98" customHeight="1" thickBot="1" x14ac:dyDescent="0.25">
      <c r="A17" s="2" t="s">
        <v>42</v>
      </c>
      <c r="B17" s="2" t="s">
        <v>43</v>
      </c>
      <c r="C17" s="2" t="s">
        <v>44</v>
      </c>
      <c r="D17" s="2" t="s">
        <v>45</v>
      </c>
      <c r="E17" s="2" t="s">
        <v>69</v>
      </c>
      <c r="F17" s="2" t="s">
        <v>71</v>
      </c>
      <c r="G17" s="2" t="s">
        <v>71</v>
      </c>
      <c r="H17" s="2"/>
      <c r="I17" s="2" t="s">
        <v>143</v>
      </c>
      <c r="J17" s="2"/>
      <c r="K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2EF4-6984-0644-9F99-C322BC27A1F6}">
  <dimension ref="A1:H18"/>
  <sheetViews>
    <sheetView workbookViewId="0">
      <selection activeCell="I2" sqref="I2"/>
    </sheetView>
  </sheetViews>
  <sheetFormatPr baseColWidth="10" defaultColWidth="29.6640625" defaultRowHeight="99" customHeight="1" x14ac:dyDescent="0.2"/>
  <cols>
    <col min="1" max="3" width="29.6640625" style="5"/>
    <col min="4" max="4" width="34.33203125" style="5" customWidth="1"/>
    <col min="5" max="5" width="34" style="5" customWidth="1"/>
    <col min="6" max="6" width="29.5" style="5" customWidth="1"/>
    <col min="7" max="7" width="35.5" style="5" customWidth="1"/>
    <col min="8" max="8" width="16.1640625" style="5" customWidth="1"/>
    <col min="9" max="16384" width="29.6640625" style="5"/>
  </cols>
  <sheetData>
    <row r="1" spans="1:8" ht="99" customHeight="1" thickBot="1" x14ac:dyDescent="0.25">
      <c r="A1" s="4" t="s">
        <v>8</v>
      </c>
      <c r="B1" s="4" t="s">
        <v>9</v>
      </c>
      <c r="C1" s="4" t="s">
        <v>19</v>
      </c>
      <c r="D1" s="4" t="s">
        <v>3</v>
      </c>
      <c r="E1" s="4" t="s">
        <v>0</v>
      </c>
      <c r="F1" s="4" t="s">
        <v>53</v>
      </c>
      <c r="G1" s="4" t="s">
        <v>55</v>
      </c>
      <c r="H1" s="4" t="s">
        <v>1</v>
      </c>
    </row>
    <row r="2" spans="1:8" ht="99" customHeight="1" thickTop="1" thickBot="1" x14ac:dyDescent="0.25">
      <c r="A2" s="6" t="s">
        <v>73</v>
      </c>
      <c r="B2" s="6" t="s">
        <v>74</v>
      </c>
      <c r="C2" s="6" t="s">
        <v>112</v>
      </c>
      <c r="D2" s="2"/>
      <c r="E2" s="6" t="s">
        <v>72</v>
      </c>
      <c r="F2" s="2"/>
    </row>
    <row r="3" spans="1:8" ht="99" customHeight="1" thickBot="1" x14ac:dyDescent="0.25">
      <c r="A3" s="6" t="s">
        <v>76</v>
      </c>
      <c r="B3" s="6" t="s">
        <v>77</v>
      </c>
      <c r="C3" s="6" t="s">
        <v>113</v>
      </c>
      <c r="D3" s="2"/>
      <c r="E3" s="6" t="s">
        <v>75</v>
      </c>
      <c r="F3" s="2"/>
    </row>
    <row r="4" spans="1:8" ht="99" customHeight="1" thickBot="1" x14ac:dyDescent="0.25">
      <c r="A4" s="6" t="s">
        <v>79</v>
      </c>
      <c r="B4" s="6" t="s">
        <v>80</v>
      </c>
      <c r="C4" s="7" t="s">
        <v>114</v>
      </c>
      <c r="D4" s="2"/>
      <c r="E4" s="6" t="s">
        <v>78</v>
      </c>
      <c r="F4" s="2"/>
    </row>
    <row r="5" spans="1:8" ht="99" customHeight="1" thickBot="1" x14ac:dyDescent="0.25">
      <c r="A5" s="6" t="s">
        <v>81</v>
      </c>
      <c r="B5" s="6" t="s">
        <v>83</v>
      </c>
      <c r="C5" s="6" t="s">
        <v>115</v>
      </c>
      <c r="D5" s="2"/>
      <c r="E5" s="6" t="s">
        <v>82</v>
      </c>
      <c r="F5" s="2"/>
    </row>
    <row r="6" spans="1:8" ht="99" customHeight="1" x14ac:dyDescent="0.2">
      <c r="A6" s="6" t="s">
        <v>85</v>
      </c>
      <c r="B6" s="6" t="s">
        <v>86</v>
      </c>
      <c r="C6" s="6" t="s">
        <v>116</v>
      </c>
      <c r="E6" s="6" t="s">
        <v>84</v>
      </c>
    </row>
    <row r="7" spans="1:8" ht="99" customHeight="1" x14ac:dyDescent="0.2">
      <c r="A7" s="6" t="s">
        <v>88</v>
      </c>
      <c r="B7" s="6" t="s">
        <v>89</v>
      </c>
      <c r="C7" s="7" t="s">
        <v>117</v>
      </c>
      <c r="E7" s="6" t="s">
        <v>87</v>
      </c>
    </row>
    <row r="8" spans="1:8" ht="99" customHeight="1" x14ac:dyDescent="0.2">
      <c r="A8" s="6" t="s">
        <v>91</v>
      </c>
      <c r="B8" s="6" t="s">
        <v>92</v>
      </c>
      <c r="C8" s="7" t="s">
        <v>118</v>
      </c>
      <c r="E8" s="6" t="s">
        <v>90</v>
      </c>
    </row>
    <row r="9" spans="1:8" ht="99" customHeight="1" x14ac:dyDescent="0.2">
      <c r="A9" s="8" t="s">
        <v>94</v>
      </c>
      <c r="B9" s="6" t="s">
        <v>95</v>
      </c>
      <c r="C9" s="6" t="s">
        <v>120</v>
      </c>
      <c r="E9" s="6" t="s">
        <v>93</v>
      </c>
    </row>
    <row r="10" spans="1:8" ht="99" customHeight="1" x14ac:dyDescent="0.2">
      <c r="A10" s="6" t="s">
        <v>96</v>
      </c>
      <c r="B10" s="6" t="s">
        <v>95</v>
      </c>
      <c r="C10" s="7" t="s">
        <v>119</v>
      </c>
      <c r="E10" s="6" t="s">
        <v>93</v>
      </c>
    </row>
    <row r="11" spans="1:8" ht="99" customHeight="1" x14ac:dyDescent="0.2">
      <c r="A11" s="6" t="s">
        <v>97</v>
      </c>
      <c r="B11" s="6" t="s">
        <v>98</v>
      </c>
      <c r="C11" s="7" t="s">
        <v>121</v>
      </c>
      <c r="E11" s="6" t="s">
        <v>87</v>
      </c>
    </row>
    <row r="12" spans="1:8" ht="99" customHeight="1" x14ac:dyDescent="0.2">
      <c r="A12" s="8" t="s">
        <v>99</v>
      </c>
      <c r="B12" s="6" t="s">
        <v>100</v>
      </c>
      <c r="C12" s="6" t="s">
        <v>122</v>
      </c>
      <c r="E12" s="6" t="s">
        <v>84</v>
      </c>
    </row>
    <row r="13" spans="1:8" ht="99" customHeight="1" x14ac:dyDescent="0.2">
      <c r="A13" s="6" t="s">
        <v>101</v>
      </c>
      <c r="B13" s="6" t="s">
        <v>100</v>
      </c>
      <c r="C13" s="6" t="s">
        <v>123</v>
      </c>
      <c r="E13" s="6" t="s">
        <v>84</v>
      </c>
    </row>
    <row r="14" spans="1:8" ht="99" customHeight="1" x14ac:dyDescent="0.2">
      <c r="A14" s="6" t="s">
        <v>103</v>
      </c>
      <c r="B14" s="6" t="s">
        <v>104</v>
      </c>
      <c r="C14" s="6" t="s">
        <v>124</v>
      </c>
      <c r="E14" s="6" t="s">
        <v>102</v>
      </c>
    </row>
    <row r="15" spans="1:8" ht="99" customHeight="1" x14ac:dyDescent="0.2">
      <c r="A15" s="6" t="s">
        <v>106</v>
      </c>
      <c r="B15" s="6" t="s">
        <v>104</v>
      </c>
      <c r="C15" s="6" t="s">
        <v>125</v>
      </c>
      <c r="E15" s="6" t="s">
        <v>105</v>
      </c>
    </row>
    <row r="16" spans="1:8" ht="99" customHeight="1" x14ac:dyDescent="0.2">
      <c r="A16" s="6" t="s">
        <v>108</v>
      </c>
      <c r="B16" s="6" t="s">
        <v>109</v>
      </c>
      <c r="C16" s="6" t="s">
        <v>126</v>
      </c>
      <c r="E16" s="6" t="s">
        <v>107</v>
      </c>
    </row>
    <row r="17" spans="1:5" ht="99" customHeight="1" x14ac:dyDescent="0.2">
      <c r="A17" s="6" t="s">
        <v>111</v>
      </c>
      <c r="B17" s="6" t="s">
        <v>109</v>
      </c>
      <c r="C17" s="6" t="s">
        <v>127</v>
      </c>
      <c r="E17" s="6" t="s">
        <v>110</v>
      </c>
    </row>
    <row r="18" spans="1:5" ht="99" customHeight="1" x14ac:dyDescent="0.2">
      <c r="E18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KNOWN VARIANTS</vt:lpstr>
      <vt:lpstr>PUTATIVE NOVEL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Nicole Soranzo</cp:lastModifiedBy>
  <dcterms:created xsi:type="dcterms:W3CDTF">2019-07-02T13:07:06Z</dcterms:created>
  <dcterms:modified xsi:type="dcterms:W3CDTF">2019-11-25T17:53:50Z</dcterms:modified>
</cp:coreProperties>
</file>